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buzz.grid.ie/sites/operations/as/commissioningtesting/Templates/"/>
    </mc:Choice>
  </mc:AlternateContent>
  <xr:revisionPtr revIDLastSave="0" documentId="13_ncr:1_{32E3B7B7-8CE3-41BF-967A-1D78877BF633}" xr6:coauthVersionLast="47" xr6:coauthVersionMax="47" xr10:uidLastSave="{00000000-0000-0000-0000-000000000000}"/>
  <bookViews>
    <workbookView xWindow="-120" yWindow="-120" windowWidth="29040" windowHeight="15840" tabRatio="731" activeTab="6" xr2:uid="{00000000-000D-0000-FFFF-FFFF00000000}"/>
  </bookViews>
  <sheets>
    <sheet name="Cover Sheet" sheetId="1" r:id="rId1"/>
    <sheet name="Version Control " sheetId="2" r:id="rId2"/>
    <sheet name="Grid Code" sheetId="17" r:id="rId3"/>
    <sheet name="Scope of Works" sheetId="3" r:id="rId4"/>
    <sheet name="Progress Summary" sheetId="4" r:id="rId5"/>
    <sheet name="Issues Log" sheetId="5" r:id="rId6"/>
    <sheet name="EON" sheetId="18" r:id="rId7"/>
    <sheet name="ION" sheetId="15" r:id="rId8"/>
    <sheet name="FON" sheetId="16" r:id="rId9"/>
    <sheet name="System Services" sheetId="9" r:id="rId10"/>
  </sheets>
  <definedNames>
    <definedName name="_xlnm._FilterDatabase" localSheetId="6" hidden="1">EON!$A$1:$J$69</definedName>
    <definedName name="_xlnm._FilterDatabase" localSheetId="7" hidden="1">ION!$A$1:$I$9</definedName>
    <definedName name="_xlnm._FilterDatabase" localSheetId="5" hidden="1">'Issues Log'!$A$1:$F$18</definedName>
    <definedName name="_xlnm._FilterDatabase" localSheetId="9" hidden="1">'System Services'!$A$1:$J$1</definedName>
    <definedName name="_xlnm.Print_Area" localSheetId="0">'Cover Sheet'!$A$2:$E$50</definedName>
    <definedName name="_xlnm.Print_Area" localSheetId="6">EON!$A$1:$J$69</definedName>
    <definedName name="_xlnm.Print_Area" localSheetId="8">FON!$A$1:$K$41</definedName>
    <definedName name="_xlnm.Print_Area" localSheetId="7">ION!$A$1:$I$11</definedName>
    <definedName name="_xlnm.Print_Area" localSheetId="5">'Issues Log'!$A$1:$F$21</definedName>
    <definedName name="_xlnm.Print_Area" localSheetId="4">'Progress Summary'!$A$1:$F$81</definedName>
    <definedName name="_xlnm.Print_Area" localSheetId="3">'Scope of Works'!$A$1:$C$13</definedName>
    <definedName name="_xlnm.Print_Area" localSheetId="9">'System Services'!$A$1:$I$7</definedName>
    <definedName name="_xlnm.Print_Area" localSheetId="1">'Version Control '!$A$2:$H$46</definedName>
    <definedName name="Z_0DB090FD_63FF_4F0D_834E_560E50D13BDC_.wvu.FilterData" localSheetId="6" hidden="1">EON!$A$1:$J$69</definedName>
    <definedName name="Z_0DB090FD_63FF_4F0D_834E_560E50D13BDC_.wvu.FilterData" localSheetId="7" hidden="1">ION!$A$1:$I$9</definedName>
    <definedName name="Z_0DB090FD_63FF_4F0D_834E_560E50D13BDC_.wvu.FilterData" localSheetId="5" hidden="1">'Issues Log'!$A$1:$F$18</definedName>
    <definedName name="Z_0DB090FD_63FF_4F0D_834E_560E50D13BDC_.wvu.FilterData" localSheetId="9" hidden="1">'System Services'!$A$1:$J$1</definedName>
    <definedName name="Z_0DB090FD_63FF_4F0D_834E_560E50D13BDC_.wvu.PrintArea" localSheetId="0" hidden="1">'Cover Sheet'!$A$2:$E$50</definedName>
    <definedName name="Z_0DB090FD_63FF_4F0D_834E_560E50D13BDC_.wvu.PrintArea" localSheetId="6" hidden="1">EON!$A$1:$J$69</definedName>
    <definedName name="Z_0DB090FD_63FF_4F0D_834E_560E50D13BDC_.wvu.PrintArea" localSheetId="7" hidden="1">ION!$A$1:$I$11</definedName>
    <definedName name="Z_0DB090FD_63FF_4F0D_834E_560E50D13BDC_.wvu.PrintArea" localSheetId="5" hidden="1">'Issues Log'!$A$1:$F$21</definedName>
    <definedName name="Z_0DB090FD_63FF_4F0D_834E_560E50D13BDC_.wvu.PrintArea" localSheetId="4" hidden="1">'Progress Summary'!$A$1:$F$81</definedName>
    <definedName name="Z_0DB090FD_63FF_4F0D_834E_560E50D13BDC_.wvu.PrintArea" localSheetId="3" hidden="1">'Scope of Works'!$A$1:$C$13</definedName>
    <definedName name="Z_0DB090FD_63FF_4F0D_834E_560E50D13BDC_.wvu.PrintArea" localSheetId="9" hidden="1">'System Services'!$A$1:$I$7</definedName>
    <definedName name="Z_0DB090FD_63FF_4F0D_834E_560E50D13BDC_.wvu.PrintArea" localSheetId="1" hidden="1">'Version Control '!$A$2:$H$46</definedName>
    <definedName name="Z_87DE1C7C_F92F_4056_9C7F_506D880140E3_.wvu.PrintArea" localSheetId="0" hidden="1">'Cover Sheet'!$A$2:$K$45</definedName>
    <definedName name="Z_87DE1C7C_F92F_4056_9C7F_506D880140E3_.wvu.PrintArea" localSheetId="1" hidden="1">'Version Control '!$A$3:$H$46</definedName>
    <definedName name="Z_D9D309A1_6D03_43CB_BF78_3082216FC2AF_.wvu.FilterData" localSheetId="6" hidden="1">EON!$A$1:$J$69</definedName>
    <definedName name="Z_D9D309A1_6D03_43CB_BF78_3082216FC2AF_.wvu.FilterData" localSheetId="7" hidden="1">ION!$A$1:$I$9</definedName>
    <definedName name="Z_D9D309A1_6D03_43CB_BF78_3082216FC2AF_.wvu.FilterData" localSheetId="5" hidden="1">'Issues Log'!$A$1:$F$18</definedName>
    <definedName name="Z_D9D309A1_6D03_43CB_BF78_3082216FC2AF_.wvu.FilterData" localSheetId="9" hidden="1">'System Services'!$A$1:$J$1</definedName>
    <definedName name="Z_D9D309A1_6D03_43CB_BF78_3082216FC2AF_.wvu.PrintArea" localSheetId="0" hidden="1">'Cover Sheet'!$A$2:$E$50</definedName>
    <definedName name="Z_D9D309A1_6D03_43CB_BF78_3082216FC2AF_.wvu.PrintArea" localSheetId="6" hidden="1">EON!$A$1:$J$69</definedName>
    <definedName name="Z_D9D309A1_6D03_43CB_BF78_3082216FC2AF_.wvu.PrintArea" localSheetId="7" hidden="1">ION!$A$1:$I$11</definedName>
    <definedName name="Z_D9D309A1_6D03_43CB_BF78_3082216FC2AF_.wvu.PrintArea" localSheetId="5" hidden="1">'Issues Log'!$A$1:$F$21</definedName>
    <definedName name="Z_D9D309A1_6D03_43CB_BF78_3082216FC2AF_.wvu.PrintArea" localSheetId="4" hidden="1">'Progress Summary'!$A$1:$F$81</definedName>
    <definedName name="Z_D9D309A1_6D03_43CB_BF78_3082216FC2AF_.wvu.PrintArea" localSheetId="3" hidden="1">'Scope of Works'!$A$1:$C$13</definedName>
    <definedName name="Z_D9D309A1_6D03_43CB_BF78_3082216FC2AF_.wvu.PrintArea" localSheetId="9" hidden="1">'System Services'!$A$1:$I$7</definedName>
    <definedName name="Z_D9D309A1_6D03_43CB_BF78_3082216FC2AF_.wvu.PrintArea" localSheetId="1" hidden="1">'Version Control '!$A$2:$H$46</definedName>
  </definedNames>
  <calcPr calcId="191029"/>
  <customWorkbookViews>
    <customWorkbookView name="MacManus, Colm - Personal View" guid="{0DB090FD-63FF-4F0D-834E-560E50D13BDC}" mergeInterval="0" personalView="1" maximized="1" xWindow="-8" yWindow="-8" windowWidth="1936" windowHeight="1056" tabRatio="564" activeSheetId="2"/>
    <customWorkbookView name="Molloy,Darren - Personal View" guid="{D9D309A1-6D03-43CB-BF78-3082216FC2AF}" mergeInterval="0" personalView="1" maximized="1" xWindow="-9" yWindow="-9" windowWidth="1698" windowHeight="1018" tabRatio="564"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18" l="1"/>
  <c r="J18" i="18" s="1"/>
  <c r="D46" i="4"/>
  <c r="E46" i="4"/>
  <c r="F46" i="4"/>
  <c r="C46" i="4"/>
  <c r="F74" i="4"/>
  <c r="E74" i="4"/>
  <c r="D74" i="4"/>
  <c r="C74" i="4"/>
  <c r="B74" i="4"/>
  <c r="A74" i="4"/>
  <c r="D47" i="4" l="1"/>
  <c r="E47" i="4"/>
  <c r="F47" i="4"/>
  <c r="D49" i="4"/>
  <c r="E49" i="4"/>
  <c r="F49" i="4"/>
  <c r="D50" i="4"/>
  <c r="E50" i="4"/>
  <c r="F50" i="4"/>
  <c r="D51" i="4"/>
  <c r="E51" i="4"/>
  <c r="F51" i="4"/>
  <c r="D55" i="4"/>
  <c r="E55" i="4"/>
  <c r="F55" i="4"/>
  <c r="D56" i="4"/>
  <c r="E56" i="4"/>
  <c r="F56" i="4"/>
  <c r="D57" i="4"/>
  <c r="E57" i="4"/>
  <c r="F57" i="4"/>
  <c r="D58" i="4"/>
  <c r="E58" i="4"/>
  <c r="F58" i="4"/>
  <c r="D59" i="4"/>
  <c r="E59" i="4"/>
  <c r="F59" i="4"/>
  <c r="D60" i="4"/>
  <c r="E60" i="4"/>
  <c r="F60" i="4"/>
  <c r="D61" i="4"/>
  <c r="E61" i="4"/>
  <c r="F61" i="4"/>
  <c r="D62" i="4"/>
  <c r="E62" i="4"/>
  <c r="F62" i="4"/>
  <c r="D63" i="4"/>
  <c r="E63" i="4"/>
  <c r="F63" i="4"/>
  <c r="D64" i="4"/>
  <c r="E64" i="4"/>
  <c r="F64" i="4"/>
  <c r="D65" i="4"/>
  <c r="E65" i="4"/>
  <c r="F65" i="4"/>
  <c r="D66" i="4"/>
  <c r="E66" i="4"/>
  <c r="F66" i="4"/>
  <c r="D67" i="4"/>
  <c r="E67" i="4"/>
  <c r="F67" i="4"/>
  <c r="D68" i="4"/>
  <c r="E68" i="4"/>
  <c r="F68" i="4"/>
  <c r="D69" i="4"/>
  <c r="E69" i="4"/>
  <c r="F69" i="4"/>
  <c r="D70" i="4"/>
  <c r="E70" i="4"/>
  <c r="F70" i="4"/>
  <c r="D71" i="4"/>
  <c r="E71" i="4"/>
  <c r="F71" i="4"/>
  <c r="D72" i="4"/>
  <c r="E72" i="4"/>
  <c r="F72" i="4"/>
  <c r="D73" i="4"/>
  <c r="E73" i="4"/>
  <c r="F73" i="4"/>
  <c r="D75" i="4"/>
  <c r="E75" i="4"/>
  <c r="F75" i="4"/>
  <c r="D76" i="4"/>
  <c r="E76" i="4"/>
  <c r="F76" i="4"/>
  <c r="C76" i="4"/>
  <c r="C75" i="4"/>
  <c r="C73" i="4"/>
  <c r="C72" i="4"/>
  <c r="C71" i="4"/>
  <c r="C70" i="4"/>
  <c r="C69" i="4"/>
  <c r="C68" i="4"/>
  <c r="C67" i="4"/>
  <c r="C66" i="4"/>
  <c r="C65" i="4"/>
  <c r="C64" i="4"/>
  <c r="C63" i="4"/>
  <c r="C62" i="4"/>
  <c r="C61" i="4"/>
  <c r="C60" i="4"/>
  <c r="C59" i="4"/>
  <c r="C58" i="4"/>
  <c r="C57" i="4"/>
  <c r="C56" i="4"/>
  <c r="C55" i="4"/>
  <c r="C51" i="4"/>
  <c r="C50" i="4"/>
  <c r="C49" i="4"/>
  <c r="B76" i="4"/>
  <c r="B75" i="4"/>
  <c r="B73" i="4"/>
  <c r="B72" i="4"/>
  <c r="B71" i="4"/>
  <c r="B70" i="4"/>
  <c r="B69" i="4"/>
  <c r="B68" i="4"/>
  <c r="B67" i="4"/>
  <c r="B66" i="4"/>
  <c r="B65" i="4"/>
  <c r="B64" i="4"/>
  <c r="B63" i="4"/>
  <c r="B62" i="4"/>
  <c r="B61" i="4"/>
  <c r="B60" i="4"/>
  <c r="B59" i="4"/>
  <c r="B58" i="4"/>
  <c r="B57" i="4"/>
  <c r="B56" i="4"/>
  <c r="B55" i="4"/>
  <c r="B54" i="4"/>
  <c r="B53" i="4"/>
  <c r="B52" i="4"/>
  <c r="B51" i="4"/>
  <c r="B50" i="4"/>
  <c r="B49" i="4"/>
  <c r="A76" i="4"/>
  <c r="A75" i="4"/>
  <c r="A73" i="4"/>
  <c r="A72" i="4"/>
  <c r="A71" i="4"/>
  <c r="A70" i="4"/>
  <c r="A69" i="4"/>
  <c r="A68" i="4"/>
  <c r="A67" i="4"/>
  <c r="A66" i="4"/>
  <c r="A65" i="4"/>
  <c r="A64" i="4"/>
  <c r="A63" i="4"/>
  <c r="A62" i="4"/>
  <c r="A61" i="4"/>
  <c r="A60" i="4"/>
  <c r="A59" i="4"/>
  <c r="A58" i="4"/>
  <c r="A57" i="4"/>
  <c r="A56" i="4"/>
  <c r="A55" i="4"/>
  <c r="A54" i="4"/>
  <c r="A53" i="4"/>
  <c r="A52" i="4"/>
  <c r="A51" i="4"/>
  <c r="A50" i="4"/>
  <c r="A49" i="4"/>
  <c r="A48" i="4"/>
  <c r="B48" i="4"/>
  <c r="C47" i="4"/>
  <c r="B47" i="4"/>
  <c r="A47" i="4"/>
  <c r="D44" i="4"/>
  <c r="D43" i="4"/>
  <c r="D42" i="4"/>
  <c r="D41" i="4"/>
  <c r="D40" i="4"/>
  <c r="C43" i="4"/>
  <c r="C42" i="4"/>
  <c r="C41" i="4"/>
  <c r="C40" i="4"/>
  <c r="C39" i="4"/>
  <c r="C44" i="4"/>
  <c r="B44" i="4"/>
  <c r="B43" i="4"/>
  <c r="B42" i="4"/>
  <c r="B41" i="4"/>
  <c r="B40" i="4"/>
  <c r="A44" i="4"/>
  <c r="A43" i="4"/>
  <c r="A42" i="4"/>
  <c r="A41" i="4"/>
  <c r="A40" i="4"/>
  <c r="D39" i="4"/>
  <c r="D38" i="4"/>
  <c r="F5" i="4" s="1"/>
  <c r="C38" i="4"/>
  <c r="C5" i="4" s="1"/>
  <c r="B39" i="4"/>
  <c r="A39" i="4"/>
  <c r="B38" i="4"/>
  <c r="A38" i="4"/>
  <c r="C35" i="4"/>
  <c r="C34" i="4"/>
  <c r="C33" i="4"/>
  <c r="C32" i="4"/>
  <c r="C31" i="4"/>
  <c r="C30" i="4"/>
  <c r="C29" i="4"/>
  <c r="C28" i="4"/>
  <c r="C27" i="4"/>
  <c r="C26" i="4"/>
  <c r="C25" i="4"/>
  <c r="C24" i="4"/>
  <c r="C23" i="4"/>
  <c r="C22" i="4"/>
  <c r="C21" i="4"/>
  <c r="C20" i="4"/>
  <c r="C19" i="4"/>
  <c r="B35" i="4"/>
  <c r="A35" i="4"/>
  <c r="B32" i="4"/>
  <c r="B33" i="4"/>
  <c r="B34" i="4"/>
  <c r="A32" i="4"/>
  <c r="A33" i="4"/>
  <c r="A34" i="4"/>
  <c r="B31" i="4"/>
  <c r="A31" i="4"/>
  <c r="B29" i="4"/>
  <c r="B30" i="4"/>
  <c r="A30" i="4"/>
  <c r="A29" i="4"/>
  <c r="B28" i="4"/>
  <c r="B27" i="4"/>
  <c r="B26" i="4"/>
  <c r="A28" i="4"/>
  <c r="A27" i="4"/>
  <c r="A26" i="4"/>
  <c r="B25" i="4"/>
  <c r="A25" i="4"/>
  <c r="B24" i="4"/>
  <c r="A24" i="4"/>
  <c r="B23" i="4"/>
  <c r="A23" i="4"/>
  <c r="B22" i="4"/>
  <c r="A22" i="4"/>
  <c r="B21" i="4"/>
  <c r="A21" i="4"/>
  <c r="A20" i="4"/>
  <c r="B20" i="4"/>
  <c r="B19" i="4"/>
  <c r="A19" i="4"/>
  <c r="B18" i="4"/>
  <c r="A18" i="4"/>
  <c r="C16" i="4"/>
  <c r="B16" i="4"/>
  <c r="A17" i="4"/>
  <c r="A16" i="4" l="1"/>
  <c r="J31" i="18"/>
  <c r="K17" i="16" l="1"/>
  <c r="F54" i="4" s="1"/>
  <c r="J17" i="16"/>
  <c r="E54" i="4" s="1"/>
  <c r="I17" i="16"/>
  <c r="D54" i="4" s="1"/>
  <c r="H17" i="16"/>
  <c r="C54" i="4" s="1"/>
  <c r="J25" i="18"/>
  <c r="J11" i="18"/>
  <c r="J6" i="18"/>
  <c r="B17" i="4"/>
  <c r="J65" i="18" l="1"/>
  <c r="J57" i="18"/>
  <c r="J49" i="18"/>
  <c r="J45" i="18"/>
  <c r="J40" i="18"/>
  <c r="J35" i="18"/>
  <c r="J5" i="18"/>
  <c r="C17" i="4" s="1"/>
  <c r="J2" i="18"/>
  <c r="I10" i="16" l="1"/>
  <c r="D52" i="4" s="1"/>
  <c r="J10" i="16"/>
  <c r="E52" i="4" s="1"/>
  <c r="K10" i="16"/>
  <c r="F52" i="4" s="1"/>
  <c r="H10" i="16"/>
  <c r="C52" i="4" s="1"/>
  <c r="I14" i="16"/>
  <c r="D53" i="4" s="1"/>
  <c r="J14" i="16"/>
  <c r="E53" i="4" s="1"/>
  <c r="K14" i="16"/>
  <c r="F53" i="4" s="1"/>
  <c r="H14" i="16"/>
  <c r="C53" i="4" s="1"/>
  <c r="I3" i="16"/>
  <c r="D48" i="4" s="1"/>
  <c r="J3" i="16"/>
  <c r="E48" i="4" s="1"/>
  <c r="K3" i="16"/>
  <c r="F48" i="4" s="1"/>
  <c r="H3" i="16"/>
  <c r="C48" i="4" s="1"/>
  <c r="I3" i="15"/>
  <c r="H3" i="15"/>
  <c r="C6" i="4" l="1"/>
  <c r="F6" i="4"/>
  <c r="E6" i="4"/>
  <c r="D6" i="4"/>
  <c r="A84" i="4"/>
  <c r="B84" i="4"/>
  <c r="C84" i="4"/>
  <c r="D84" i="4"/>
  <c r="E84" i="4"/>
  <c r="F84" i="4"/>
  <c r="A80" i="4"/>
  <c r="B80" i="4"/>
  <c r="C80" i="4"/>
  <c r="D80" i="4"/>
  <c r="E80" i="4"/>
  <c r="F80" i="4"/>
  <c r="A81" i="4"/>
  <c r="B81" i="4"/>
  <c r="C81" i="4"/>
  <c r="D81" i="4"/>
  <c r="E81" i="4"/>
  <c r="F81" i="4"/>
  <c r="A82" i="4"/>
  <c r="B82" i="4"/>
  <c r="C82" i="4"/>
  <c r="D82" i="4"/>
  <c r="E82" i="4"/>
  <c r="F82" i="4"/>
  <c r="A83" i="4"/>
  <c r="B83" i="4"/>
  <c r="C83" i="4"/>
  <c r="D83" i="4"/>
  <c r="E83" i="4"/>
  <c r="F83" i="4"/>
  <c r="D78" i="4"/>
  <c r="E78" i="4"/>
  <c r="F78" i="4"/>
  <c r="D79" i="4"/>
  <c r="E79" i="4"/>
  <c r="F79" i="4"/>
  <c r="C78" i="4"/>
  <c r="C79" i="4"/>
  <c r="B79" i="4"/>
  <c r="A79" i="4"/>
  <c r="D7" i="4" l="1"/>
  <c r="C7" i="4" l="1"/>
  <c r="F7" i="4"/>
  <c r="C18" i="4" l="1"/>
  <c r="F4" i="4" s="1"/>
</calcChain>
</file>

<file path=xl/sharedStrings.xml><?xml version="1.0" encoding="utf-8"?>
<sst xmlns="http://schemas.openxmlformats.org/spreadsheetml/2006/main" count="722" uniqueCount="363">
  <si>
    <t>Description</t>
  </si>
  <si>
    <t>Comment</t>
  </si>
  <si>
    <t>Phase D</t>
  </si>
  <si>
    <t>Status</t>
  </si>
  <si>
    <t>Open</t>
  </si>
  <si>
    <t>Special Protection Scheme Testing</t>
  </si>
  <si>
    <t>Test</t>
  </si>
  <si>
    <t>EirGrid Witness</t>
  </si>
  <si>
    <t>Yes</t>
  </si>
  <si>
    <t>No</t>
  </si>
  <si>
    <t>CC 10</t>
  </si>
  <si>
    <t>N/A</t>
  </si>
  <si>
    <t>CC 7.3.1.1</t>
  </si>
  <si>
    <t>CC 7.3.1.1 &amp; CC 7.3.6</t>
  </si>
  <si>
    <t>Demonstration of generator MW capability at minimum and maximum generator voltages at rated power factor.</t>
  </si>
  <si>
    <t>CC 13.1</t>
  </si>
  <si>
    <t>Reliability run</t>
  </si>
  <si>
    <t>No.</t>
  </si>
  <si>
    <t>Owner</t>
  </si>
  <si>
    <t>Issue Description</t>
  </si>
  <si>
    <t>Decision</t>
  </si>
  <si>
    <t>Action</t>
  </si>
  <si>
    <t>Start of High Export</t>
  </si>
  <si>
    <t>Test procedure agreed</t>
  </si>
  <si>
    <t>Test procedure Agreed</t>
  </si>
  <si>
    <t>%Test procedures agreed</t>
  </si>
  <si>
    <t xml:space="preserve">Backfeed of Connection Transformer </t>
  </si>
  <si>
    <t>Synchronisation of Unit (first export)</t>
  </si>
  <si>
    <t>Update provided</t>
  </si>
  <si>
    <t>Protection Settings</t>
  </si>
  <si>
    <t>Governor Data</t>
  </si>
  <si>
    <t>Excitation System &amp; Generator</t>
  </si>
  <si>
    <t>Declaration of Fitness</t>
  </si>
  <si>
    <t>Test #</t>
  </si>
  <si>
    <t>Grid Code Reference</t>
  </si>
  <si>
    <t>CC.7.2.5</t>
  </si>
  <si>
    <t>Operational Information</t>
  </si>
  <si>
    <t>Unit Registration</t>
  </si>
  <si>
    <t>% Performed on Primary Fuel</t>
  </si>
  <si>
    <t>% Performed on Secondary Fuel</t>
  </si>
  <si>
    <t>Version</t>
  </si>
  <si>
    <t>Date</t>
  </si>
  <si>
    <t>Written by:</t>
  </si>
  <si>
    <t xml:space="preserve">Reviewed by: </t>
  </si>
  <si>
    <t xml:space="preserve">Approved by: </t>
  </si>
  <si>
    <t>Description of changes</t>
  </si>
  <si>
    <t>Change requested by</t>
  </si>
  <si>
    <t>Version Control</t>
  </si>
  <si>
    <t>Current schedule</t>
  </si>
  <si>
    <t>N-1 schedule</t>
  </si>
  <si>
    <t>N-2 scheulde</t>
  </si>
  <si>
    <t xml:space="preserve">Turbine overspeed test.  </t>
  </si>
  <si>
    <t>Test Status Primary Fuel</t>
  </si>
  <si>
    <t>Block Load</t>
  </si>
  <si>
    <t>Ramp Rates</t>
  </si>
  <si>
    <t>Operation on Primary/Secondary/Mix fuel</t>
  </si>
  <si>
    <t xml:space="preserve">Modes of Operation </t>
  </si>
  <si>
    <t>Online SCADA signals check</t>
  </si>
  <si>
    <t>Demonstration of amber, red and blue alerts.</t>
  </si>
  <si>
    <t>Alerts</t>
  </si>
  <si>
    <t xml:space="preserve">Automatic Generator Control </t>
  </si>
  <si>
    <t>Emergency power supplies</t>
  </si>
  <si>
    <t>Registered Capacity</t>
  </si>
  <si>
    <t>Registered Characteristics</t>
  </si>
  <si>
    <t>Scope of Works</t>
  </si>
  <si>
    <t xml:space="preserve">New Unit </t>
  </si>
  <si>
    <t>or</t>
  </si>
  <si>
    <t>Governor refurbishment</t>
  </si>
  <si>
    <t>MV switch gear replacement</t>
  </si>
  <si>
    <t>etc.</t>
  </si>
  <si>
    <t xml:space="preserve">Outline the scope of the works required e.g. </t>
  </si>
  <si>
    <t>Test Status</t>
  </si>
  <si>
    <t>Testing Completed on Primary Fuel</t>
  </si>
  <si>
    <t>Testing Completed on Secondary Fuel</t>
  </si>
  <si>
    <t>Generator Governor - offline checks</t>
  </si>
  <si>
    <t>Synchroniser Checks</t>
  </si>
  <si>
    <t>Signal Interface</t>
  </si>
  <si>
    <t>Demonstrate operation of all turbine overspeed protection.</t>
  </si>
  <si>
    <t>Where required</t>
  </si>
  <si>
    <t>Disclaimer:</t>
  </si>
  <si>
    <t>This docuyment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document is prohibited. If you suspect that you have received this document in error please notify EirGrid immediately. Further information can be found at: http://www.eirgridgroup.com/legal/</t>
  </si>
  <si>
    <t>The unit shall issue Declarations of Fitness as specified in the Energisation Instruction.</t>
  </si>
  <si>
    <t>% Closed</t>
  </si>
  <si>
    <t>Export Adjustment Factors</t>
  </si>
  <si>
    <t>Black Start</t>
  </si>
  <si>
    <t>Ramping Margins</t>
  </si>
  <si>
    <t>Demonstrated during Reactive Power Capability test</t>
  </si>
  <si>
    <t>Tested through FRT studies</t>
  </si>
  <si>
    <t>Synchronous Inertial Response</t>
  </si>
  <si>
    <r>
      <t xml:space="preserve">FFR, POR, SOR, TOR1, TOR2
Tested during Operating Reserve Tests
</t>
    </r>
    <r>
      <rPr>
        <i/>
        <sz val="11"/>
        <rFont val="Arial"/>
        <family val="2"/>
      </rPr>
      <t xml:space="preserve">Requires data recording at 20 ms resolution for FFR
</t>
    </r>
    <r>
      <rPr>
        <sz val="11"/>
        <rFont val="Arial"/>
        <family val="2"/>
      </rPr>
      <t xml:space="preserve">
Unit must assess Inertia Credit the test report.</t>
    </r>
  </si>
  <si>
    <t>Steady State Reactive Power</t>
  </si>
  <si>
    <t>Fast Post Fault Active Power Recovery &amp; Dynamic Reactive Response</t>
  </si>
  <si>
    <t>Replacement Reserve Synchronised, RM1, RM3, RM8 are demonstrated during Ramp Rates test
Replacement Reserve Desynchronised may be demonstrated during Hot/Warm/Cold start and ramp to full load</t>
  </si>
  <si>
    <t>Operating Reserves</t>
  </si>
  <si>
    <t>Calculation based on unit Registered Characteristics</t>
  </si>
  <si>
    <t>Technical Offer Data</t>
  </si>
  <si>
    <t>Submission and Validation of Technical Offer Data via Market Participant Interface.</t>
  </si>
  <si>
    <r>
      <t xml:space="preserve">Function check of all Transmission Station trip commands and signals and alarms/recording:
  -  from Transmission Station to Power Station
  -  from Power Station to Transmission Station 
  -  from interface/NCC to SCADA system.
Check actual tripping of HV CB by emergency trip pushbutton
</t>
    </r>
    <r>
      <rPr>
        <i/>
        <sz val="11"/>
        <rFont val="Arial"/>
        <family val="2"/>
      </rPr>
      <t>Note that some or all of these tests may already have been completed in Phase A tests.</t>
    </r>
  </si>
  <si>
    <t>Measure initial exported MW following synchronisation, before the unit begins loading up.
Applies for Cold, Warm and Hot starts.</t>
  </si>
  <si>
    <r>
      <t>Demonstrate that MW output and process parameters (</t>
    </r>
    <r>
      <rPr>
        <i/>
        <sz val="11"/>
        <rFont val="Arial"/>
        <family val="2"/>
      </rPr>
      <t>e.g.</t>
    </r>
    <r>
      <rPr>
        <sz val="11"/>
        <rFont val="Arial"/>
        <family val="2"/>
      </rPr>
      <t xml:space="preserve"> temperatures and vibration levels) remain stable during sustained operation at the defined minimum generation.
The Minimum Load value will be determined using meter data.</t>
    </r>
  </si>
  <si>
    <t>Automatic Voltage Regulator Droop</t>
  </si>
  <si>
    <t>Demonstration of accurate transmission of voltage, current and power signals and all SCADA signals.</t>
  </si>
  <si>
    <t>Demonstration of operation of plant on house load at high frequency and low frequency limits of operation for 60 minutes.
This test is normally carried out in conjunction with the load rejection test.</t>
  </si>
  <si>
    <r>
      <t xml:space="preserve">Provision of generator data following commissioning tests. See Planning Code Appendix of the Grid Code.
</t>
    </r>
    <r>
      <rPr>
        <i/>
        <sz val="11"/>
        <rFont val="Arial"/>
        <family val="2"/>
      </rPr>
      <t>Updated PC.A information and dynamic models &amp; PSS Parameters/Study based on test report information</t>
    </r>
  </si>
  <si>
    <t>e-mail licensing@cru.ie (cc to Generator_Testing@eirgrid.com) requesting confirmation of consented MW capacity</t>
  </si>
  <si>
    <t>Demonstrate Black Start capability</t>
  </si>
  <si>
    <t>http://www.eirgridgroup.com/site-files/library/EirGrid/Synchronous-SSRP-Test-Report-Template.docx</t>
  </si>
  <si>
    <t>http://www.eirgridgroup.com/site-files/library/EirGrid/Ramping-Margin-Test-Report-Template.docx</t>
  </si>
  <si>
    <t>http://www.eirgridgroup.com/site-files/library/EirGrid/SSC-Synchronous-Inertial-Response.docx</t>
  </si>
  <si>
    <t>http://www.eirgridgroup.com/site-files/library/EirGrid/Synchronous-Machine-OR-Test-Report-Template.docx</t>
  </si>
  <si>
    <t>Modes of Operation</t>
  </si>
  <si>
    <t>Measurement of governor deadband characteristic by simulation of a defined frequency change on the governor turbine.</t>
  </si>
  <si>
    <t>Verification of Output vs Ambient Conditions</t>
  </si>
  <si>
    <t>Demonstration of the stability of the unit at all MW/Mvar settings within the generator stability envelope at rated grid voltage. 
Measurement of the  maximum leading/lagging reactive power capability at various loads and after thermal stabilisation of the generator. 
This shall also demonstrate the action of automatic limiters (OEL and UEL) to prevent the generator from operating outside its stability envelope.</t>
  </si>
  <si>
    <t>Grid Code modification MPID239</t>
  </si>
  <si>
    <t>The Issues Log shall be populated with any items that are identified outside of the prescribed tests, identified following the closure of a prescribed test, or during performance monitoring of the unit, prior to issuance of an Operational Certificate.
All items in the Issues Log shall be closed prior to the issuance of an Operational Certificate.</t>
  </si>
  <si>
    <r>
      <t xml:space="preserve">Demonstration of capability to ramp up and down between defined load points (rate of change to be Grid Code compliant).
</t>
    </r>
    <r>
      <rPr>
        <i/>
        <sz val="11"/>
        <rFont val="Arial"/>
        <family val="2"/>
      </rPr>
      <t>The generator should demonstrate stable operation at Registered Capacity for some period following ramp up.</t>
    </r>
  </si>
  <si>
    <t>Demonstration of direct control from NCC in line with AGC specification provided in phase A and in line with the published test procedure template.</t>
  </si>
  <si>
    <t>Demonstrate stable operation at registered capacity for defined time period.
This is the maximum sustained output where the unit can achieve all Grid Code requirements (ramping, min load, reactive power, etc.) and comply with emissions requirements.
Registered Capacity will be determined using meter data. To be adjusted for temperature and pressure as specified in the Grid Code.</t>
  </si>
  <si>
    <t>Authorisation to Construct</t>
  </si>
  <si>
    <t>Link to template procedure on website (Update all links!!)</t>
  </si>
  <si>
    <t>Operation at High and Low Generator Voltages</t>
  </si>
  <si>
    <t>CC.7.3.2
CC.7.3.3</t>
  </si>
  <si>
    <t>OC8.4
OC 9.4</t>
  </si>
  <si>
    <t>CC 7.3.1.1
OC.4.3.6</t>
  </si>
  <si>
    <t>CC 7.3.1.1
CC7.3.6</t>
  </si>
  <si>
    <t>CC 7.3.1.1 
CC 7.5.8
OC 4.3.4</t>
  </si>
  <si>
    <t>Online PSS and Excitation Controller Testing</t>
  </si>
  <si>
    <t>CC 10.9.2</t>
  </si>
  <si>
    <t xml:space="preserve">CC 7.3.1.1
CC 7.3.2
OC4.3.4 </t>
  </si>
  <si>
    <t>CC 7.3.1
OC 10.2.2
OC 10.4.4
OC 10.5.5</t>
  </si>
  <si>
    <t>CC 7.2.5
CC 7.3.1.1
CC 7.3.6
CC 7.5</t>
  </si>
  <si>
    <t>PC A4</t>
  </si>
  <si>
    <t>OC 7.2.4
OC 10.2.2</t>
  </si>
  <si>
    <t>CC 7.3.3
CC 7.3.4</t>
  </si>
  <si>
    <t>Measurement of governor droop characteristic at various loads by simulation of frequency change on turbine governor.</t>
  </si>
  <si>
    <t>CC 7.3.1
CC.7.3.7
OC 4.3.4
OC 4.6.3</t>
  </si>
  <si>
    <t>CC 1.1</t>
  </si>
  <si>
    <t>CC 7.2.3
CC 10
CC12</t>
  </si>
  <si>
    <t>Demonstration of Start Up Times</t>
  </si>
  <si>
    <r>
      <t xml:space="preserve">Agree Energisation Instruction for 1st energisation of the connection point.
</t>
    </r>
    <r>
      <rPr>
        <i/>
        <sz val="11"/>
        <color theme="1"/>
        <rFont val="Arial"/>
        <family val="2"/>
      </rPr>
      <t>Written by EirGrid, agreed with ESBN and the unit.</t>
    </r>
  </si>
  <si>
    <r>
      <t>Where relevant (</t>
    </r>
    <r>
      <rPr>
        <i/>
        <sz val="11"/>
        <color theme="1"/>
        <rFont val="Arial"/>
        <family val="2"/>
      </rPr>
      <t>e.g.</t>
    </r>
    <r>
      <rPr>
        <sz val="11"/>
        <color theme="1"/>
        <rFont val="Arial"/>
        <family val="2"/>
      </rPr>
      <t xml:space="preserve"> combined cycle plant), the unit shall provide a description of different plant configurations (</t>
    </r>
    <r>
      <rPr>
        <i/>
        <sz val="11"/>
        <color theme="1"/>
        <rFont val="Arial"/>
        <family val="2"/>
      </rPr>
      <t>e.g</t>
    </r>
    <r>
      <rPr>
        <sz val="11"/>
        <color theme="1"/>
        <rFont val="Arial"/>
        <family val="2"/>
      </rPr>
      <t xml:space="preserve">. combustion turbine and steam turbine configurations).
</t>
    </r>
    <r>
      <rPr>
        <i/>
        <sz val="11"/>
        <color theme="1"/>
        <rFont val="Arial"/>
        <family val="2"/>
      </rPr>
      <t>Note this will inform the testing required in Phase C (FON).</t>
    </r>
  </si>
  <si>
    <t>RfG Operation at High and Low Frequency</t>
  </si>
  <si>
    <t>RfG Reactive Power Capability / Excitation Limiters</t>
  </si>
  <si>
    <t>RfG Trip to House Load</t>
  </si>
  <si>
    <t>Minimum Load / Generation</t>
  </si>
  <si>
    <t>Timeline</t>
  </si>
  <si>
    <t>Path</t>
  </si>
  <si>
    <t>12 months before energisation</t>
  </si>
  <si>
    <t>18 months before energisation</t>
  </si>
  <si>
    <t>RfG</t>
  </si>
  <si>
    <t>Itemised Statement of Compliance</t>
  </si>
  <si>
    <t>5a</t>
  </si>
  <si>
    <t>5b</t>
  </si>
  <si>
    <t>Unit to provide an itemised statement of compliance to the TSO</t>
  </si>
  <si>
    <t>6 weeks before energisation</t>
  </si>
  <si>
    <t>Implemented Protection Settings</t>
  </si>
  <si>
    <t>CC7.3.1.1 (j)</t>
  </si>
  <si>
    <t>3 Months pre-energisation for Protection Study</t>
  </si>
  <si>
    <t xml:space="preserve">      c) FAT results</t>
  </si>
  <si>
    <t xml:space="preserve">      b) settings list</t>
  </si>
  <si>
    <t xml:space="preserve">       a) Generator data sheets</t>
  </si>
  <si>
    <t xml:space="preserve">       b) Settings list for the Excitation System</t>
  </si>
  <si>
    <t xml:space="preserve">       c) FAT results for the Excitation System</t>
  </si>
  <si>
    <t>2a</t>
  </si>
  <si>
    <t>2b</t>
  </si>
  <si>
    <t>2c</t>
  </si>
  <si>
    <t>2d</t>
  </si>
  <si>
    <t>2e</t>
  </si>
  <si>
    <t>7a</t>
  </si>
  <si>
    <t xml:space="preserve">
Deadline: 60 days before energisation</t>
  </si>
  <si>
    <t xml:space="preserve">         a) Generator</t>
  </si>
  <si>
    <t xml:space="preserve">         b) Generator Transformer(s)</t>
  </si>
  <si>
    <t xml:space="preserve">         c) Unit Transformer(s)</t>
  </si>
  <si>
    <t xml:space="preserve">         d) Balance of Plant</t>
  </si>
  <si>
    <t>PED Team will provide following,</t>
  </si>
  <si>
    <t>Generator Testing Team will provide following,</t>
  </si>
  <si>
    <t xml:space="preserve">   a) RoCoF assessment pack</t>
  </si>
  <si>
    <t xml:space="preserve">   f) Template for incident reports</t>
  </si>
  <si>
    <t xml:space="preserve">   g) Specification for AGC</t>
  </si>
  <si>
    <t>Testing by simulation of defined frequency excursions within frequency control software of all connected primary movers, being gas turbine(s) or steam turbine(s). Carried out at mimum and maximum loads.</t>
  </si>
  <si>
    <t>2.  Verification of Subtransient Reactance (Xd) and demonstration that Short Circuit Ratio is in accordance with IEC 60034</t>
  </si>
  <si>
    <t>1.  Demonstrate AVR / Excitation System has been commissioned successfully, per OEM Commissioning Procedure</t>
  </si>
  <si>
    <t>Transformer Data</t>
  </si>
  <si>
    <t>Generator Excitation - Offline Checks</t>
  </si>
  <si>
    <r>
      <t xml:space="preserve">The unit shall agree the following protection settings with EirGrid, via Protection Coordination Study or Protection Summary Report
Protection Matrix should inlcude trip to house load if time to sync &gt;15 mins… Trip matrix to be agreed with EirGrid protection.
</t>
    </r>
    <r>
      <rPr>
        <b/>
        <u/>
        <sz val="11"/>
        <color theme="1"/>
        <rFont val="Arial"/>
        <family val="2"/>
      </rPr>
      <t xml:space="preserve">
Note:</t>
    </r>
    <r>
      <rPr>
        <sz val="11"/>
        <color theme="1"/>
        <rFont val="Arial"/>
        <family val="2"/>
      </rPr>
      <t xml:space="preserve">
</t>
    </r>
    <r>
      <rPr>
        <sz val="9"/>
        <color theme="1"/>
        <rFont val="Arial"/>
        <family val="2"/>
      </rPr>
      <t>Report shall include the Protection Trip Matrix
Generator transformer shall have differential and buchholz protection and the unit transformer shall have overcurrent (HV side preferable), differential and buchholz protection for first energisation</t>
    </r>
    <r>
      <rPr>
        <sz val="11"/>
        <color theme="1"/>
        <rFont val="Arial"/>
        <family val="2"/>
      </rPr>
      <t xml:space="preserve">
</t>
    </r>
    <r>
      <rPr>
        <sz val="9"/>
        <color theme="1"/>
        <rFont val="Arial"/>
        <family val="2"/>
      </rPr>
      <t>All frequency settings must allow for compliance with CC.10....</t>
    </r>
  </si>
  <si>
    <r>
      <t xml:space="preserve">The unit must be </t>
    </r>
    <r>
      <rPr>
        <b/>
        <sz val="11"/>
        <color theme="1"/>
        <rFont val="Arial"/>
        <family val="2"/>
      </rPr>
      <t>registered in the market</t>
    </r>
    <r>
      <rPr>
        <sz val="11"/>
        <color theme="1"/>
        <rFont val="Arial"/>
        <family val="2"/>
      </rPr>
      <t xml:space="preserve"> before energistaion. In order to register in the market, the unit must:
  -  submit a fully completed party accession pack
  -  submit a fully completed particpant notification pack</t>
    </r>
  </si>
  <si>
    <t>Demonstration of Shutdown Times</t>
  </si>
  <si>
    <t>Where relevant (e.g. combined cycle plant), demonstration of operation in different plant configurations (e.g combustion turbine and steam turbine configurations)
Additional tests to be carried out for multiple modes of operation:
1. Submission of PSS study, FRT study, ROCOF study, dynamic models and laplace diagram
2. Time to synchronise
3. Block Load
4. Time from synch to min load
5. Minimum Load
6. Ramp Rates
7. Reg Cap
8. Operating Reserve
9. Time to desynch from min load
10. Reactive Power Capability?
11. Trip to House Load</t>
  </si>
  <si>
    <t>CC.10.9.1
CC.10.9.2 CC.10.9.4
CC. 10.9.5
CC. 10.9.6
CC. 10.9.7
CC. 10.9.8
CC.7.3.1.1 a-ff</t>
  </si>
  <si>
    <r>
      <t xml:space="preserve">Measurement of Adjustment Factors at various load levels to convert from generated MW to exported MW:
  - Fixed Load
  - Scalar
These are needed for EMS (y = mx+c) and needed for EDIL (trafo </t>
    </r>
    <r>
      <rPr>
        <i/>
        <sz val="11"/>
        <rFont val="Arial"/>
        <family val="2"/>
      </rPr>
      <t>etc.</t>
    </r>
    <r>
      <rPr>
        <sz val="11"/>
        <rFont val="Arial"/>
        <family val="2"/>
      </rPr>
      <t xml:space="preserve"> at full load)
Mvar table needed for control centre tools too.
</t>
    </r>
    <r>
      <rPr>
        <i/>
        <sz val="11"/>
        <rFont val="Arial"/>
        <family val="2"/>
      </rPr>
      <t>Data is gathered during minimum load and Registered Capacity tests.</t>
    </r>
  </si>
  <si>
    <t>Governor Characteristics</t>
  </si>
  <si>
    <t>Testing of POR, SOR, TOR and ROCOF capability by frequency injection at various loads.</t>
  </si>
  <si>
    <t>Also close out of all tests on Sec Fuel.</t>
  </si>
  <si>
    <t>The unit shall provide the following for registration in the market and EDIL,</t>
  </si>
  <si>
    <t>7c</t>
  </si>
  <si>
    <r>
      <rPr>
        <b/>
        <sz val="11"/>
        <color theme="1"/>
        <rFont val="Arial"/>
        <family val="2"/>
      </rPr>
      <t>For the Unit Transformer:</t>
    </r>
    <r>
      <rPr>
        <sz val="11"/>
        <color theme="1"/>
        <rFont val="Arial"/>
        <family val="2"/>
      </rPr>
      <t xml:space="preserve">
FAT results including transformer impedance data (positive and zero phase sequence) for top, centre and bottom tap positions.</t>
    </r>
  </si>
  <si>
    <r>
      <rPr>
        <b/>
        <sz val="11"/>
        <color theme="1"/>
        <rFont val="Arial"/>
        <family val="2"/>
      </rPr>
      <t xml:space="preserve">For the Unit Transformer:
</t>
    </r>
    <r>
      <rPr>
        <sz val="11"/>
        <color theme="1"/>
        <rFont val="Arial"/>
        <family val="2"/>
      </rPr>
      <t xml:space="preserve">
Legible photograph of transformer Name Plate Rating (if not included in the FAT report)</t>
    </r>
  </si>
  <si>
    <t>a) Demonstration of shutdown time from Minimum Load.</t>
  </si>
  <si>
    <t>Time from synchronising to minimum load on cold, warm and hot starts</t>
  </si>
  <si>
    <t>Time to synchronising from cold, warm and hot starts</t>
  </si>
  <si>
    <t>Time to synchronising following turbine and boiler trips.</t>
  </si>
  <si>
    <t>TSO
Comment</t>
  </si>
  <si>
    <t>All ION Checklist tests to be completed to achieve Interim Operational Notification</t>
  </si>
  <si>
    <r>
      <t xml:space="preserve">If any of the commissioned protection settings differ from those provided in the Protection Coordination study, provide a list of updated settings.
</t>
    </r>
    <r>
      <rPr>
        <i/>
        <sz val="11"/>
        <color theme="1"/>
        <rFont val="Arial"/>
        <family val="2"/>
      </rPr>
      <t>DOF will also be provided in Energisation Instruction, below.
Where there is no Energisation Instruction, DOF will be provided per ION Checklist.</t>
    </r>
  </si>
  <si>
    <r>
      <t xml:space="preserve">Provide the following to EirGrid Customer Relations </t>
    </r>
    <r>
      <rPr>
        <b/>
        <sz val="11"/>
        <color theme="1"/>
        <rFont val="Arial"/>
        <family val="2"/>
      </rPr>
      <t>Completed Form</t>
    </r>
    <r>
      <rPr>
        <sz val="11"/>
        <color theme="1"/>
        <rFont val="Arial"/>
        <family val="2"/>
      </rPr>
      <t xml:space="preserve"> via e-mail to info@eirgrid.com
  -  24 hour contacts
  -  Authorised Operators
  -  Authorised DOF givers
Form: To get form contact</t>
    </r>
    <r>
      <rPr>
        <b/>
        <sz val="11"/>
        <color theme="1"/>
        <rFont val="Arial"/>
        <family val="2"/>
      </rPr>
      <t xml:space="preserve"> </t>
    </r>
    <r>
      <rPr>
        <b/>
        <u/>
        <sz val="11"/>
        <color theme="4"/>
        <rFont val="Arial"/>
        <family val="2"/>
      </rPr>
      <t>info@eirgrid.com</t>
    </r>
    <r>
      <rPr>
        <sz val="11"/>
        <color theme="1"/>
        <rFont val="Arial"/>
        <family val="2"/>
      </rPr>
      <t xml:space="preserve">
</t>
    </r>
    <r>
      <rPr>
        <b/>
        <sz val="11"/>
        <color theme="1"/>
        <rFont val="Arial"/>
        <family val="2"/>
      </rPr>
      <t>Note</t>
    </r>
    <r>
      <rPr>
        <sz val="11"/>
        <color theme="1"/>
        <rFont val="Arial"/>
        <family val="2"/>
      </rPr>
      <t xml:space="preserve">. </t>
    </r>
    <r>
      <rPr>
        <i/>
        <sz val="11"/>
        <color theme="1"/>
        <rFont val="Arial"/>
        <family val="2"/>
      </rPr>
      <t>Authorised Operators must be agreed and trained with ESBN for switching to take place.</t>
    </r>
  </si>
  <si>
    <t xml:space="preserve">UNIT NAME EON ION FON Checklist
</t>
  </si>
  <si>
    <t>All EON Checklist tests to be completed to achieve Energisation Operational Notification</t>
  </si>
  <si>
    <t xml:space="preserve">   - Carry out EDIL training</t>
  </si>
  <si>
    <t>SOP: Operator not to reenergise / resynch without express permission from NCC / CHCC.
The unit shall provide the Standard Operating Procedure which covers the following scenarios:
     a) Tripping of generator
     b) Failure of protection
     c) Failure of power supplies etc.</t>
  </si>
  <si>
    <t xml:space="preserve">   b) Minimum System Strength Data</t>
  </si>
  <si>
    <t>TSO Description</t>
  </si>
  <si>
    <t>Standard Operating Procedure</t>
  </si>
  <si>
    <t>CC 10
CC.7.3.1.1(g)
CC. 7.3.8</t>
  </si>
  <si>
    <t>Operationing Instruction &amp; Energization Instruction must cover below requirements,</t>
  </si>
  <si>
    <t>6-8 week before energisation</t>
  </si>
  <si>
    <r>
      <t xml:space="preserve">The unit shall provide the following data sheets for the Excitation System ensuring it alligns with information provided in Test 2
</t>
    </r>
    <r>
      <rPr>
        <i/>
        <sz val="11"/>
        <rFont val="Arial"/>
        <family val="2"/>
      </rPr>
      <t>Note. AVR shall measure voltage on all 3 phases.</t>
    </r>
  </si>
  <si>
    <t xml:space="preserve">6 weeks before energisation
</t>
  </si>
  <si>
    <t>2-3 weeks before first sync</t>
  </si>
  <si>
    <t>2 weeks before energisation</t>
  </si>
  <si>
    <t>Before Energisation</t>
  </si>
  <si>
    <t>Pre-energisation signals &amp; controls check</t>
  </si>
  <si>
    <t>PED@eirgrid.com</t>
  </si>
  <si>
    <t>GeneratorTesting@eirgrid.com</t>
  </si>
  <si>
    <t>Protection &amp; WSAT teams via GeneratorTesting@eirgrid.com</t>
  </si>
  <si>
    <t>Protection, WSAT &amp; EMS teams via GeneratorTesting@eirgrid.com</t>
  </si>
  <si>
    <t>PerformanceMonitor@eirgrid.com</t>
  </si>
  <si>
    <t>info@eirgrid.com</t>
  </si>
  <si>
    <r>
      <rPr>
        <b/>
        <sz val="11"/>
        <color theme="1"/>
        <rFont val="Arial"/>
        <family val="2"/>
      </rPr>
      <t>For the Grid Connected Transformer:</t>
    </r>
    <r>
      <rPr>
        <sz val="11"/>
        <color theme="1"/>
        <rFont val="Arial"/>
        <family val="2"/>
      </rPr>
      <t xml:space="preserve">
FAT results including transformer impedance data (positive and zero phase sequence) for top, centre and bottom tap positions.</t>
    </r>
  </si>
  <si>
    <r>
      <rPr>
        <b/>
        <sz val="11"/>
        <color theme="1"/>
        <rFont val="Arial"/>
        <family val="2"/>
      </rPr>
      <t>For the Grid Connected Transformer:</t>
    </r>
    <r>
      <rPr>
        <sz val="11"/>
        <color theme="1"/>
        <rFont val="Arial"/>
        <family val="2"/>
      </rPr>
      <t xml:space="preserve">
Legible photograph of transformer Name Plate Rating (if not included in the FAT report)</t>
    </r>
  </si>
  <si>
    <t>The unit shall provide the following for Grid Connected Tranformer and Unit Transformer,</t>
  </si>
  <si>
    <t>EITeam@Eirgrid.com via Client Engineer</t>
  </si>
  <si>
    <t>BalancingMarketRegistration@sem-o.com</t>
  </si>
  <si>
    <r>
      <t xml:space="preserve">   d) Power Quality document
</t>
    </r>
    <r>
      <rPr>
        <sz val="11"/>
        <color theme="4"/>
        <rFont val="Arial"/>
        <family val="2"/>
      </rPr>
      <t>https://www.eirgridgroup.com/customer-and-industry/general-customer-information/simulation-studies/</t>
    </r>
  </si>
  <si>
    <r>
      <t xml:space="preserve">   c) FRT report template
</t>
    </r>
    <r>
      <rPr>
        <sz val="11"/>
        <color theme="4"/>
        <rFont val="Arial"/>
        <family val="2"/>
      </rPr>
      <t>https://www.eirgridgroup.com/customer-and-industry/general-customer-information/simulation-studies/</t>
    </r>
  </si>
  <si>
    <t>Commissioning Plan</t>
  </si>
  <si>
    <t>2f</t>
  </si>
  <si>
    <t>The unit shall provide the following studies in line with "Simulation studies and Modelling requirements"</t>
  </si>
  <si>
    <t>2g</t>
  </si>
  <si>
    <t>2h</t>
  </si>
  <si>
    <t>2i</t>
  </si>
  <si>
    <t>3a</t>
  </si>
  <si>
    <t>3b</t>
  </si>
  <si>
    <t>3c</t>
  </si>
  <si>
    <t>7b</t>
  </si>
  <si>
    <t>8a</t>
  </si>
  <si>
    <t>8b</t>
  </si>
  <si>
    <t>8c</t>
  </si>
  <si>
    <t>1a</t>
  </si>
  <si>
    <t>1b</t>
  </si>
  <si>
    <r>
      <rPr>
        <b/>
        <sz val="11"/>
        <rFont val="Arial"/>
        <family val="2"/>
      </rPr>
      <t>Provide the tagret dates for completion of following:</t>
    </r>
    <r>
      <rPr>
        <sz val="11"/>
        <rFont val="Arial"/>
        <family val="2"/>
      </rPr>
      <t xml:space="preserve">
   a) EON checklist complete
   b) Energisation of Connection Point
   c) First fire
   d) ION Checklist complete
   e) First sync
   f) Grid Code Compliance Testing (on load)
   g) Model Validation
   h) FON Checklist complete</t>
    </r>
  </si>
  <si>
    <t>Provide Target Dates for Commissiong Plan and Capacity Demonstration:</t>
  </si>
  <si>
    <t>Kickoff Meeting</t>
  </si>
  <si>
    <t>2j</t>
  </si>
  <si>
    <t xml:space="preserve">   h) EDIL Registration Pack</t>
  </si>
  <si>
    <r>
      <t xml:space="preserve">   i) Specification and process for system Alerts </t>
    </r>
    <r>
      <rPr>
        <sz val="11"/>
        <color theme="4"/>
        <rFont val="Arial"/>
        <family val="2"/>
      </rPr>
      <t>https://www.eirgridgroup.com/site-files/library/EirGrid/Guidelines-for-Generators-and-Demand-Side-Units-during-System-States-(Oct-2021).pdf</t>
    </r>
  </si>
  <si>
    <r>
      <t xml:space="preserve">   j) PC.A4 in Microsoft Word format.
</t>
    </r>
    <r>
      <rPr>
        <i/>
        <sz val="11"/>
        <color theme="1"/>
        <rFont val="Arial"/>
        <family val="2"/>
      </rPr>
      <t>This file is to be populated throughout the commissioning of the power station and will be included as an appendix to the FON.</t>
    </r>
    <r>
      <rPr>
        <sz val="11"/>
        <color theme="1"/>
        <rFont val="Arial"/>
        <family val="2"/>
      </rPr>
      <t xml:space="preserve">
</t>
    </r>
    <r>
      <rPr>
        <sz val="11"/>
        <color theme="4"/>
        <rFont val="Arial"/>
        <family val="2"/>
      </rPr>
      <t>https://www.eirgridgroup.com/site-files/library/EirGrid/Registered-Characteristics-Test-Procedure-Template.docx</t>
    </r>
  </si>
  <si>
    <t>Connection Agreement Pre-requisites to Energisation</t>
  </si>
  <si>
    <t>SPGM shall provide confirmation that they have met all pre-requisites to Energisation under the Connection Agreement   (Email from EirGrid C&amp;C team that all items have been addressed)</t>
  </si>
  <si>
    <t>Unit to provide an itemised statement of compliance to the TSO
Document will include: name of person making the statement of compliance, company, date, and a table listing:
1. the relevant clauses
2. brief summary / compliance requirement
3. statement that the unit complies with same (or derogation in place where there's a shortfall in compliance).</t>
  </si>
  <si>
    <t>EirGrid will review the unit’s reliability run. This will be agreed with RealTime through submission of agreed profiles. Testing tariffs shall apply under this phase. 
Unit shall be operating in its final configuration following completion of tuning (governor, AVR, PSS, ramp rates, etc.).
Unit shall have frequency response ON for the duration of the test.
Unit shall evaluate temperatures, vibrations and emissions against allowable limits in the report.
If the unit trips or fails to synchronise on time ('fail sync' issued), the reliability run will restart following resolution of the issue that caused the trip or fail sync.
If possible, the unit should be run by the operations staff, rather than the commissioning staff.</t>
  </si>
  <si>
    <r>
      <t xml:space="preserve">The unit must be </t>
    </r>
    <r>
      <rPr>
        <b/>
        <sz val="11"/>
        <color theme="1"/>
        <rFont val="Arial"/>
        <family val="2"/>
      </rPr>
      <t>set up in EDIL</t>
    </r>
    <r>
      <rPr>
        <sz val="11"/>
        <color theme="1"/>
        <rFont val="Arial"/>
        <family val="2"/>
      </rPr>
      <t xml:space="preserve"> before energisation. In order to register in the market, the unit must:
  -  submit a completed EDIL registration form
EDIL must be run on a dedicated PC, as per Grid Code clause OC.7.2.5.4.1</t>
    </r>
  </si>
  <si>
    <t>Modification or Equipment Failure following receipt of FON:</t>
  </si>
  <si>
    <t>PED@eirgrid.com &amp; OPTAP@eirgrid.com</t>
  </si>
  <si>
    <t>PC.A8</t>
  </si>
  <si>
    <r>
      <rPr>
        <b/>
        <sz val="11"/>
        <rFont val="Arial"/>
        <family val="2"/>
      </rPr>
      <t>Target Date and Deadlines for Capacity Demonstration:</t>
    </r>
    <r>
      <rPr>
        <sz val="11"/>
        <rFont val="Arial"/>
        <family val="2"/>
      </rPr>
      <t xml:space="preserve">
a)</t>
    </r>
    <r>
      <rPr>
        <b/>
        <sz val="11"/>
        <rFont val="Arial"/>
        <family val="2"/>
      </rPr>
      <t xml:space="preserve"> Connection Agreement:</t>
    </r>
    <r>
      <rPr>
        <sz val="11"/>
        <rFont val="Arial"/>
        <family val="2"/>
      </rPr>
      <t xml:space="preserve"> Long Stop Date for Capacity Bond
b)</t>
    </r>
    <r>
      <rPr>
        <b/>
        <sz val="11"/>
        <rFont val="Arial"/>
        <family val="2"/>
      </rPr>
      <t xml:space="preserve"> Capacity Market Obligation: </t>
    </r>
    <r>
      <rPr>
        <sz val="11"/>
        <rFont val="Arial"/>
        <family val="2"/>
      </rPr>
      <t>Target Date for Substantial Completion (Long Stop Date)?
c)</t>
    </r>
    <r>
      <rPr>
        <b/>
        <sz val="11"/>
        <rFont val="Arial"/>
        <family val="2"/>
      </rPr>
      <t xml:space="preserve"> System Services Gate</t>
    </r>
    <r>
      <rPr>
        <sz val="11"/>
        <rFont val="Arial"/>
        <family val="2"/>
      </rPr>
      <t>: Which Services? Target Date?</t>
    </r>
  </si>
  <si>
    <t>Generator to provide EMT Model for the power station. The software tool and version will be included in the EMT Model Specification document provided by EirGrid.</t>
  </si>
  <si>
    <t>Provision of Studies</t>
  </si>
  <si>
    <t>4a</t>
  </si>
  <si>
    <t>4b</t>
  </si>
  <si>
    <t>4c</t>
  </si>
  <si>
    <t>4d</t>
  </si>
  <si>
    <r>
      <rPr>
        <b/>
        <sz val="10"/>
        <color theme="1"/>
        <rFont val="Arial"/>
        <family val="2"/>
      </rPr>
      <t>The unit shall provide the following Nodels in line with "Simulation studies and Modelling requirements"</t>
    </r>
    <r>
      <rPr>
        <sz val="9"/>
        <color theme="1"/>
        <rFont val="Arial"/>
        <family val="2"/>
      </rPr>
      <t xml:space="preserve">
1. Models to be provided with (i) clear model documentation, and (ii) site specific model parameters. A document register is required to accompany submissions and be maintained.
2. Applicant to confirm data within these models and reports is as provided in application form. Applicant to identify any differences between data used in these submissions and data provided as part of application process. 
3. These models are to be validated against testing and a model validation report to be submitted in FON Checklist.
Submitted PSSE and TSAT user-defined models should use the same dynamic model parameters, which should be validated against grid code testing results.</t>
    </r>
  </si>
  <si>
    <t xml:space="preserve">The unit shall provide the following for the Governor System in line with information provided in Test 2
</t>
  </si>
  <si>
    <r>
      <t xml:space="preserve">      a) design sheets
</t>
    </r>
    <r>
      <rPr>
        <i/>
        <sz val="11"/>
        <color theme="1"/>
        <rFont val="Arial"/>
        <family val="2"/>
      </rPr>
      <t>For Generators &gt; 250 MW the governor must measure mechanical output rather than electrical output, to prevent oscillations</t>
    </r>
  </si>
  <si>
    <t>Carried out with ESB Telecoms and EirGrid
IPP to request EirGrid Project Manager to schedule this test, giving 15 business days notice for the requested test date.</t>
  </si>
  <si>
    <t>Pre-synchronisation Requirements</t>
  </si>
  <si>
    <r>
      <t xml:space="preserve">Load rejection test at 100% load and resynchronisation across HV CB after 1 hour operating at house load.  The unit must remain running at normal frequency, feeding its own auxiliaries while completely disconnected from the grid for the 1 hour up to when resynchronisation takes place.
Demonstrate that the process parameters (e.g. temperatures and vibration levels) remain stable during sustained operation at house load.
</t>
    </r>
    <r>
      <rPr>
        <b/>
        <i/>
        <sz val="11"/>
        <rFont val="Arial"/>
        <family val="2"/>
      </rPr>
      <t xml:space="preserve">
</t>
    </r>
    <r>
      <rPr>
        <i/>
        <sz val="11"/>
        <rFont val="Arial"/>
        <family val="2"/>
      </rPr>
      <t>Only applicable for start up &gt;15 minutes.</t>
    </r>
  </si>
  <si>
    <t>Following requirements to apply:</t>
  </si>
  <si>
    <t>Demonstrate fuel changeover time and load point for primary to secondary fuel</t>
  </si>
  <si>
    <t>Demonstrate fuel changeover time and load point for secondary to primary fuel</t>
  </si>
  <si>
    <r>
      <t xml:space="preserve">Demonstration of voltage regulator droop characteristic in relation to voltage.
</t>
    </r>
    <r>
      <rPr>
        <i/>
        <sz val="11"/>
        <rFont val="Arial"/>
        <family val="2"/>
      </rPr>
      <t xml:space="preserve">
Tested by comparing the voltage at the generator terminals before and after a tap change on the Grid Connected Transformer</t>
    </r>
  </si>
  <si>
    <r>
      <t xml:space="preserve">Demonstration of capability of diesel generator to supply Power Station emergency loads  Procedure for operation in this mode to be provided to EirGrid.
</t>
    </r>
    <r>
      <rPr>
        <i/>
        <sz val="11"/>
        <rFont val="Arial"/>
        <family val="2"/>
      </rPr>
      <t>This shall include demonstration of secure backup power supply to the associated transmission station, as applicable. The measured result can be extrapolated to cover the full duration.</t>
    </r>
  </si>
  <si>
    <t>Provision of Models</t>
  </si>
  <si>
    <r>
      <t xml:space="preserve">   b) TSAT Model
</t>
    </r>
    <r>
      <rPr>
        <b/>
        <sz val="10"/>
        <rFont val="Arial"/>
        <family val="2"/>
      </rPr>
      <t xml:space="preserve">
</t>
    </r>
    <r>
      <rPr>
        <sz val="10"/>
        <rFont val="Arial"/>
        <family val="2"/>
      </rPr>
      <t xml:space="preserve">SPGMs are required to submit a PowerTech DSA Tools TSAT Version 19 dynamic models for the EirGrid operations model.
These can either be generic models (with site-specific parameters) which are directly compatible with TSAT v19, or TSAT user-defined dynamic models (UDMs). Where UDMs have been submitted the User must provide the TSO with the relevant documentation for the model.
List of compatible generic models can be requested from WSAT team.
</t>
    </r>
    <r>
      <rPr>
        <b/>
        <sz val="11"/>
        <rFont val="Arial"/>
        <family val="2"/>
      </rPr>
      <t xml:space="preserve">
</t>
    </r>
  </si>
  <si>
    <t xml:space="preserve">The EMT model must be accompanied by a completed checklist – see appendix to the EMT Model Specification document. </t>
  </si>
  <si>
    <t xml:space="preserve">   c ) EMT Model</t>
  </si>
  <si>
    <t>Generator to provide a separate guidance document with details on how to use the EMT model.</t>
  </si>
  <si>
    <t>7d</t>
  </si>
  <si>
    <t>9a</t>
  </si>
  <si>
    <t>9b</t>
  </si>
  <si>
    <t>9c</t>
  </si>
  <si>
    <t>Operation Instruction &amp; Energisation Instruction</t>
  </si>
  <si>
    <t>Agree Operation Instruction, including a check to see that the procedures can be safely followed.
Written by EirGrid, agreed with ESBN and the unit. Suitable operating personnel are available with call-out procedure that is in line with EirGrid Operating Instruction.</t>
  </si>
  <si>
    <t>33a</t>
  </si>
  <si>
    <t>33b</t>
  </si>
  <si>
    <t>4e</t>
  </si>
  <si>
    <t xml:space="preserve">   b) Voltage Fault Ride Through study</t>
  </si>
  <si>
    <t xml:space="preserve">   c) Rate of Change of Frequency study</t>
  </si>
  <si>
    <t xml:space="preserve">   d) Power Quality Study</t>
  </si>
  <si>
    <t xml:space="preserve">   e) Demostration of transformer tap range is sufficient to allow provision of the full reactive power capability requirements over the full range of system voltages per CC.7.3.6.1</t>
  </si>
  <si>
    <t>Customer to submit via EirGrid PM to TSPS Team (optap@eirgrid.com)</t>
  </si>
  <si>
    <t>Customer to submit
via EirGrid PM to (wsat_support@Eirgrid.com)</t>
  </si>
  <si>
    <r>
      <t xml:space="preserve">Demonstration of the PSS performance in response to step changes in AVR reference.
This may also include operational switching on the power system.
</t>
    </r>
    <r>
      <rPr>
        <i/>
        <sz val="11"/>
        <rFont val="Arial"/>
        <family val="2"/>
      </rPr>
      <t>Eirgrid will verify, using PMU data from Point of Connection, that it does not excite very Low Frequency Mode or Electo Mechanical Modes</t>
    </r>
  </si>
  <si>
    <t>The unit shall validate the conversion charts provided in phase A by converting plant output in the various ambient conditions to Registered Capacity (temperature and pressure as defined in the Grid Code) .</t>
  </si>
  <si>
    <r>
      <t xml:space="preserve">      d) Conversion charts for plant output for variations with ambient conditions
</t>
    </r>
    <r>
      <rPr>
        <i/>
        <sz val="11"/>
        <color theme="1"/>
        <rFont val="Arial"/>
        <family val="2"/>
      </rPr>
      <t>These charts are used to determine Reg Cap during testing and used to determine base load during normal operation.</t>
    </r>
  </si>
  <si>
    <r>
      <t xml:space="preserve">Testing of synchroniser - Generator CB and check contact closing time.  Test protocols of factory tests to be available.
Testing of synchroniser by backfeeding to generator to check VTs and then by testing pulses to blocked generator CB during dummy synchroniser tests using high speed recorder.
CC7.3.4 The synchronising facilities in CC7.3.3 shall facilitate synchronising under (a) frequency between 48-52 Hz and voltage between 99 kV-123 kV.
</t>
    </r>
    <r>
      <rPr>
        <i/>
        <sz val="11"/>
        <rFont val="Arial"/>
        <family val="2"/>
      </rPr>
      <t>IPP must provide evidence that the settings don't prevent compliance with CC7.3.4</t>
    </r>
  </si>
  <si>
    <r>
      <t xml:space="preserve">Functional check of (available) SCADA before first sync (compare to synchroniser and DCS)
Functional checks may require ESBTS at site for verification.
</t>
    </r>
    <r>
      <rPr>
        <sz val="11"/>
        <color rgb="FFFF0000"/>
        <rFont val="Arial"/>
        <family val="2"/>
      </rPr>
      <t xml:space="preserve">
</t>
    </r>
  </si>
  <si>
    <t>EMT Model Validation</t>
  </si>
  <si>
    <t>TSAT Model Validation</t>
  </si>
  <si>
    <r>
      <t xml:space="preserve">   a) Power System Stabiliser study 
</t>
    </r>
    <r>
      <rPr>
        <i/>
        <sz val="11"/>
        <color theme="1"/>
        <rFont val="Arial"/>
        <family val="2"/>
      </rPr>
      <t>(EirGrid to inform customers of which local oscillation modes to tune out. Customer is responsible for appropriate tuning)</t>
    </r>
  </si>
  <si>
    <t>EirGrid shall provide the customer with following documents and templates,
2a to 2d will be provided by PED Team
2e to 2j will be provided by Genrator Testing Team</t>
  </si>
  <si>
    <t>Customer to submit
via EirGrid PM to PED Team (PED@eirgrid.com)</t>
  </si>
  <si>
    <t>Submit via EirGrid PM
to Protection  &amp; Generator Testing (ProtectionSettingsRequest@Eirgrid.com &amp; GeneratorTesting@eirgrid.com)</t>
  </si>
  <si>
    <t>Protection Team via Project Manager</t>
  </si>
  <si>
    <r>
      <t xml:space="preserve">Open Circuit and Short Circuit testing
Functional checks of Excitation control (e.g. AVR stationer and dynamic control checks at no load condition)  
</t>
    </r>
    <r>
      <rPr>
        <i/>
        <sz val="11"/>
        <rFont val="Arial"/>
        <family val="2"/>
      </rPr>
      <t>Data gathered here feeds into PC.A4.</t>
    </r>
    <r>
      <rPr>
        <sz val="11"/>
        <rFont val="Arial"/>
        <family val="2"/>
      </rPr>
      <t xml:space="preserve">
</t>
    </r>
    <r>
      <rPr>
        <b/>
        <sz val="11"/>
        <rFont val="Arial"/>
        <family val="2"/>
      </rPr>
      <t>Notify EirGrid of any changes to the Excitation System from phase A</t>
    </r>
    <r>
      <rPr>
        <sz val="11"/>
        <rFont val="Arial"/>
        <family val="2"/>
      </rPr>
      <t xml:space="preserve"> (applies over the lifetime of the plant)</t>
    </r>
  </si>
  <si>
    <r>
      <t xml:space="preserve">b) Demonstration of hot and warm cooling boundaries. </t>
    </r>
    <r>
      <rPr>
        <b/>
        <sz val="11"/>
        <rFont val="Arial"/>
        <family val="2"/>
      </rPr>
      <t>Note:</t>
    </r>
    <r>
      <rPr>
        <sz val="11"/>
        <rFont val="Arial"/>
        <family val="2"/>
      </rPr>
      <t xml:space="preserve"> this not included in the published template.</t>
    </r>
  </si>
  <si>
    <t>34a</t>
  </si>
  <si>
    <t>34b</t>
  </si>
  <si>
    <t>Signal List</t>
  </si>
  <si>
    <t>CC.12</t>
  </si>
  <si>
    <t>6 months before energisation</t>
  </si>
  <si>
    <t xml:space="preserve">   e) Signal List Inputs Template</t>
  </si>
  <si>
    <t>9 months before energisation</t>
  </si>
  <si>
    <t>Signal List requirements</t>
  </si>
  <si>
    <t>8d</t>
  </si>
  <si>
    <t>10a</t>
  </si>
  <si>
    <t>10b</t>
  </si>
  <si>
    <t>10c</t>
  </si>
  <si>
    <t>10d</t>
  </si>
  <si>
    <t>14a</t>
  </si>
  <si>
    <t>14b</t>
  </si>
  <si>
    <t>14c</t>
  </si>
  <si>
    <t>19a</t>
  </si>
  <si>
    <t>19b</t>
  </si>
  <si>
    <t>22a</t>
  </si>
  <si>
    <t>22b</t>
  </si>
  <si>
    <t>29a</t>
  </si>
  <si>
    <t>29b</t>
  </si>
  <si>
    <t>29c</t>
  </si>
  <si>
    <t>33c</t>
  </si>
  <si>
    <t>35a</t>
  </si>
  <si>
    <t>35b</t>
  </si>
  <si>
    <r>
      <t xml:space="preserve">Testing of Governor system - Functional checks (governor stationer and dynamic control checks at no load condition)
</t>
    </r>
    <r>
      <rPr>
        <b/>
        <sz val="11"/>
        <rFont val="Arial"/>
        <family val="2"/>
      </rPr>
      <t>Notify EirGrid of any changes to the Governor Control from EON (phase A) applies over the lifetime of the plant</t>
    </r>
  </si>
  <si>
    <t>EON</t>
  </si>
  <si>
    <t>ION</t>
  </si>
  <si>
    <t>FON</t>
  </si>
  <si>
    <t>Customer to submit signal list inputs 
via EIrGrid PM
to GeneratorTesting@Eirgrid.com</t>
  </si>
  <si>
    <r>
      <t xml:space="preserve">Customer to provide Signal List Inputs
</t>
    </r>
    <r>
      <rPr>
        <i/>
        <sz val="10"/>
        <color theme="1"/>
        <rFont val="Arial"/>
        <family val="2"/>
      </rPr>
      <t>Customer must provide all data required for development of a signal list along with latest SLD.</t>
    </r>
  </si>
  <si>
    <t>Eirgrid to issue Signal List for Power Station SCADA to/from NCC.</t>
  </si>
  <si>
    <t>XX1 Status dd mmm yyyy</t>
  </si>
  <si>
    <r>
      <t xml:space="preserve">EON Checklist </t>
    </r>
    <r>
      <rPr>
        <sz val="11"/>
        <color theme="1"/>
        <rFont val="Arial"/>
        <family val="2"/>
      </rPr>
      <t>- Technical Data &amp; Parameters</t>
    </r>
  </si>
  <si>
    <r>
      <t>ION Checklist</t>
    </r>
    <r>
      <rPr>
        <sz val="11"/>
        <color theme="1"/>
        <rFont val="Arial"/>
        <family val="2"/>
      </rPr>
      <t xml:space="preserve"> - Offload test</t>
    </r>
  </si>
  <si>
    <r>
      <t xml:space="preserve">FON Checklist </t>
    </r>
    <r>
      <rPr>
        <sz val="11"/>
        <color theme="1"/>
        <rFont val="Arial"/>
        <family val="2"/>
      </rPr>
      <t>- Onload tests</t>
    </r>
  </si>
  <si>
    <t>System Services</t>
  </si>
  <si>
    <t>Snags</t>
  </si>
  <si>
    <t>All snags / time limited derogations / performance monitoring issues have been resolved.
This includes assessment of Grid Code compliance in response to any system events that may occur before the FON is issued.</t>
  </si>
  <si>
    <t>FON Checklist Complete</t>
  </si>
  <si>
    <r>
      <t>IPP to provide a validation report for EMT model provided in EON Checklist vs actual performance during testing</t>
    </r>
    <r>
      <rPr>
        <sz val="11"/>
        <color theme="4"/>
        <rFont val="Arial"/>
        <family val="2"/>
      </rPr>
      <t xml:space="preserve">
(https://www.eirgridgroup.com/customer-and-industry/general-customer-information/simulation-studies/)</t>
    </r>
  </si>
  <si>
    <r>
      <t>IPP to provide a validation report for dynamic model provided in EON Checklist vs actual performance during testing</t>
    </r>
    <r>
      <rPr>
        <sz val="11"/>
        <color theme="4"/>
        <rFont val="Arial"/>
        <family val="2"/>
      </rPr>
      <t xml:space="preserve">
(https://www.eirgridgroup.com/customer-and-industry/general-customer-information/simulation-studies/)</t>
    </r>
  </si>
  <si>
    <t>Provision of Study Requirements &amp; Templates</t>
  </si>
  <si>
    <r>
      <t xml:space="preserve">   a) PSSE Model
</t>
    </r>
    <r>
      <rPr>
        <sz val="10"/>
        <rFont val="Arial"/>
        <family val="2"/>
      </rPr>
      <t>SPGMs are required to provide User Defined models for FRT dynamic analysis in PSSE. The PSSE version used to carry out dynamic analysis and compile model files must be version 34 and above. 
The Dynamic model must contain all files including vendor specific libraries developed for FRT analysis. Note that a separate Validation Report for the FRT Dynamic model should be provided which includes factory and/or type tests that validate the model’s response.
(The validation report is different to that of the customer self-assessment FRT report which must be produced as per the FRT Study Template and Assessment Guide)
Models should be accompanied with data sheets and technical specifications of all major equipment in the SPGM plant.
More information can be found in the latest version of FRT Study Template and Assessment Guide within Publications</t>
    </r>
    <r>
      <rPr>
        <sz val="10"/>
        <color theme="3" tint="0.39997558519241921"/>
        <rFont val="Arial"/>
        <family val="2"/>
      </rPr>
      <t xml:space="preserve"> https://www.eirgrid.ie/publications?page=1&amp;pageSize=10&amp;keyword=&amp;sortBy=-created&amp;categories=%7B%7D</t>
    </r>
  </si>
  <si>
    <r>
      <t xml:space="preserve">Unit to submit declaration as per published template "Pre-synchronisation Declaration Template" which includes the following:
- Power Station to issue Declarations of Fitness 
- Market Registration is completed
- Load Profiles for export have been approved by the TSO and SEM
</t>
    </r>
    <r>
      <rPr>
        <sz val="11"/>
        <color theme="3" tint="0.39997558519241921"/>
        <rFont val="Arial"/>
        <family val="2"/>
      </rPr>
      <t>https://cms.eirgrid.ie/sites/default/files/publications/Pre-synchronisation-Declaration-Template.docx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</si>
</sst>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color theme="1"/>
      <name val="Arial"/>
      <family val="2"/>
    </font>
    <font>
      <sz val="10"/>
      <color theme="1"/>
      <name val="Arial"/>
      <family val="2"/>
    </font>
    <font>
      <sz val="11"/>
      <color theme="1"/>
      <name val="Arial"/>
      <family val="2"/>
    </font>
    <font>
      <u/>
      <sz val="9.35"/>
      <color theme="10"/>
      <name val="Calibri"/>
      <family val="2"/>
    </font>
    <font>
      <u/>
      <sz val="11"/>
      <color theme="10"/>
      <name val="Arial"/>
      <family val="2"/>
    </font>
    <font>
      <b/>
      <sz val="11"/>
      <color theme="1"/>
      <name val="Arial"/>
      <family val="2"/>
    </font>
    <font>
      <sz val="11"/>
      <name val="Calibri"/>
      <family val="2"/>
      <scheme val="minor"/>
    </font>
    <font>
      <sz val="11"/>
      <color rgb="FFFF0000"/>
      <name val="Calibri"/>
      <family val="2"/>
      <scheme val="minor"/>
    </font>
    <font>
      <sz val="11"/>
      <color theme="1"/>
      <name val="Calibri"/>
      <family val="2"/>
      <scheme val="minor"/>
    </font>
    <font>
      <b/>
      <sz val="10"/>
      <color indexed="8"/>
      <name val="Arial"/>
      <family val="2"/>
    </font>
    <font>
      <b/>
      <sz val="11"/>
      <name val="Arial"/>
      <family val="2"/>
    </font>
    <font>
      <sz val="10"/>
      <name val="Arial"/>
      <family val="2"/>
    </font>
    <font>
      <sz val="11"/>
      <name val="Arial"/>
      <family val="2"/>
    </font>
    <font>
      <sz val="10"/>
      <color rgb="FFFF0000"/>
      <name val="Arial"/>
      <family val="2"/>
    </font>
    <font>
      <sz val="11"/>
      <color rgb="FFFF0000"/>
      <name val="Arial"/>
      <family val="2"/>
    </font>
    <font>
      <b/>
      <sz val="10"/>
      <name val="Arial"/>
      <family val="2"/>
    </font>
    <font>
      <b/>
      <sz val="20"/>
      <name val="Arial"/>
      <family val="2"/>
    </font>
    <font>
      <b/>
      <sz val="11"/>
      <color theme="1"/>
      <name val="Calibri"/>
      <family val="2"/>
      <scheme val="minor"/>
    </font>
    <font>
      <b/>
      <sz val="28"/>
      <name val="Arial"/>
      <family val="2"/>
    </font>
    <font>
      <sz val="28"/>
      <name val="Arial"/>
      <family val="2"/>
    </font>
    <font>
      <sz val="12"/>
      <name val="Times New Roman"/>
      <family val="1"/>
    </font>
    <font>
      <sz val="10"/>
      <name val="Times New Roman"/>
      <family val="1"/>
    </font>
    <font>
      <sz val="11"/>
      <color rgb="FF00B050"/>
      <name val="Arial"/>
      <family val="2"/>
    </font>
    <font>
      <b/>
      <sz val="11"/>
      <color rgb="FFFF0000"/>
      <name val="Arial"/>
      <family val="2"/>
    </font>
    <font>
      <i/>
      <sz val="11"/>
      <name val="Arial"/>
      <family val="2"/>
    </font>
    <font>
      <b/>
      <sz val="10"/>
      <color theme="1"/>
      <name val="Arial"/>
      <family val="2"/>
    </font>
    <font>
      <i/>
      <sz val="11"/>
      <color theme="1"/>
      <name val="Arial"/>
      <family val="2"/>
    </font>
    <font>
      <sz val="11"/>
      <color rgb="FF0070C0"/>
      <name val="Arial"/>
      <family val="2"/>
    </font>
    <font>
      <i/>
      <sz val="10"/>
      <color theme="1"/>
      <name val="Arial"/>
      <family val="2"/>
    </font>
    <font>
      <sz val="11"/>
      <color rgb="FFC00000"/>
      <name val="Arial"/>
      <family val="2"/>
    </font>
    <font>
      <sz val="9"/>
      <color theme="1"/>
      <name val="Arial"/>
      <family val="2"/>
    </font>
    <font>
      <b/>
      <u/>
      <sz val="11"/>
      <color theme="1"/>
      <name val="Arial"/>
      <family val="2"/>
    </font>
    <font>
      <sz val="11"/>
      <color theme="4"/>
      <name val="Arial"/>
      <family val="2"/>
    </font>
    <font>
      <b/>
      <u/>
      <sz val="11"/>
      <color theme="4"/>
      <name val="Arial"/>
      <family val="2"/>
    </font>
    <font>
      <b/>
      <sz val="11"/>
      <color rgb="FFC00000"/>
      <name val="Calibri"/>
      <family val="2"/>
      <scheme val="minor"/>
    </font>
    <font>
      <b/>
      <i/>
      <sz val="11"/>
      <name val="Arial"/>
      <family val="2"/>
    </font>
    <font>
      <b/>
      <sz val="16"/>
      <color theme="1"/>
      <name val="Arial"/>
      <family val="2"/>
    </font>
    <font>
      <sz val="11"/>
      <color theme="0" tint="-0.34998626667073579"/>
      <name val="Arial"/>
      <family val="2"/>
    </font>
    <font>
      <sz val="10"/>
      <color theme="3" tint="0.39997558519241921"/>
      <name val="Arial"/>
      <family val="2"/>
    </font>
    <font>
      <sz val="11"/>
      <color theme="3" tint="0.39997558519241921"/>
      <name val="Arial"/>
      <family val="2"/>
    </font>
  </fonts>
  <fills count="9">
    <fill>
      <patternFill patternType="none"/>
    </fill>
    <fill>
      <patternFill patternType="gray125"/>
    </fill>
    <fill>
      <patternFill patternType="solid">
        <fgColor rgb="FF00B050"/>
        <bgColor indexed="64"/>
      </patternFill>
    </fill>
    <fill>
      <patternFill patternType="solid">
        <fgColor indexed="5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2" fillId="0" borderId="0"/>
    <xf numFmtId="0" fontId="12" fillId="0" borderId="0"/>
    <xf numFmtId="0" fontId="1" fillId="0" borderId="0"/>
    <xf numFmtId="0" fontId="1" fillId="0" borderId="0"/>
    <xf numFmtId="0" fontId="1" fillId="0" borderId="0"/>
    <xf numFmtId="0" fontId="12" fillId="0" borderId="0"/>
  </cellStyleXfs>
  <cellXfs count="322">
    <xf numFmtId="0" fontId="0" fillId="0" borderId="0" xfId="0"/>
    <xf numFmtId="0" fontId="5" fillId="0" borderId="0" xfId="1" applyFont="1" applyAlignment="1" applyProtection="1">
      <alignment horizontal="left" vertical="top" wrapText="1"/>
    </xf>
    <xf numFmtId="0" fontId="3" fillId="0" borderId="0" xfId="0" applyFont="1" applyAlignment="1">
      <alignment horizontal="left" vertical="top"/>
    </xf>
    <xf numFmtId="0" fontId="7" fillId="0" borderId="0" xfId="0" applyFont="1"/>
    <xf numFmtId="0" fontId="3" fillId="0" borderId="0" xfId="0" applyFont="1"/>
    <xf numFmtId="1" fontId="3" fillId="0" borderId="0" xfId="0" applyNumberFormat="1" applyFont="1"/>
    <xf numFmtId="0" fontId="3" fillId="0" borderId="0" xfId="0" applyFont="1" applyAlignment="1">
      <alignment horizontal="center"/>
    </xf>
    <xf numFmtId="0" fontId="10" fillId="3" borderId="3" xfId="3" applyFont="1" applyFill="1" applyBorder="1" applyAlignment="1">
      <alignment horizontal="center" vertical="top" wrapText="1"/>
    </xf>
    <xf numFmtId="0" fontId="2" fillId="0" borderId="0" xfId="4"/>
    <xf numFmtId="0" fontId="2" fillId="0" borderId="0" xfId="4" applyAlignment="1">
      <alignment horizontal="center"/>
    </xf>
    <xf numFmtId="0" fontId="8" fillId="0" borderId="0" xfId="0" applyFont="1"/>
    <xf numFmtId="0" fontId="13" fillId="0" borderId="0" xfId="0" applyFont="1"/>
    <xf numFmtId="0" fontId="15" fillId="0" borderId="0" xfId="0" applyFont="1"/>
    <xf numFmtId="0" fontId="13" fillId="0" borderId="0" xfId="0" applyFont="1" applyAlignment="1">
      <alignment horizontal="center"/>
    </xf>
    <xf numFmtId="0" fontId="6" fillId="0" borderId="1" xfId="0" applyFont="1" applyBorder="1"/>
    <xf numFmtId="10" fontId="3" fillId="0" borderId="1" xfId="0" applyNumberFormat="1" applyFont="1" applyBorder="1"/>
    <xf numFmtId="0" fontId="10" fillId="3" borderId="3" xfId="3" applyFont="1" applyFill="1" applyBorder="1" applyAlignment="1">
      <alignment vertical="top" wrapText="1"/>
    </xf>
    <xf numFmtId="0" fontId="6" fillId="0" borderId="4" xfId="0" applyFont="1" applyBorder="1"/>
    <xf numFmtId="10" fontId="3" fillId="0" borderId="4" xfId="0" applyNumberFormat="1" applyFont="1" applyBorder="1"/>
    <xf numFmtId="0" fontId="14" fillId="0" borderId="0" xfId="4" applyFont="1"/>
    <xf numFmtId="0" fontId="12" fillId="0" borderId="3" xfId="3" applyFont="1" applyBorder="1" applyAlignment="1">
      <alignment vertical="top" wrapText="1"/>
    </xf>
    <xf numFmtId="0" fontId="12" fillId="4" borderId="3" xfId="3" applyFont="1" applyFill="1" applyBorder="1" applyAlignment="1">
      <alignment horizontal="center" vertical="top" wrapText="1"/>
    </xf>
    <xf numFmtId="0" fontId="12" fillId="4" borderId="3" xfId="3" applyFont="1" applyFill="1" applyBorder="1" applyAlignment="1">
      <alignment vertical="top" wrapText="1"/>
    </xf>
    <xf numFmtId="0" fontId="12" fillId="0" borderId="3" xfId="3" applyFont="1" applyBorder="1" applyAlignment="1">
      <alignment horizontal="center" vertical="top" wrapText="1"/>
    </xf>
    <xf numFmtId="1" fontId="11" fillId="0" borderId="1" xfId="0" applyNumberFormat="1" applyFont="1" applyBorder="1" applyAlignment="1">
      <alignment horizontal="center"/>
    </xf>
    <xf numFmtId="14" fontId="13" fillId="0" borderId="1" xfId="0" applyNumberFormat="1" applyFont="1" applyBorder="1" applyAlignment="1">
      <alignment horizontal="center"/>
    </xf>
    <xf numFmtId="14" fontId="13" fillId="0" borderId="1" xfId="0" applyNumberFormat="1" applyFont="1" applyBorder="1" applyAlignment="1">
      <alignment horizontal="center" wrapText="1"/>
    </xf>
    <xf numFmtId="0" fontId="6" fillId="0" borderId="1" xfId="0" applyFont="1" applyBorder="1" applyAlignment="1">
      <alignment horizontal="center"/>
    </xf>
    <xf numFmtId="0" fontId="1" fillId="4" borderId="3" xfId="3" applyFont="1" applyFill="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Border="1" applyAlignment="1">
      <alignment horizontal="left"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 fillId="0" borderId="3" xfId="3" applyFont="1" applyBorder="1" applyAlignment="1">
      <alignment horizontal="center" vertical="top" wrapText="1"/>
    </xf>
    <xf numFmtId="0" fontId="1" fillId="0" borderId="3" xfId="3" applyFont="1" applyBorder="1" applyAlignment="1">
      <alignment vertical="top" wrapText="1"/>
    </xf>
    <xf numFmtId="0" fontId="1" fillId="0" borderId="3" xfId="0" applyFont="1" applyBorder="1" applyAlignment="1">
      <alignment wrapText="1"/>
    </xf>
    <xf numFmtId="0" fontId="1" fillId="4" borderId="3" xfId="3" applyFont="1" applyFill="1" applyBorder="1" applyAlignment="1">
      <alignment horizontal="center" vertical="top" wrapText="1"/>
    </xf>
    <xf numFmtId="0" fontId="12" fillId="0" borderId="0" xfId="5"/>
    <xf numFmtId="0" fontId="16" fillId="0" borderId="8" xfId="5" applyFont="1" applyBorder="1"/>
    <xf numFmtId="0" fontId="16" fillId="0" borderId="9" xfId="5" applyFont="1" applyBorder="1"/>
    <xf numFmtId="0" fontId="16" fillId="0" borderId="10" xfId="5" applyFont="1" applyBorder="1"/>
    <xf numFmtId="0" fontId="16" fillId="0" borderId="0" xfId="5" applyFont="1"/>
    <xf numFmtId="0" fontId="12" fillId="0" borderId="11" xfId="5" applyBorder="1" applyAlignment="1">
      <alignment horizontal="center" vertical="center" wrapText="1"/>
    </xf>
    <xf numFmtId="14" fontId="12" fillId="0" borderId="12" xfId="5" applyNumberFormat="1" applyBorder="1" applyAlignment="1">
      <alignment wrapText="1"/>
    </xf>
    <xf numFmtId="0" fontId="12" fillId="0" borderId="13" xfId="5" applyBorder="1" applyAlignment="1">
      <alignment wrapText="1"/>
    </xf>
    <xf numFmtId="0" fontId="12" fillId="0" borderId="12" xfId="5" applyBorder="1" applyAlignment="1">
      <alignment horizontal="left" vertical="center" wrapText="1"/>
    </xf>
    <xf numFmtId="0" fontId="12" fillId="0" borderId="12" xfId="5" applyBorder="1" applyAlignment="1">
      <alignment vertical="center" wrapText="1"/>
    </xf>
    <xf numFmtId="0" fontId="12" fillId="0" borderId="12" xfId="5" applyBorder="1" applyAlignment="1">
      <alignment wrapText="1"/>
    </xf>
    <xf numFmtId="0" fontId="12" fillId="0" borderId="7" xfId="5" applyBorder="1" applyAlignment="1">
      <alignment horizontal="center" vertical="center" wrapText="1"/>
    </xf>
    <xf numFmtId="14" fontId="12" fillId="0" borderId="14" xfId="5" applyNumberFormat="1" applyBorder="1" applyAlignment="1">
      <alignment vertical="center" wrapText="1"/>
    </xf>
    <xf numFmtId="0" fontId="12" fillId="0" borderId="1" xfId="5" applyBorder="1" applyAlignment="1">
      <alignment vertical="center" wrapText="1"/>
    </xf>
    <xf numFmtId="0" fontId="12" fillId="0" borderId="14" xfId="5" applyBorder="1" applyAlignment="1">
      <alignment vertical="center" wrapText="1"/>
    </xf>
    <xf numFmtId="0" fontId="12" fillId="0" borderId="0" xfId="5" applyAlignment="1">
      <alignment vertical="center"/>
    </xf>
    <xf numFmtId="0" fontId="12" fillId="0" borderId="1" xfId="5" applyBorder="1" applyAlignment="1">
      <alignment vertical="center"/>
    </xf>
    <xf numFmtId="14" fontId="12" fillId="0" borderId="14" xfId="5" applyNumberFormat="1" applyBorder="1" applyAlignment="1">
      <alignment wrapText="1"/>
    </xf>
    <xf numFmtId="0" fontId="12" fillId="0" borderId="1" xfId="5" applyBorder="1" applyAlignment="1">
      <alignment wrapText="1"/>
    </xf>
    <xf numFmtId="0" fontId="12" fillId="0" borderId="14" xfId="5" applyBorder="1" applyAlignment="1">
      <alignment wrapText="1"/>
    </xf>
    <xf numFmtId="0" fontId="12" fillId="0" borderId="1" xfId="5" applyBorder="1"/>
    <xf numFmtId="0" fontId="12" fillId="0" borderId="0" xfId="5" applyAlignment="1">
      <alignment vertical="center" wrapText="1"/>
    </xf>
    <xf numFmtId="0" fontId="12" fillId="0" borderId="15" xfId="5" applyBorder="1" applyAlignment="1">
      <alignment horizontal="center" vertical="center" wrapText="1"/>
    </xf>
    <xf numFmtId="14" fontId="12" fillId="0" borderId="16" xfId="5" applyNumberFormat="1" applyBorder="1" applyAlignment="1">
      <alignment wrapText="1"/>
    </xf>
    <xf numFmtId="0" fontId="12" fillId="0" borderId="17" xfId="5" applyBorder="1" applyAlignment="1">
      <alignment wrapText="1"/>
    </xf>
    <xf numFmtId="0" fontId="12" fillId="0" borderId="16" xfId="5" applyBorder="1" applyAlignment="1">
      <alignment wrapText="1"/>
    </xf>
    <xf numFmtId="0" fontId="3" fillId="0" borderId="18" xfId="0" applyFont="1" applyBorder="1"/>
    <xf numFmtId="0" fontId="18" fillId="0" borderId="1" xfId="0" applyFont="1" applyBorder="1"/>
    <xf numFmtId="0" fontId="0" fillId="0" borderId="4" xfId="0" applyBorder="1"/>
    <xf numFmtId="0" fontId="0" fillId="0" borderId="2" xfId="0" applyBorder="1"/>
    <xf numFmtId="0" fontId="0" fillId="0" borderId="13" xfId="0" applyBorder="1"/>
    <xf numFmtId="0" fontId="13" fillId="0" borderId="1" xfId="0" applyFont="1" applyBorder="1" applyAlignment="1">
      <alignment horizontal="left" vertical="center" wrapText="1"/>
    </xf>
    <xf numFmtId="0" fontId="13" fillId="0" borderId="0" xfId="0" applyFont="1" applyAlignment="1">
      <alignment horizontal="left" vertical="top"/>
    </xf>
    <xf numFmtId="0" fontId="7" fillId="0" borderId="0" xfId="0" applyFont="1" applyAlignment="1">
      <alignment horizontal="left" vertical="top"/>
    </xf>
    <xf numFmtId="0" fontId="12" fillId="0" borderId="0" xfId="9"/>
    <xf numFmtId="0" fontId="16" fillId="0" borderId="0" xfId="9" applyFont="1"/>
    <xf numFmtId="0" fontId="12" fillId="0" borderId="0" xfId="9" applyAlignment="1">
      <alignment horizontal="center" vertical="center" wrapText="1"/>
    </xf>
    <xf numFmtId="0" fontId="12" fillId="0" borderId="0" xfId="9" applyAlignment="1">
      <alignment wrapText="1"/>
    </xf>
    <xf numFmtId="14" fontId="12" fillId="0" borderId="0" xfId="9" applyNumberFormat="1"/>
    <xf numFmtId="0" fontId="12" fillId="0" borderId="0" xfId="9" applyAlignment="1">
      <alignment horizontal="center" vertical="center"/>
    </xf>
    <xf numFmtId="0" fontId="21" fillId="0" borderId="0" xfId="9" applyFont="1"/>
    <xf numFmtId="0" fontId="12" fillId="0" borderId="1" xfId="0" applyFont="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wrapText="1"/>
    </xf>
    <xf numFmtId="0" fontId="11" fillId="6" borderId="1" xfId="0" applyFont="1" applyFill="1" applyBorder="1" applyAlignment="1">
      <alignment horizontal="left" vertical="top" wrapText="1"/>
    </xf>
    <xf numFmtId="0" fontId="11" fillId="6" borderId="2" xfId="0" applyFont="1" applyFill="1" applyBorder="1" applyAlignment="1">
      <alignment vertical="top" wrapText="1"/>
    </xf>
    <xf numFmtId="0" fontId="3" fillId="0" borderId="0" xfId="0" applyFont="1" applyAlignment="1">
      <alignment wrapText="1"/>
    </xf>
    <xf numFmtId="0" fontId="6" fillId="0" borderId="1" xfId="0" applyFont="1" applyBorder="1" applyAlignment="1">
      <alignment wrapText="1"/>
    </xf>
    <xf numFmtId="0" fontId="6" fillId="2" borderId="1" xfId="0" applyFont="1" applyFill="1" applyBorder="1" applyAlignment="1">
      <alignment vertical="top" wrapText="1"/>
    </xf>
    <xf numFmtId="0" fontId="6" fillId="2" borderId="5" xfId="0" applyFont="1" applyFill="1" applyBorder="1" applyAlignment="1">
      <alignment vertical="top" wrapText="1"/>
    </xf>
    <xf numFmtId="0" fontId="6" fillId="0" borderId="0" xfId="0" applyFont="1" applyAlignment="1">
      <alignment vertical="top" wrapText="1"/>
    </xf>
    <xf numFmtId="0" fontId="6" fillId="0" borderId="0" xfId="0" applyFont="1" applyAlignment="1">
      <alignment horizontal="justify" vertical="top" wrapText="1"/>
    </xf>
    <xf numFmtId="0" fontId="3" fillId="0" borderId="0" xfId="0" applyFont="1" applyAlignment="1">
      <alignment horizontal="center" wrapText="1"/>
    </xf>
    <xf numFmtId="0" fontId="6" fillId="2" borderId="1" xfId="0" applyFont="1" applyFill="1" applyBorder="1" applyAlignment="1">
      <alignment vertical="center" wrapText="1"/>
    </xf>
    <xf numFmtId="0" fontId="15" fillId="0" borderId="0" xfId="0" applyFont="1" applyAlignment="1">
      <alignment horizontal="center" vertical="top" wrapText="1"/>
    </xf>
    <xf numFmtId="14" fontId="3" fillId="0" borderId="0" xfId="0" applyNumberFormat="1" applyFont="1" applyAlignment="1">
      <alignment horizontal="center"/>
    </xf>
    <xf numFmtId="14" fontId="15" fillId="0" borderId="0" xfId="0" applyNumberFormat="1" applyFont="1" applyAlignment="1">
      <alignment horizontal="center"/>
    </xf>
    <xf numFmtId="0" fontId="15"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13" fillId="0" borderId="7" xfId="0" applyFont="1" applyBorder="1" applyAlignment="1">
      <alignment vertical="top" wrapText="1"/>
    </xf>
    <xf numFmtId="0" fontId="13" fillId="0" borderId="1" xfId="0" applyFont="1" applyBorder="1" applyAlignment="1">
      <alignment vertical="top" wrapText="1"/>
    </xf>
    <xf numFmtId="0" fontId="3" fillId="0" borderId="0" xfId="0" applyFont="1" applyAlignment="1">
      <alignment horizontal="center" vertical="top" wrapText="1"/>
    </xf>
    <xf numFmtId="0" fontId="13" fillId="0" borderId="1"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top" wrapText="1"/>
    </xf>
    <xf numFmtId="0" fontId="13" fillId="0" borderId="0" xfId="0" applyFont="1" applyAlignment="1">
      <alignment vertical="center"/>
    </xf>
    <xf numFmtId="0" fontId="15"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center" vertical="top"/>
    </xf>
    <xf numFmtId="0" fontId="5" fillId="5" borderId="27" xfId="1" applyFont="1" applyFill="1" applyBorder="1" applyAlignment="1" applyProtection="1">
      <alignment wrapText="1"/>
    </xf>
    <xf numFmtId="0" fontId="3" fillId="0" borderId="1" xfId="0" applyFont="1" applyBorder="1" applyAlignment="1">
      <alignment horizontal="left" vertical="center" wrapText="1"/>
    </xf>
    <xf numFmtId="0" fontId="13" fillId="0" borderId="2" xfId="0" applyFont="1" applyBorder="1" applyAlignment="1">
      <alignment vertical="center" wrapText="1"/>
    </xf>
    <xf numFmtId="0" fontId="13" fillId="0" borderId="13" xfId="0" applyFont="1" applyBorder="1" applyAlignment="1">
      <alignment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vertical="center" wrapText="1"/>
    </xf>
    <xf numFmtId="0" fontId="13" fillId="7" borderId="1" xfId="0"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left"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5" fillId="7" borderId="1" xfId="0" applyFont="1" applyFill="1" applyBorder="1" applyAlignment="1">
      <alignment horizontal="left" vertical="center" wrapText="1"/>
    </xf>
    <xf numFmtId="0" fontId="13" fillId="0" borderId="13" xfId="0" applyFont="1" applyBorder="1" applyAlignment="1">
      <alignment horizontal="center" vertical="center" wrapText="1"/>
    </xf>
    <xf numFmtId="0" fontId="6" fillId="8" borderId="1" xfId="0" applyFont="1" applyFill="1" applyBorder="1" applyAlignment="1">
      <alignment vertical="center" wrapText="1"/>
    </xf>
    <xf numFmtId="0" fontId="6" fillId="8" borderId="29" xfId="0" applyFont="1" applyFill="1" applyBorder="1" applyAlignment="1">
      <alignment vertical="center" wrapText="1"/>
    </xf>
    <xf numFmtId="0" fontId="6" fillId="8" borderId="32" xfId="0" applyFont="1" applyFill="1" applyBorder="1" applyAlignment="1">
      <alignment vertical="center" wrapText="1"/>
    </xf>
    <xf numFmtId="0" fontId="3" fillId="0" borderId="35" xfId="0" applyFont="1" applyBorder="1" applyAlignment="1">
      <alignment horizontal="left" vertical="center" wrapText="1"/>
    </xf>
    <xf numFmtId="0" fontId="13" fillId="0" borderId="35" xfId="0" applyFont="1" applyBorder="1" applyAlignment="1">
      <alignment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vertical="center" wrapText="1"/>
    </xf>
    <xf numFmtId="0" fontId="3"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8" borderId="35"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15"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8" borderId="42" xfId="0" applyFont="1" applyFill="1" applyBorder="1" applyAlignment="1">
      <alignment horizontal="center" vertical="center" wrapText="1"/>
    </xf>
    <xf numFmtId="0" fontId="3" fillId="0" borderId="34" xfId="0" applyFont="1" applyBorder="1" applyAlignment="1">
      <alignment horizontal="left" vertical="center" wrapText="1"/>
    </xf>
    <xf numFmtId="0" fontId="13" fillId="7" borderId="34" xfId="0" applyFont="1" applyFill="1" applyBorder="1" applyAlignment="1">
      <alignment vertical="center" wrapText="1"/>
    </xf>
    <xf numFmtId="0" fontId="13" fillId="0" borderId="43" xfId="0" applyFont="1" applyBorder="1" applyAlignment="1">
      <alignment horizontal="center" vertical="center" wrapText="1"/>
    </xf>
    <xf numFmtId="0" fontId="13" fillId="7" borderId="17" xfId="0" applyFont="1" applyFill="1" applyBorder="1" applyAlignment="1">
      <alignment vertical="center" wrapText="1"/>
    </xf>
    <xf numFmtId="0" fontId="15" fillId="7" borderId="34" xfId="0" applyFont="1" applyFill="1" applyBorder="1" applyAlignment="1">
      <alignment vertical="center" wrapText="1"/>
    </xf>
    <xf numFmtId="0" fontId="15" fillId="7" borderId="10" xfId="0" applyFont="1" applyFill="1" applyBorder="1" applyAlignment="1">
      <alignment horizontal="left" vertical="center" wrapText="1"/>
    </xf>
    <xf numFmtId="0" fontId="13" fillId="0" borderId="44" xfId="0" applyFont="1" applyBorder="1" applyAlignment="1">
      <alignment horizontal="left" vertical="center" wrapText="1"/>
    </xf>
    <xf numFmtId="0" fontId="13" fillId="8" borderId="45" xfId="0" applyFont="1" applyFill="1" applyBorder="1" applyAlignment="1">
      <alignment horizontal="center"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3" fillId="0" borderId="10" xfId="0" applyFont="1" applyBorder="1" applyAlignment="1">
      <alignment horizontal="center" vertical="center"/>
    </xf>
    <xf numFmtId="0" fontId="3" fillId="0" borderId="10" xfId="0" applyFont="1" applyBorder="1" applyAlignment="1">
      <alignment vertical="center" wrapText="1"/>
    </xf>
    <xf numFmtId="0" fontId="13" fillId="0" borderId="10" xfId="0" applyFont="1" applyBorder="1" applyAlignment="1">
      <alignment vertical="center" wrapText="1"/>
    </xf>
    <xf numFmtId="0" fontId="15" fillId="7" borderId="34" xfId="0" applyFont="1" applyFill="1" applyBorder="1" applyAlignment="1">
      <alignment horizontal="left" vertical="center" wrapText="1"/>
    </xf>
    <xf numFmtId="0" fontId="15" fillId="7" borderId="17" xfId="0" applyFont="1" applyFill="1" applyBorder="1" applyAlignment="1">
      <alignment horizontal="left" vertical="center" wrapText="1"/>
    </xf>
    <xf numFmtId="0" fontId="13" fillId="0" borderId="48" xfId="0" applyFont="1" applyBorder="1" applyAlignment="1">
      <alignment horizontal="left" vertical="center" wrapText="1"/>
    </xf>
    <xf numFmtId="0" fontId="3" fillId="0" borderId="48" xfId="0" applyFont="1" applyBorder="1" applyAlignment="1">
      <alignment horizontal="left" vertical="center"/>
    </xf>
    <xf numFmtId="0" fontId="3"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3" fillId="0" borderId="4" xfId="0" applyFont="1" applyBorder="1" applyAlignment="1">
      <alignment horizontal="left" vertical="center" wrapText="1"/>
    </xf>
    <xf numFmtId="0" fontId="13" fillId="8" borderId="34" xfId="0" applyFont="1" applyFill="1" applyBorder="1" applyAlignment="1">
      <alignment horizontal="center" vertical="center" wrapText="1"/>
    </xf>
    <xf numFmtId="0" fontId="13" fillId="7" borderId="2" xfId="0" applyFont="1" applyFill="1" applyBorder="1" applyAlignment="1">
      <alignment horizontal="left" vertical="center" wrapText="1"/>
    </xf>
    <xf numFmtId="0" fontId="13" fillId="0" borderId="51" xfId="0" applyFont="1" applyBorder="1" applyAlignment="1">
      <alignment horizontal="center" vertical="center" wrapText="1"/>
    </xf>
    <xf numFmtId="0" fontId="11" fillId="7" borderId="2"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0" borderId="12" xfId="0" applyFont="1" applyBorder="1" applyAlignment="1">
      <alignment horizontal="center" vertical="center" wrapText="1"/>
    </xf>
    <xf numFmtId="0" fontId="11" fillId="6" borderId="10" xfId="0" applyFont="1" applyFill="1" applyBorder="1" applyAlignment="1">
      <alignment horizontal="left" vertical="center" wrapText="1"/>
    </xf>
    <xf numFmtId="0" fontId="11" fillId="6" borderId="10"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3" fillId="0" borderId="17" xfId="0" applyFont="1" applyBorder="1" applyAlignment="1">
      <alignment horizontal="left" vertical="center" wrapText="1"/>
    </xf>
    <xf numFmtId="0" fontId="11" fillId="6" borderId="37"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left" vertical="center" wrapText="1"/>
    </xf>
    <xf numFmtId="0" fontId="13" fillId="0" borderId="52" xfId="0" applyFont="1" applyBorder="1" applyAlignment="1">
      <alignment horizontal="left" vertical="center" wrapText="1"/>
    </xf>
    <xf numFmtId="0" fontId="35" fillId="0" borderId="0" xfId="0" applyFont="1"/>
    <xf numFmtId="0" fontId="24" fillId="0" borderId="34" xfId="0" applyFont="1" applyBorder="1" applyAlignment="1">
      <alignment vertical="top" wrapText="1"/>
    </xf>
    <xf numFmtId="0" fontId="3" fillId="0" borderId="13" xfId="0" applyFont="1" applyBorder="1" applyAlignment="1">
      <alignment horizontal="left" vertical="center" wrapText="1"/>
    </xf>
    <xf numFmtId="0" fontId="31" fillId="7" borderId="34" xfId="0" applyFont="1" applyFill="1" applyBorder="1" applyAlignment="1">
      <alignment horizontal="left" vertical="center" wrapText="1"/>
    </xf>
    <xf numFmtId="0" fontId="12" fillId="0" borderId="1" xfId="0" applyFont="1" applyBorder="1" applyAlignment="1">
      <alignment horizontal="left" vertical="center" wrapText="1"/>
    </xf>
    <xf numFmtId="0" fontId="24" fillId="7" borderId="34" xfId="0" applyFont="1" applyFill="1" applyBorder="1" applyAlignment="1">
      <alignment vertical="center" wrapText="1"/>
    </xf>
    <xf numFmtId="0" fontId="11"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7" borderId="4" xfId="0" applyFont="1" applyFill="1" applyBorder="1" applyAlignment="1">
      <alignment vertical="center" wrapText="1"/>
    </xf>
    <xf numFmtId="0" fontId="12" fillId="7" borderId="2" xfId="0" applyFont="1" applyFill="1" applyBorder="1" applyAlignment="1">
      <alignment vertical="center" wrapText="1"/>
    </xf>
    <xf numFmtId="0" fontId="16" fillId="7" borderId="1" xfId="0" applyFont="1" applyFill="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horizontal="left" vertical="center" wrapText="1"/>
    </xf>
    <xf numFmtId="0" fontId="3" fillId="0" borderId="37" xfId="0" applyFont="1" applyBorder="1" applyAlignment="1">
      <alignment horizontal="left" vertical="center" wrapText="1"/>
    </xf>
    <xf numFmtId="0" fontId="3" fillId="0" borderId="37" xfId="0" applyFont="1" applyBorder="1" applyAlignment="1">
      <alignment horizontal="center" vertical="center" wrapText="1"/>
    </xf>
    <xf numFmtId="0" fontId="13" fillId="0" borderId="37" xfId="0" applyFont="1" applyBorder="1" applyAlignment="1">
      <alignment horizontal="left" vertical="center" wrapText="1"/>
    </xf>
    <xf numFmtId="0" fontId="13" fillId="0" borderId="53" xfId="0" applyFont="1" applyBorder="1" applyAlignment="1">
      <alignment horizontal="center" vertical="center" wrapText="1"/>
    </xf>
    <xf numFmtId="0" fontId="15" fillId="0" borderId="37" xfId="0" applyFont="1" applyBorder="1" applyAlignment="1">
      <alignment horizontal="left" vertical="center" wrapText="1"/>
    </xf>
    <xf numFmtId="0" fontId="15" fillId="0" borderId="17" xfId="0" applyFont="1" applyBorder="1" applyAlignment="1">
      <alignment horizontal="left" vertical="center" wrapText="1"/>
    </xf>
    <xf numFmtId="0" fontId="25" fillId="0" borderId="34" xfId="0" applyFont="1" applyBorder="1" applyAlignment="1">
      <alignment horizontal="left" vertical="center" wrapText="1"/>
    </xf>
    <xf numFmtId="0" fontId="13" fillId="0" borderId="34" xfId="0" applyFont="1" applyBorder="1" applyAlignment="1">
      <alignment vertical="center" wrapText="1"/>
    </xf>
    <xf numFmtId="0" fontId="11" fillId="6" borderId="4"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4" xfId="0" applyFont="1" applyFill="1" applyBorder="1" applyAlignment="1">
      <alignment horizontal="left" vertical="top" wrapText="1"/>
    </xf>
    <xf numFmtId="0" fontId="13" fillId="0" borderId="10" xfId="0" applyFont="1" applyBorder="1" applyAlignment="1">
      <alignment horizontal="left" vertical="center" wrapText="1"/>
    </xf>
    <xf numFmtId="0" fontId="13" fillId="7" borderId="10" xfId="0" applyFont="1" applyFill="1" applyBorder="1" applyAlignment="1">
      <alignment vertical="center" wrapText="1"/>
    </xf>
    <xf numFmtId="0" fontId="33" fillId="7" borderId="10" xfId="0" applyFont="1" applyFill="1" applyBorder="1" applyAlignment="1">
      <alignment vertical="center" wrapText="1"/>
    </xf>
    <xf numFmtId="0" fontId="15" fillId="0" borderId="10" xfId="0" applyFont="1" applyBorder="1" applyAlignment="1">
      <alignment vertical="center" wrapText="1"/>
    </xf>
    <xf numFmtId="0" fontId="15" fillId="7" borderId="10" xfId="0" applyFont="1" applyFill="1" applyBorder="1" applyAlignment="1">
      <alignment vertical="center" wrapText="1"/>
    </xf>
    <xf numFmtId="0" fontId="13" fillId="0" borderId="48" xfId="0" applyFont="1" applyBorder="1" applyAlignment="1">
      <alignment horizontal="left" vertical="center"/>
    </xf>
    <xf numFmtId="0" fontId="13" fillId="0" borderId="10" xfId="0" applyFont="1" applyBorder="1" applyAlignment="1">
      <alignment horizontal="left" vertical="center"/>
    </xf>
    <xf numFmtId="0" fontId="13" fillId="8" borderId="34" xfId="0" applyFont="1" applyFill="1" applyBorder="1" applyAlignment="1">
      <alignment vertical="center" wrapText="1"/>
    </xf>
    <xf numFmtId="0" fontId="13" fillId="0" borderId="34" xfId="0" applyFont="1" applyBorder="1" applyAlignment="1">
      <alignment horizontal="left" vertical="center" wrapText="1"/>
    </xf>
    <xf numFmtId="0" fontId="15" fillId="0" borderId="34" xfId="0" applyFont="1" applyBorder="1" applyAlignment="1">
      <alignment horizontal="left" vertical="center" wrapText="1"/>
    </xf>
    <xf numFmtId="0" fontId="13" fillId="0" borderId="49" xfId="0" applyFont="1" applyBorder="1" applyAlignment="1">
      <alignment horizontal="left" vertical="center"/>
    </xf>
    <xf numFmtId="0" fontId="30" fillId="0" borderId="10" xfId="0" applyFont="1" applyBorder="1" applyAlignment="1">
      <alignment horizontal="left" vertical="center" wrapText="1"/>
    </xf>
    <xf numFmtId="0" fontId="13" fillId="0" borderId="31" xfId="0" applyFont="1" applyBorder="1" applyAlignment="1">
      <alignment vertical="center" wrapText="1"/>
    </xf>
    <xf numFmtId="0" fontId="13" fillId="0" borderId="48" xfId="0" applyFont="1" applyBorder="1" applyAlignment="1">
      <alignment vertical="center" wrapText="1"/>
    </xf>
    <xf numFmtId="10" fontId="38" fillId="0" borderId="1" xfId="2" applyNumberFormat="1" applyFont="1" applyBorder="1"/>
    <xf numFmtId="10" fontId="38" fillId="0" borderId="1" xfId="0" applyNumberFormat="1" applyFont="1" applyBorder="1"/>
    <xf numFmtId="0" fontId="13" fillId="0" borderId="55" xfId="0" applyFont="1" applyBorder="1" applyAlignment="1">
      <alignment vertical="center" wrapText="1"/>
    </xf>
    <xf numFmtId="10" fontId="3" fillId="0" borderId="1" xfId="2" applyNumberFormat="1" applyFont="1" applyFill="1" applyBorder="1"/>
    <xf numFmtId="0" fontId="14" fillId="7" borderId="1" xfId="0" applyFont="1" applyFill="1" applyBorder="1" applyAlignment="1">
      <alignment horizontal="left" vertical="center" wrapText="1"/>
    </xf>
    <xf numFmtId="0" fontId="19" fillId="0" borderId="19" xfId="9" applyFont="1" applyBorder="1" applyAlignment="1">
      <alignment horizontal="center" vertical="center" wrapText="1"/>
    </xf>
    <xf numFmtId="0" fontId="20" fillId="0" borderId="20" xfId="9" applyFont="1" applyBorder="1" applyAlignment="1">
      <alignment horizontal="center" vertical="center" wrapText="1"/>
    </xf>
    <xf numFmtId="0" fontId="20" fillId="0" borderId="21" xfId="9" applyFont="1" applyBorder="1" applyAlignment="1">
      <alignment horizontal="center" vertical="center" wrapText="1"/>
    </xf>
    <xf numFmtId="0" fontId="20" fillId="0" borderId="22" xfId="9" applyFont="1" applyBorder="1" applyAlignment="1">
      <alignment horizontal="center" vertical="center" wrapText="1"/>
    </xf>
    <xf numFmtId="0" fontId="20" fillId="0" borderId="0" xfId="9" applyFont="1" applyAlignment="1">
      <alignment horizontal="center" vertical="center" wrapText="1"/>
    </xf>
    <xf numFmtId="0" fontId="20" fillId="0" borderId="23" xfId="9" applyFont="1" applyBorder="1" applyAlignment="1">
      <alignment horizontal="center" vertical="center" wrapText="1"/>
    </xf>
    <xf numFmtId="0" fontId="20" fillId="0" borderId="24" xfId="9" applyFont="1" applyBorder="1" applyAlignment="1">
      <alignment horizontal="center" vertical="center" wrapText="1"/>
    </xf>
    <xf numFmtId="0" fontId="20" fillId="0" borderId="25" xfId="9" applyFont="1" applyBorder="1" applyAlignment="1">
      <alignment horizontal="center" vertical="center" wrapText="1"/>
    </xf>
    <xf numFmtId="0" fontId="20" fillId="0" borderId="26" xfId="9" applyFont="1" applyBorder="1" applyAlignment="1">
      <alignment horizontal="center" vertical="center" wrapText="1"/>
    </xf>
    <xf numFmtId="0" fontId="22" fillId="0" borderId="0" xfId="9" applyFont="1" applyAlignment="1">
      <alignment wrapText="1"/>
    </xf>
    <xf numFmtId="0" fontId="12" fillId="0" borderId="0" xfId="9" applyAlignment="1">
      <alignment wrapText="1"/>
    </xf>
    <xf numFmtId="0" fontId="17" fillId="0" borderId="0" xfId="5" applyFont="1" applyAlignment="1">
      <alignment horizontal="center" vertical="center" wrapText="1"/>
    </xf>
    <xf numFmtId="0" fontId="12" fillId="0" borderId="0" xfId="5" applyAlignment="1">
      <alignment horizontal="center" vertical="center" wrapText="1"/>
    </xf>
    <xf numFmtId="0" fontId="3" fillId="0" borderId="0" xfId="0" applyFont="1" applyAlignment="1">
      <alignment horizontal="center" vertical="top" wrapText="1"/>
    </xf>
    <xf numFmtId="0" fontId="37" fillId="0" borderId="5" xfId="0" applyFont="1" applyBorder="1" applyAlignment="1">
      <alignment horizontal="center"/>
    </xf>
    <xf numFmtId="0" fontId="37" fillId="0" borderId="6" xfId="0" applyFont="1" applyBorder="1" applyAlignment="1">
      <alignment horizontal="center"/>
    </xf>
    <xf numFmtId="0" fontId="26" fillId="0" borderId="0" xfId="4" applyFont="1" applyAlignment="1">
      <alignment horizontal="left" vertical="center" wrapText="1"/>
    </xf>
    <xf numFmtId="0" fontId="13" fillId="7" borderId="41" xfId="0" applyFont="1" applyFill="1" applyBorder="1" applyAlignment="1">
      <alignment horizontal="center" vertical="center" wrapText="1"/>
    </xf>
    <xf numFmtId="0" fontId="13" fillId="7" borderId="48"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7"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13" xfId="0" applyFont="1" applyBorder="1" applyAlignment="1">
      <alignment horizontal="left"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3" fillId="0" borderId="35" xfId="0" applyFont="1" applyBorder="1" applyAlignment="1">
      <alignment horizontal="left" vertical="center" wrapText="1"/>
    </xf>
    <xf numFmtId="0" fontId="3"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13" fillId="0" borderId="35" xfId="0" applyFont="1" applyBorder="1" applyAlignment="1">
      <alignment horizontal="left" vertical="center" wrapText="1"/>
    </xf>
    <xf numFmtId="0" fontId="13" fillId="0" borderId="37"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3" fillId="0" borderId="3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13"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3" fillId="8" borderId="34"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0" borderId="0" xfId="0" applyFont="1" applyAlignment="1">
      <alignment horizontal="center" vertical="center" wrapText="1"/>
    </xf>
    <xf numFmtId="0" fontId="11" fillId="7" borderId="2"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28" fillId="7" borderId="35"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5" fillId="7" borderId="37" xfId="0" applyFont="1" applyFill="1" applyBorder="1" applyAlignment="1">
      <alignment horizontal="left"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3" fillId="7" borderId="35"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3" fillId="7" borderId="37"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7" borderId="42" xfId="0" applyFont="1" applyFill="1" applyBorder="1" applyAlignment="1">
      <alignment horizontal="left" vertical="center"/>
    </xf>
    <xf numFmtId="0" fontId="13" fillId="7" borderId="18" xfId="0" applyFont="1" applyFill="1" applyBorder="1" applyAlignment="1">
      <alignment horizontal="left" vertical="center"/>
    </xf>
    <xf numFmtId="0" fontId="13" fillId="7" borderId="54" xfId="0" applyFont="1" applyFill="1" applyBorder="1" applyAlignment="1">
      <alignment horizontal="left" vertical="center"/>
    </xf>
    <xf numFmtId="0" fontId="13" fillId="0" borderId="35" xfId="0" applyFont="1" applyBorder="1" applyAlignment="1">
      <alignment horizontal="left" vertical="center"/>
    </xf>
    <xf numFmtId="0" fontId="13" fillId="0" borderId="2" xfId="0" applyFont="1" applyBorder="1" applyAlignment="1">
      <alignment horizontal="left" vertical="center"/>
    </xf>
    <xf numFmtId="0" fontId="13" fillId="0" borderId="37" xfId="0" applyFont="1" applyBorder="1" applyAlignment="1">
      <alignment horizontal="left" vertical="center"/>
    </xf>
    <xf numFmtId="0" fontId="0" fillId="0" borderId="33"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13" fillId="0" borderId="42" xfId="0" applyFont="1" applyBorder="1" applyAlignment="1">
      <alignment horizontal="left" vertical="center" wrapText="1"/>
    </xf>
    <xf numFmtId="0" fontId="13" fillId="0" borderId="18" xfId="0" applyFont="1" applyBorder="1" applyAlignment="1">
      <alignment horizontal="left" vertical="center" wrapText="1"/>
    </xf>
    <xf numFmtId="0" fontId="13" fillId="0" borderId="54" xfId="0" applyFont="1" applyBorder="1" applyAlignment="1">
      <alignment horizontal="left" vertical="center" wrapText="1"/>
    </xf>
    <xf numFmtId="0" fontId="13" fillId="0" borderId="5" xfId="0" applyFont="1" applyBorder="1" applyAlignment="1">
      <alignment horizontal="center" vertical="center" wrapText="1"/>
    </xf>
    <xf numFmtId="0" fontId="13" fillId="0" borderId="55" xfId="0" applyFont="1" applyBorder="1" applyAlignment="1">
      <alignment horizontal="center" vertical="center" wrapText="1"/>
    </xf>
    <xf numFmtId="0" fontId="13" fillId="7" borderId="38" xfId="0" applyFont="1" applyFill="1" applyBorder="1" applyAlignment="1">
      <alignment horizontal="center" vertical="center" wrapText="1"/>
    </xf>
    <xf numFmtId="0" fontId="13" fillId="7" borderId="39" xfId="0" applyFont="1" applyFill="1" applyBorder="1" applyAlignment="1">
      <alignment horizontal="center" vertical="center" wrapText="1"/>
    </xf>
    <xf numFmtId="0" fontId="13" fillId="7" borderId="40" xfId="0" applyFont="1" applyFill="1" applyBorder="1" applyAlignment="1">
      <alignment horizontal="center" vertical="center" wrapText="1"/>
    </xf>
    <xf numFmtId="0" fontId="13" fillId="0" borderId="35" xfId="0" applyFont="1" applyBorder="1" applyAlignment="1">
      <alignment horizontal="center" vertical="center"/>
    </xf>
    <xf numFmtId="0" fontId="13" fillId="0" borderId="2" xfId="0" applyFont="1" applyBorder="1" applyAlignment="1">
      <alignment horizontal="center" vertical="center"/>
    </xf>
    <xf numFmtId="0" fontId="13" fillId="0" borderId="37" xfId="0" applyFont="1" applyBorder="1" applyAlignment="1">
      <alignment horizontal="center" vertical="center"/>
    </xf>
  </cellXfs>
  <cellStyles count="10">
    <cellStyle name="Hyperlink" xfId="1" builtinId="8"/>
    <cellStyle name="Normal" xfId="0" builtinId="0"/>
    <cellStyle name="Normal 2" xfId="3" xr:uid="{00000000-0005-0000-0000-000002000000}"/>
    <cellStyle name="Normal 2 2" xfId="9" xr:uid="{00000000-0005-0000-0000-000003000000}"/>
    <cellStyle name="Normal 3" xfId="4" xr:uid="{00000000-0005-0000-0000-000004000000}"/>
    <cellStyle name="Normal 3 2" xfId="6" xr:uid="{00000000-0005-0000-0000-000005000000}"/>
    <cellStyle name="Normal 3 2 2" xfId="7" xr:uid="{00000000-0005-0000-0000-000006000000}"/>
    <cellStyle name="Normal 3 2 2 2" xfId="8" xr:uid="{00000000-0005-0000-0000-000007000000}"/>
    <cellStyle name="Normal 4" xfId="5" xr:uid="{00000000-0005-0000-0000-000008000000}"/>
    <cellStyle name="Percent" xfId="2" builtinId="5"/>
  </cellStyles>
  <dxfs count="114">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0" tint="-0.14996795556505021"/>
        </patternFill>
      </fill>
    </dxf>
    <dxf>
      <fill>
        <patternFill>
          <bgColor rgb="FFFFFF99"/>
        </patternFill>
      </fill>
    </dxf>
    <dxf>
      <fill>
        <patternFill>
          <bgColor theme="2" tint="-9.9948118533890809E-2"/>
        </patternFill>
      </fill>
    </dxf>
    <dxf>
      <fill>
        <patternFill>
          <bgColor rgb="FFFFFF99"/>
        </patternFill>
      </fill>
    </dxf>
    <dxf>
      <fill>
        <patternFill>
          <bgColor theme="5" tint="0.59996337778862885"/>
        </patternFill>
      </fill>
    </dxf>
    <dxf>
      <fill>
        <patternFill>
          <bgColor rgb="FFFFFF99"/>
        </patternFill>
      </fill>
    </dxf>
    <dxf>
      <fill>
        <patternFill>
          <bgColor theme="2" tint="-9.9948118533890809E-2"/>
        </patternFill>
      </fill>
    </dxf>
    <dxf>
      <fill>
        <patternFill>
          <bgColor rgb="FFFFFF99"/>
        </patternFill>
      </fill>
    </dxf>
    <dxf>
      <fill>
        <patternFill>
          <bgColor theme="2" tint="-9.9948118533890809E-2"/>
        </patternFill>
      </fill>
    </dxf>
    <dxf>
      <fill>
        <patternFill>
          <bgColor rgb="FFFFFF99"/>
        </patternFill>
      </fill>
    </dxf>
    <dxf>
      <fill>
        <patternFill>
          <bgColor theme="5" tint="0.59996337778862885"/>
        </patternFill>
      </fill>
    </dxf>
    <dxf>
      <fill>
        <patternFill>
          <bgColor rgb="FFFFFF99"/>
        </patternFill>
      </fill>
    </dxf>
    <dxf>
      <fill>
        <patternFill>
          <bgColor theme="2" tint="-9.9948118533890809E-2"/>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rgb="FFFFFF99"/>
        </patternFill>
      </fill>
    </dxf>
    <dxf>
      <fill>
        <patternFill>
          <bgColor theme="2" tint="-9.9948118533890809E-2"/>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rgb="FFFFFF99"/>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2" tint="-9.9948118533890809E-2"/>
        </patternFill>
      </fill>
    </dxf>
    <dxf>
      <fill>
        <patternFill>
          <bgColor rgb="FFFFFF99"/>
        </patternFill>
      </fill>
    </dxf>
    <dxf>
      <fill>
        <patternFill>
          <bgColor theme="2" tint="-9.9948118533890809E-2"/>
        </patternFill>
      </fill>
    </dxf>
    <dxf>
      <fill>
        <patternFill>
          <bgColor rgb="FFFFFF99"/>
        </patternFill>
      </fill>
    </dxf>
    <dxf>
      <fill>
        <patternFill>
          <bgColor theme="2" tint="-9.9948118533890809E-2"/>
        </patternFill>
      </fill>
    </dxf>
    <dxf>
      <fill>
        <patternFill>
          <bgColor rgb="FFFFFF99"/>
        </patternFill>
      </fill>
    </dxf>
    <dxf>
      <fill>
        <patternFill>
          <bgColor theme="5" tint="0.59996337778862885"/>
        </patternFill>
      </fill>
    </dxf>
    <dxf>
      <fill>
        <patternFill>
          <bgColor theme="2" tint="-9.9948118533890809E-2"/>
        </patternFill>
      </fill>
    </dxf>
    <dxf>
      <fill>
        <patternFill>
          <bgColor theme="0" tint="-0.14996795556505021"/>
        </patternFill>
      </fill>
    </dxf>
    <dxf>
      <fill>
        <patternFill>
          <bgColor theme="0" tint="-0.14996795556505021"/>
        </patternFill>
      </fill>
    </dxf>
    <dxf>
      <fill>
        <patternFill>
          <bgColor theme="2" tint="-9.9948118533890809E-2"/>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99"/>
        </patternFill>
      </fill>
    </dxf>
    <dxf>
      <fill>
        <patternFill>
          <bgColor theme="0" tint="-0.14996795556505021"/>
        </patternFill>
      </fill>
    </dxf>
    <dxf>
      <fill>
        <patternFill>
          <bgColor theme="2" tint="-9.9948118533890809E-2"/>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theme="2" tint="-9.9948118533890809E-2"/>
        </patternFill>
      </fill>
    </dxf>
    <dxf>
      <fill>
        <patternFill>
          <bgColor rgb="FFFFFF99"/>
        </patternFill>
      </fill>
    </dxf>
    <dxf>
      <fill>
        <patternFill>
          <bgColor theme="2" tint="-9.9948118533890809E-2"/>
        </patternFill>
      </fill>
    </dxf>
    <dxf>
      <fill>
        <patternFill>
          <bgColor theme="0" tint="-0.14996795556505021"/>
        </patternFill>
      </fill>
    </dxf>
    <dxf>
      <fill>
        <patternFill>
          <bgColor rgb="FFFFFF99"/>
        </patternFill>
      </fill>
    </dxf>
    <dxf>
      <fill>
        <patternFill>
          <bgColor theme="2" tint="-9.9948118533890809E-2"/>
        </patternFill>
      </fill>
    </dxf>
    <dxf>
      <fill>
        <patternFill>
          <bgColor theme="0" tint="-0.14996795556505021"/>
        </patternFill>
      </fill>
    </dxf>
    <dxf>
      <fill>
        <patternFill>
          <bgColor rgb="FFFFFF99"/>
        </patternFill>
      </fill>
    </dxf>
    <dxf>
      <fill>
        <patternFill>
          <bgColor theme="2" tint="-9.9948118533890809E-2"/>
        </patternFill>
      </fill>
    </dxf>
    <dxf>
      <fill>
        <patternFill>
          <bgColor theme="0" tint="-0.14996795556505021"/>
        </patternFill>
      </fill>
    </dxf>
    <dxf>
      <fill>
        <patternFill>
          <bgColor theme="0" tint="-0.14996795556505021"/>
        </patternFill>
      </fill>
    </dxf>
    <dxf>
      <fill>
        <patternFill>
          <bgColor rgb="FFFFFF99"/>
        </patternFill>
      </fill>
    </dxf>
    <dxf>
      <fill>
        <patternFill>
          <bgColor theme="2" tint="-9.9948118533890809E-2"/>
        </patternFill>
      </fill>
    </dxf>
    <dxf>
      <fill>
        <patternFill>
          <bgColor theme="0" tint="-0.14996795556505021"/>
        </patternFill>
      </fill>
    </dxf>
    <dxf>
      <fill>
        <patternFill>
          <bgColor rgb="FFFFFF99"/>
        </patternFill>
      </fill>
    </dxf>
    <dxf>
      <fill>
        <patternFill>
          <bgColor theme="2" tint="-9.9948118533890809E-2"/>
        </patternFill>
      </fill>
    </dxf>
    <dxf>
      <fill>
        <patternFill>
          <bgColor theme="0" tint="-0.14996795556505021"/>
        </patternFill>
      </fill>
    </dxf>
    <dxf>
      <fill>
        <patternFill>
          <bgColor rgb="FFFFFF99"/>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rgb="FFFFFF99"/>
        </patternFill>
      </fill>
    </dxf>
    <dxf>
      <fill>
        <patternFill>
          <bgColor theme="5" tint="0.59996337778862885"/>
        </patternFill>
      </fill>
    </dxf>
    <dxf>
      <fill>
        <patternFill>
          <bgColor rgb="FFFFFF99"/>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rgb="FFFFFF99"/>
        </patternFill>
      </fill>
    </dxf>
    <dxf>
      <fill>
        <patternFill>
          <bgColor theme="2" tint="-9.9948118533890809E-2"/>
        </patternFill>
      </fill>
    </dxf>
    <dxf>
      <fill>
        <patternFill>
          <bgColor rgb="FFFFFF99"/>
        </patternFill>
      </fill>
    </dxf>
    <dxf>
      <fill>
        <patternFill>
          <bgColor theme="5" tint="0.59996337778862885"/>
        </patternFill>
      </fill>
    </dxf>
    <dxf>
      <fill>
        <patternFill>
          <bgColor theme="0" tint="-0.14996795556505021"/>
        </patternFill>
      </fill>
    </dxf>
    <dxf>
      <fill>
        <patternFill>
          <bgColor theme="2" tint="-9.9948118533890809E-2"/>
        </patternFill>
      </fill>
    </dxf>
    <dxf>
      <fill>
        <patternFill>
          <bgColor rgb="FFFFFF99"/>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theme="2" tint="-9.9948118533890809E-2"/>
        </patternFill>
      </fill>
    </dxf>
    <dxf>
      <fill>
        <patternFill>
          <bgColor rgb="FFFFFF99"/>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2162738</xdr:colOff>
      <xdr:row>8</xdr:row>
      <xdr:rowOff>131048</xdr:rowOff>
    </xdr:from>
    <xdr:to>
      <xdr:col>3</xdr:col>
      <xdr:colOff>437030</xdr:colOff>
      <xdr:row>14</xdr:row>
      <xdr:rowOff>136649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7856" y="1621430"/>
          <a:ext cx="2622174" cy="946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219786</xdr:colOff>
      <xdr:row>23</xdr:row>
      <xdr:rowOff>172085</xdr:rowOff>
    </xdr:to>
    <xdr:pic>
      <xdr:nvPicPr>
        <xdr:cNvPr id="2" name="Picture 1">
          <a:extLst>
            <a:ext uri="{FF2B5EF4-FFF2-40B4-BE49-F238E27FC236}">
              <a16:creationId xmlns:a16="http://schemas.microsoft.com/office/drawing/2014/main" id="{069E292C-A8CF-80E7-3215-1E83D681D36A}"/>
            </a:ext>
          </a:extLst>
        </xdr:cNvPr>
        <xdr:cNvPicPr>
          <a:picLocks noChangeAspect="1"/>
        </xdr:cNvPicPr>
      </xdr:nvPicPr>
      <xdr:blipFill>
        <a:blip xmlns:r="http://schemas.openxmlformats.org/officeDocument/2006/relationships" r:embed="rId1"/>
        <a:stretch>
          <a:fillRect/>
        </a:stretch>
      </xdr:blipFill>
      <xdr:spPr>
        <a:xfrm>
          <a:off x="0" y="0"/>
          <a:ext cx="5096586" cy="4553585"/>
        </a:xfrm>
        <a:prstGeom prst="rect">
          <a:avLst/>
        </a:prstGeom>
      </xdr:spPr>
    </xdr:pic>
    <xdr:clientData/>
  </xdr:twoCellAnchor>
  <xdr:twoCellAnchor editAs="oneCell">
    <xdr:from>
      <xdr:col>0</xdr:col>
      <xdr:colOff>0</xdr:colOff>
      <xdr:row>24</xdr:row>
      <xdr:rowOff>0</xdr:rowOff>
    </xdr:from>
    <xdr:to>
      <xdr:col>8</xdr:col>
      <xdr:colOff>257892</xdr:colOff>
      <xdr:row>62</xdr:row>
      <xdr:rowOff>77221</xdr:rowOff>
    </xdr:to>
    <xdr:pic>
      <xdr:nvPicPr>
        <xdr:cNvPr id="3" name="Picture 2">
          <a:extLst>
            <a:ext uri="{FF2B5EF4-FFF2-40B4-BE49-F238E27FC236}">
              <a16:creationId xmlns:a16="http://schemas.microsoft.com/office/drawing/2014/main" id="{CC23B3CA-166E-92E9-3F8E-F4797238B0B5}"/>
            </a:ext>
          </a:extLst>
        </xdr:cNvPr>
        <xdr:cNvPicPr>
          <a:picLocks noChangeAspect="1"/>
        </xdr:cNvPicPr>
      </xdr:nvPicPr>
      <xdr:blipFill>
        <a:blip xmlns:r="http://schemas.openxmlformats.org/officeDocument/2006/relationships" r:embed="rId2"/>
        <a:stretch>
          <a:fillRect/>
        </a:stretch>
      </xdr:blipFill>
      <xdr:spPr>
        <a:xfrm>
          <a:off x="0" y="4572000"/>
          <a:ext cx="5134692" cy="7316221"/>
        </a:xfrm>
        <a:prstGeom prst="rect">
          <a:avLst/>
        </a:prstGeom>
      </xdr:spPr>
    </xdr:pic>
    <xdr:clientData/>
  </xdr:twoCellAnchor>
  <xdr:twoCellAnchor editAs="oneCell">
    <xdr:from>
      <xdr:col>0</xdr:col>
      <xdr:colOff>0</xdr:colOff>
      <xdr:row>65</xdr:row>
      <xdr:rowOff>19050</xdr:rowOff>
    </xdr:from>
    <xdr:to>
      <xdr:col>8</xdr:col>
      <xdr:colOff>276944</xdr:colOff>
      <xdr:row>103</xdr:row>
      <xdr:rowOff>172482</xdr:rowOff>
    </xdr:to>
    <xdr:pic>
      <xdr:nvPicPr>
        <xdr:cNvPr id="4" name="Picture 3">
          <a:extLst>
            <a:ext uri="{FF2B5EF4-FFF2-40B4-BE49-F238E27FC236}">
              <a16:creationId xmlns:a16="http://schemas.microsoft.com/office/drawing/2014/main" id="{2BFB927C-3F95-10C9-9B58-75CCDF41B4E9}"/>
            </a:ext>
          </a:extLst>
        </xdr:cNvPr>
        <xdr:cNvPicPr>
          <a:picLocks noChangeAspect="1"/>
        </xdr:cNvPicPr>
      </xdr:nvPicPr>
      <xdr:blipFill>
        <a:blip xmlns:r="http://schemas.openxmlformats.org/officeDocument/2006/relationships" r:embed="rId3"/>
        <a:stretch>
          <a:fillRect/>
        </a:stretch>
      </xdr:blipFill>
      <xdr:spPr>
        <a:xfrm>
          <a:off x="0" y="12401550"/>
          <a:ext cx="5153744" cy="73924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eirgridgroup.com/site-files/library/EirGrid/Synchronous-SSRP-Test-Report-Template.docx" TargetMode="Externa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vmlDrawing" Target="../drawings/vmlDrawing6.vml"/><Relationship Id="rId4"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0"/>
  <sheetViews>
    <sheetView view="pageBreakPreview" zoomScale="85" zoomScaleSheetLayoutView="85" zoomScalePageLayoutView="55" workbookViewId="0">
      <selection activeCell="A2" sqref="A2:E45"/>
    </sheetView>
  </sheetViews>
  <sheetFormatPr defaultColWidth="9.140625" defaultRowHeight="12.75" x14ac:dyDescent="0.2"/>
  <cols>
    <col min="1" max="1" width="9.140625" style="75"/>
    <col min="2" max="2" width="44.140625" style="75" bestFit="1" customWidth="1"/>
    <col min="3" max="3" width="21" style="75" bestFit="1" customWidth="1"/>
    <col min="4" max="5" width="20.7109375" style="75" customWidth="1"/>
    <col min="6" max="6" width="9.140625" style="75"/>
    <col min="7" max="7" width="7.85546875" style="75" bestFit="1" customWidth="1"/>
    <col min="8" max="8" width="39.5703125" style="75" customWidth="1"/>
    <col min="9" max="9" width="20.5703125" style="75" bestFit="1" customWidth="1"/>
    <col min="10" max="11" width="22.42578125" style="75" bestFit="1" customWidth="1"/>
    <col min="12" max="16384" width="9.140625" style="75"/>
  </cols>
  <sheetData>
    <row r="1" spans="1:11" ht="13.5" thickBot="1" x14ac:dyDescent="0.25"/>
    <row r="2" spans="1:11" s="76" customFormat="1" x14ac:dyDescent="0.2">
      <c r="A2" s="230" t="s">
        <v>206</v>
      </c>
      <c r="B2" s="231"/>
      <c r="C2" s="231"/>
      <c r="D2" s="231"/>
      <c r="E2" s="232"/>
    </row>
    <row r="3" spans="1:11" ht="31.5" customHeight="1" x14ac:dyDescent="0.2">
      <c r="A3" s="233"/>
      <c r="B3" s="234"/>
      <c r="C3" s="234"/>
      <c r="D3" s="234"/>
      <c r="E3" s="235"/>
      <c r="G3" s="77"/>
      <c r="H3" s="78"/>
      <c r="I3" s="78"/>
      <c r="J3" s="78"/>
      <c r="K3" s="79"/>
    </row>
    <row r="4" spans="1:11" x14ac:dyDescent="0.2">
      <c r="A4" s="233"/>
      <c r="B4" s="234"/>
      <c r="C4" s="234"/>
      <c r="D4" s="234"/>
      <c r="E4" s="235"/>
      <c r="G4" s="80"/>
      <c r="H4" s="78"/>
      <c r="K4" s="79"/>
    </row>
    <row r="5" spans="1:11" x14ac:dyDescent="0.2">
      <c r="A5" s="233"/>
      <c r="B5" s="234"/>
      <c r="C5" s="234"/>
      <c r="D5" s="234"/>
      <c r="E5" s="235"/>
      <c r="G5" s="80"/>
      <c r="H5" s="78"/>
      <c r="K5" s="79"/>
    </row>
    <row r="6" spans="1:11" x14ac:dyDescent="0.2">
      <c r="A6" s="233"/>
      <c r="B6" s="234"/>
      <c r="C6" s="234"/>
      <c r="D6" s="234"/>
      <c r="E6" s="235"/>
      <c r="G6" s="80"/>
      <c r="K6" s="79"/>
    </row>
    <row r="7" spans="1:11" ht="10.5" customHeight="1" x14ac:dyDescent="0.2">
      <c r="A7" s="233"/>
      <c r="B7" s="234"/>
      <c r="C7" s="234"/>
      <c r="D7" s="234"/>
      <c r="E7" s="235"/>
      <c r="G7" s="80"/>
      <c r="K7" s="79"/>
    </row>
    <row r="8" spans="1:11" x14ac:dyDescent="0.2">
      <c r="A8" s="233"/>
      <c r="B8" s="234"/>
      <c r="C8" s="234"/>
      <c r="D8" s="234"/>
      <c r="E8" s="235"/>
      <c r="G8" s="80"/>
      <c r="K8" s="79"/>
    </row>
    <row r="9" spans="1:11" x14ac:dyDescent="0.2">
      <c r="A9" s="233"/>
      <c r="B9" s="234"/>
      <c r="C9" s="234"/>
      <c r="D9" s="234"/>
      <c r="E9" s="235"/>
      <c r="G9" s="80"/>
      <c r="K9" s="79"/>
    </row>
    <row r="10" spans="1:11" x14ac:dyDescent="0.2">
      <c r="A10" s="233"/>
      <c r="B10" s="234"/>
      <c r="C10" s="234"/>
      <c r="D10" s="234"/>
      <c r="E10" s="235"/>
      <c r="G10" s="80"/>
      <c r="K10" s="79"/>
    </row>
    <row r="11" spans="1:11" x14ac:dyDescent="0.2">
      <c r="A11" s="233"/>
      <c r="B11" s="234"/>
      <c r="C11" s="234"/>
      <c r="D11" s="234"/>
      <c r="E11" s="235"/>
      <c r="G11" s="80"/>
      <c r="K11" s="79"/>
    </row>
    <row r="12" spans="1:11" x14ac:dyDescent="0.2">
      <c r="A12" s="233"/>
      <c r="B12" s="234"/>
      <c r="C12" s="234"/>
      <c r="D12" s="234"/>
      <c r="E12" s="235"/>
      <c r="G12" s="80"/>
      <c r="K12" s="79"/>
    </row>
    <row r="13" spans="1:11" x14ac:dyDescent="0.2">
      <c r="A13" s="233"/>
      <c r="B13" s="234"/>
      <c r="C13" s="234"/>
      <c r="D13" s="234"/>
      <c r="E13" s="235"/>
      <c r="G13" s="80"/>
      <c r="K13" s="79"/>
    </row>
    <row r="14" spans="1:11" x14ac:dyDescent="0.2">
      <c r="A14" s="233"/>
      <c r="B14" s="234"/>
      <c r="C14" s="234"/>
      <c r="D14" s="234"/>
      <c r="E14" s="235"/>
      <c r="G14" s="80"/>
      <c r="K14" s="79"/>
    </row>
    <row r="15" spans="1:11" x14ac:dyDescent="0.2">
      <c r="A15" s="233"/>
      <c r="B15" s="234"/>
      <c r="C15" s="234"/>
      <c r="D15" s="234"/>
      <c r="E15" s="235"/>
      <c r="G15" s="80"/>
      <c r="K15" s="79"/>
    </row>
    <row r="16" spans="1:11" x14ac:dyDescent="0.2">
      <c r="A16" s="233"/>
      <c r="B16" s="234"/>
      <c r="C16" s="234"/>
      <c r="D16" s="234"/>
      <c r="E16" s="235"/>
      <c r="G16" s="80"/>
      <c r="K16" s="79"/>
    </row>
    <row r="17" spans="1:11" x14ac:dyDescent="0.2">
      <c r="A17" s="233"/>
      <c r="B17" s="234"/>
      <c r="C17" s="234"/>
      <c r="D17" s="234"/>
      <c r="E17" s="235"/>
      <c r="G17" s="80"/>
      <c r="K17" s="79"/>
    </row>
    <row r="18" spans="1:11" x14ac:dyDescent="0.2">
      <c r="A18" s="233"/>
      <c r="B18" s="234"/>
      <c r="C18" s="234"/>
      <c r="D18" s="234"/>
      <c r="E18" s="235"/>
      <c r="G18" s="80"/>
      <c r="K18" s="79"/>
    </row>
    <row r="19" spans="1:11" x14ac:dyDescent="0.2">
      <c r="A19" s="233"/>
      <c r="B19" s="234"/>
      <c r="C19" s="234"/>
      <c r="D19" s="234"/>
      <c r="E19" s="235"/>
      <c r="G19" s="80"/>
      <c r="K19" s="79"/>
    </row>
    <row r="20" spans="1:11" x14ac:dyDescent="0.2">
      <c r="A20" s="233"/>
      <c r="B20" s="234"/>
      <c r="C20" s="234"/>
      <c r="D20" s="234"/>
      <c r="E20" s="235"/>
      <c r="G20" s="80"/>
      <c r="K20" s="79"/>
    </row>
    <row r="21" spans="1:11" x14ac:dyDescent="0.2">
      <c r="A21" s="233"/>
      <c r="B21" s="234"/>
      <c r="C21" s="234"/>
      <c r="D21" s="234"/>
      <c r="E21" s="235"/>
      <c r="G21" s="80"/>
      <c r="K21" s="79"/>
    </row>
    <row r="22" spans="1:11" x14ac:dyDescent="0.2">
      <c r="A22" s="233"/>
      <c r="B22" s="234"/>
      <c r="C22" s="234"/>
      <c r="D22" s="234"/>
      <c r="E22" s="235"/>
      <c r="G22" s="80"/>
      <c r="K22" s="79"/>
    </row>
    <row r="23" spans="1:11" x14ac:dyDescent="0.2">
      <c r="A23" s="233"/>
      <c r="B23" s="234"/>
      <c r="C23" s="234"/>
      <c r="D23" s="234"/>
      <c r="E23" s="235"/>
      <c r="G23" s="80"/>
      <c r="K23" s="79"/>
    </row>
    <row r="24" spans="1:11" x14ac:dyDescent="0.2">
      <c r="A24" s="233"/>
      <c r="B24" s="234"/>
      <c r="C24" s="234"/>
      <c r="D24" s="234"/>
      <c r="E24" s="235"/>
      <c r="G24" s="80"/>
      <c r="K24" s="79"/>
    </row>
    <row r="25" spans="1:11" x14ac:dyDescent="0.2">
      <c r="A25" s="233"/>
      <c r="B25" s="234"/>
      <c r="C25" s="234"/>
      <c r="D25" s="234"/>
      <c r="E25" s="235"/>
      <c r="G25" s="80"/>
      <c r="K25" s="79"/>
    </row>
    <row r="26" spans="1:11" x14ac:dyDescent="0.2">
      <c r="A26" s="233"/>
      <c r="B26" s="234"/>
      <c r="C26" s="234"/>
      <c r="D26" s="234"/>
      <c r="E26" s="235"/>
      <c r="G26" s="80"/>
      <c r="K26" s="79"/>
    </row>
    <row r="27" spans="1:11" x14ac:dyDescent="0.2">
      <c r="A27" s="233"/>
      <c r="B27" s="234"/>
      <c r="C27" s="234"/>
      <c r="D27" s="234"/>
      <c r="E27" s="235"/>
      <c r="G27" s="80"/>
      <c r="K27" s="79"/>
    </row>
    <row r="28" spans="1:11" x14ac:dyDescent="0.2">
      <c r="A28" s="233"/>
      <c r="B28" s="234"/>
      <c r="C28" s="234"/>
      <c r="D28" s="234"/>
      <c r="E28" s="235"/>
      <c r="G28" s="80"/>
      <c r="K28" s="79"/>
    </row>
    <row r="29" spans="1:11" x14ac:dyDescent="0.2">
      <c r="A29" s="233"/>
      <c r="B29" s="234"/>
      <c r="C29" s="234"/>
      <c r="D29" s="234"/>
      <c r="E29" s="235"/>
      <c r="G29" s="80"/>
      <c r="K29" s="79"/>
    </row>
    <row r="30" spans="1:11" x14ac:dyDescent="0.2">
      <c r="A30" s="233"/>
      <c r="B30" s="234"/>
      <c r="C30" s="234"/>
      <c r="D30" s="234"/>
      <c r="E30" s="235"/>
      <c r="G30" s="80"/>
      <c r="K30" s="79"/>
    </row>
    <row r="31" spans="1:11" x14ac:dyDescent="0.2">
      <c r="A31" s="233"/>
      <c r="B31" s="234"/>
      <c r="C31" s="234"/>
      <c r="D31" s="234"/>
      <c r="E31" s="235"/>
      <c r="G31" s="80"/>
      <c r="K31" s="79"/>
    </row>
    <row r="32" spans="1:11" x14ac:dyDescent="0.2">
      <c r="A32" s="233"/>
      <c r="B32" s="234"/>
      <c r="C32" s="234"/>
      <c r="D32" s="234"/>
      <c r="E32" s="235"/>
      <c r="G32" s="80"/>
      <c r="K32" s="79"/>
    </row>
    <row r="33" spans="1:11" x14ac:dyDescent="0.2">
      <c r="A33" s="233"/>
      <c r="B33" s="234"/>
      <c r="C33" s="234"/>
      <c r="D33" s="234"/>
      <c r="E33" s="235"/>
      <c r="G33" s="80"/>
      <c r="K33" s="79"/>
    </row>
    <row r="34" spans="1:11" x14ac:dyDescent="0.2">
      <c r="A34" s="233"/>
      <c r="B34" s="234"/>
      <c r="C34" s="234"/>
      <c r="D34" s="234"/>
      <c r="E34" s="235"/>
      <c r="G34" s="80"/>
      <c r="K34" s="79"/>
    </row>
    <row r="35" spans="1:11" x14ac:dyDescent="0.2">
      <c r="A35" s="233"/>
      <c r="B35" s="234"/>
      <c r="C35" s="234"/>
      <c r="D35" s="234"/>
      <c r="E35" s="235"/>
      <c r="G35" s="80"/>
      <c r="K35" s="79"/>
    </row>
    <row r="36" spans="1:11" x14ac:dyDescent="0.2">
      <c r="A36" s="233"/>
      <c r="B36" s="234"/>
      <c r="C36" s="234"/>
      <c r="D36" s="234"/>
      <c r="E36" s="235"/>
      <c r="G36" s="80"/>
      <c r="K36" s="79"/>
    </row>
    <row r="37" spans="1:11" x14ac:dyDescent="0.2">
      <c r="A37" s="233"/>
      <c r="B37" s="234"/>
      <c r="C37" s="234"/>
      <c r="D37" s="234"/>
      <c r="E37" s="235"/>
      <c r="G37" s="80"/>
      <c r="K37" s="79"/>
    </row>
    <row r="38" spans="1:11" x14ac:dyDescent="0.2">
      <c r="A38" s="233"/>
      <c r="B38" s="234"/>
      <c r="C38" s="234"/>
      <c r="D38" s="234"/>
      <c r="E38" s="235"/>
      <c r="G38" s="80"/>
      <c r="K38" s="79"/>
    </row>
    <row r="39" spans="1:11" x14ac:dyDescent="0.2">
      <c r="A39" s="233"/>
      <c r="B39" s="234"/>
      <c r="C39" s="234"/>
      <c r="D39" s="234"/>
      <c r="E39" s="235"/>
      <c r="G39" s="80"/>
      <c r="K39" s="79"/>
    </row>
    <row r="40" spans="1:11" x14ac:dyDescent="0.2">
      <c r="A40" s="233"/>
      <c r="B40" s="234"/>
      <c r="C40" s="234"/>
      <c r="D40" s="234"/>
      <c r="E40" s="235"/>
      <c r="G40" s="80"/>
      <c r="K40" s="79"/>
    </row>
    <row r="41" spans="1:11" x14ac:dyDescent="0.2">
      <c r="A41" s="233"/>
      <c r="B41" s="234"/>
      <c r="C41" s="234"/>
      <c r="D41" s="234"/>
      <c r="E41" s="235"/>
      <c r="G41" s="80"/>
      <c r="K41" s="79"/>
    </row>
    <row r="42" spans="1:11" x14ac:dyDescent="0.2">
      <c r="A42" s="233"/>
      <c r="B42" s="234"/>
      <c r="C42" s="234"/>
      <c r="D42" s="234"/>
      <c r="E42" s="235"/>
      <c r="G42" s="80"/>
      <c r="K42" s="79"/>
    </row>
    <row r="43" spans="1:11" x14ac:dyDescent="0.2">
      <c r="A43" s="233"/>
      <c r="B43" s="234"/>
      <c r="C43" s="234"/>
      <c r="D43" s="234"/>
      <c r="E43" s="235"/>
      <c r="G43" s="80"/>
      <c r="K43" s="79"/>
    </row>
    <row r="44" spans="1:11" x14ac:dyDescent="0.2">
      <c r="A44" s="233"/>
      <c r="B44" s="234"/>
      <c r="C44" s="234"/>
      <c r="D44" s="234"/>
      <c r="E44" s="235"/>
      <c r="G44" s="80"/>
      <c r="K44" s="79"/>
    </row>
    <row r="45" spans="1:11" ht="13.5" thickBot="1" x14ac:dyDescent="0.25">
      <c r="A45" s="236"/>
      <c r="B45" s="237"/>
      <c r="C45" s="237"/>
      <c r="D45" s="237"/>
      <c r="E45" s="238"/>
      <c r="G45" s="80"/>
      <c r="K45" s="79"/>
    </row>
    <row r="46" spans="1:11" ht="15.75" x14ac:dyDescent="0.25">
      <c r="A46" s="81" t="s">
        <v>79</v>
      </c>
    </row>
    <row r="47" spans="1:11" x14ac:dyDescent="0.2">
      <c r="A47" s="239" t="s">
        <v>80</v>
      </c>
      <c r="B47" s="240"/>
      <c r="C47" s="240"/>
      <c r="D47" s="240"/>
      <c r="E47" s="240"/>
    </row>
    <row r="48" spans="1:11" x14ac:dyDescent="0.2">
      <c r="A48" s="240"/>
      <c r="B48" s="240"/>
      <c r="C48" s="240"/>
      <c r="D48" s="240"/>
      <c r="E48" s="240"/>
    </row>
    <row r="49" spans="1:5" x14ac:dyDescent="0.2">
      <c r="A49" s="240"/>
      <c r="B49" s="240"/>
      <c r="C49" s="240"/>
      <c r="D49" s="240"/>
      <c r="E49" s="240"/>
    </row>
    <row r="50" spans="1:5" x14ac:dyDescent="0.2">
      <c r="A50" s="240"/>
      <c r="B50" s="240"/>
      <c r="C50" s="240"/>
      <c r="D50" s="240"/>
      <c r="E50" s="240"/>
    </row>
  </sheetData>
  <customSheetViews>
    <customSheetView guid="{0DB090FD-63FF-4F0D-834E-560E50D13BDC}" scale="85" showPageBreaks="1" fitToPage="1" printArea="1" view="pageBreakPreview">
      <selection activeCell="A2" sqref="A2:E45"/>
      <pageMargins left="0.23622047244094491" right="0.23622047244094491" top="1.1417322834645669" bottom="0.74803149606299213" header="0.31496062992125984" footer="0.31496062992125984"/>
      <pageSetup paperSize="9" scale="85" orientation="portrait" r:id="rId1"/>
      <headerFooter>
        <oddHeader>&amp;L&amp;G&amp;C&amp;24Cover Sheet</oddHeader>
        <oddFooter>&amp;L&amp;"Arial,Bold"&amp;14EIRGRID Confidential - &amp;F&amp;R&amp;14Page &amp;P
&amp;D</oddFooter>
      </headerFooter>
    </customSheetView>
    <customSheetView guid="{D9D309A1-6D03-43CB-BF78-3082216FC2AF}" scale="85" showPageBreaks="1" fitToPage="1" printArea="1" view="pageBreakPreview">
      <selection activeCell="C53" sqref="C53"/>
      <pageMargins left="0.23622047244094491" right="0.23622047244094491" top="1.1417322834645669" bottom="0.74803149606299213" header="0.31496062992125984" footer="0.31496062992125984"/>
      <pageSetup paperSize="9" scale="85" orientation="portrait" r:id="rId2"/>
      <headerFooter>
        <oddHeader>&amp;L&amp;G&amp;C&amp;24Cover Sheet</oddHeader>
        <oddFooter>&amp;L&amp;"Arial,Bold"&amp;14EIRGRID Confidential - &amp;F&amp;R&amp;14Page &amp;P
&amp;D</oddFooter>
      </headerFooter>
    </customSheetView>
  </customSheetViews>
  <mergeCells count="2">
    <mergeCell ref="A2:E45"/>
    <mergeCell ref="A47:E50"/>
  </mergeCells>
  <pageMargins left="0.23622047244094491" right="0.23622047244094491" top="1.1417322834645669" bottom="0.74803149606299213" header="0.31496062992125984" footer="0.31496062992125984"/>
  <pageSetup paperSize="9" scale="85" orientation="portrait" r:id="rId3"/>
  <headerFooter>
    <oddHeader>&amp;L&amp;G&amp;C&amp;24Cover Sheet</oddHeader>
    <oddFooter>&amp;L&amp;"Arial,Bold"&amp;14EIRGRID Confidential - &amp;F&amp;R&amp;14Page &amp;P
&amp;D</oddFooter>
  </headerFooter>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J7"/>
  <sheetViews>
    <sheetView zoomScale="85" zoomScaleNormal="85" zoomScaleSheetLayoutView="100" zoomScalePageLayoutView="55" workbookViewId="0">
      <pane xSplit="2" ySplit="1" topLeftCell="C2" activePane="bottomRight" state="frozen"/>
      <selection pane="topRight" activeCell="C1" sqref="C1"/>
      <selection pane="bottomLeft" activeCell="A2" sqref="A2"/>
      <selection pane="bottomRight" activeCell="B2" sqref="B2"/>
    </sheetView>
  </sheetViews>
  <sheetFormatPr defaultRowHeight="15" x14ac:dyDescent="0.25"/>
  <cols>
    <col min="1" max="1" width="8" style="74" bestFit="1" customWidth="1"/>
    <col min="2" max="2" width="52" style="74" customWidth="1"/>
    <col min="3" max="3" width="21" style="74" customWidth="1"/>
    <col min="4" max="4" width="15" style="74" bestFit="1" customWidth="1"/>
    <col min="5" max="5" width="50.85546875" style="74" customWidth="1"/>
    <col min="6" max="6" width="19.140625" style="74" bestFit="1" customWidth="1"/>
    <col min="7" max="7" width="19.7109375" style="74" customWidth="1"/>
    <col min="8" max="8" width="19.140625" style="74" bestFit="1" customWidth="1"/>
    <col min="9" max="9" width="14.85546875" style="74" bestFit="1" customWidth="1"/>
    <col min="10" max="10" width="57.28515625" style="86" bestFit="1" customWidth="1"/>
  </cols>
  <sheetData>
    <row r="1" spans="1:10" ht="45" x14ac:dyDescent="0.25">
      <c r="A1" s="87" t="s">
        <v>33</v>
      </c>
      <c r="B1" s="87" t="s">
        <v>6</v>
      </c>
      <c r="C1" s="87" t="s">
        <v>34</v>
      </c>
      <c r="D1" s="87" t="s">
        <v>7</v>
      </c>
      <c r="E1" s="87" t="s">
        <v>1</v>
      </c>
      <c r="F1" s="87" t="s">
        <v>24</v>
      </c>
      <c r="G1" s="87" t="s">
        <v>72</v>
      </c>
      <c r="H1" s="87" t="s">
        <v>73</v>
      </c>
      <c r="I1" s="87" t="s">
        <v>71</v>
      </c>
      <c r="J1" s="88" t="s">
        <v>120</v>
      </c>
    </row>
    <row r="2" spans="1:10" x14ac:dyDescent="0.25">
      <c r="A2" s="105">
        <v>58</v>
      </c>
      <c r="B2" s="106" t="s">
        <v>84</v>
      </c>
      <c r="C2" s="106"/>
      <c r="D2" s="106"/>
      <c r="E2" s="106" t="s">
        <v>105</v>
      </c>
      <c r="F2" s="32" t="s">
        <v>4</v>
      </c>
      <c r="G2" s="32" t="s">
        <v>4</v>
      </c>
      <c r="H2" s="32" t="s">
        <v>4</v>
      </c>
      <c r="I2" s="82" t="s">
        <v>4</v>
      </c>
      <c r="J2" s="117"/>
    </row>
    <row r="3" spans="1:10" ht="99.75" x14ac:dyDescent="0.25">
      <c r="A3" s="105">
        <v>59</v>
      </c>
      <c r="B3" s="106" t="s">
        <v>93</v>
      </c>
      <c r="C3" s="106"/>
      <c r="D3" s="106"/>
      <c r="E3" s="106" t="s">
        <v>89</v>
      </c>
      <c r="F3" s="32" t="s">
        <v>4</v>
      </c>
      <c r="G3" s="32" t="s">
        <v>4</v>
      </c>
      <c r="H3" s="32" t="s">
        <v>4</v>
      </c>
      <c r="I3" s="82" t="s">
        <v>4</v>
      </c>
      <c r="J3" s="117" t="s">
        <v>109</v>
      </c>
    </row>
    <row r="4" spans="1:10" ht="85.5" x14ac:dyDescent="0.25">
      <c r="A4" s="105">
        <v>60</v>
      </c>
      <c r="B4" s="106" t="s">
        <v>85</v>
      </c>
      <c r="C4" s="106"/>
      <c r="D4" s="106"/>
      <c r="E4" s="106" t="s">
        <v>92</v>
      </c>
      <c r="F4" s="32" t="s">
        <v>4</v>
      </c>
      <c r="G4" s="32" t="s">
        <v>4</v>
      </c>
      <c r="H4" s="32" t="s">
        <v>4</v>
      </c>
      <c r="I4" s="82" t="s">
        <v>4</v>
      </c>
      <c r="J4" s="117" t="s">
        <v>107</v>
      </c>
    </row>
    <row r="5" spans="1:10" ht="28.5" x14ac:dyDescent="0.25">
      <c r="A5" s="105">
        <v>61</v>
      </c>
      <c r="B5" s="106" t="s">
        <v>91</v>
      </c>
      <c r="C5" s="106"/>
      <c r="D5" s="106"/>
      <c r="E5" s="106" t="s">
        <v>87</v>
      </c>
      <c r="F5" s="32" t="s">
        <v>4</v>
      </c>
      <c r="G5" s="32" t="s">
        <v>4</v>
      </c>
      <c r="H5" s="32" t="s">
        <v>4</v>
      </c>
      <c r="I5" s="82" t="s">
        <v>4</v>
      </c>
      <c r="J5" s="117"/>
    </row>
    <row r="6" spans="1:10" ht="43.5" x14ac:dyDescent="0.25">
      <c r="A6" s="105">
        <v>62</v>
      </c>
      <c r="B6" s="106" t="s">
        <v>90</v>
      </c>
      <c r="C6" s="106"/>
      <c r="D6" s="106"/>
      <c r="E6" s="106" t="s">
        <v>86</v>
      </c>
      <c r="F6" s="32" t="s">
        <v>4</v>
      </c>
      <c r="G6" s="32" t="s">
        <v>4</v>
      </c>
      <c r="H6" s="32" t="s">
        <v>4</v>
      </c>
      <c r="I6" s="82" t="s">
        <v>4</v>
      </c>
      <c r="J6" s="117" t="s">
        <v>106</v>
      </c>
    </row>
    <row r="7" spans="1:10" ht="29.25" x14ac:dyDescent="0.25">
      <c r="A7" s="105">
        <v>63</v>
      </c>
      <c r="B7" s="106" t="s">
        <v>88</v>
      </c>
      <c r="C7" s="106"/>
      <c r="D7" s="106"/>
      <c r="E7" s="106" t="s">
        <v>94</v>
      </c>
      <c r="F7" s="32" t="s">
        <v>4</v>
      </c>
      <c r="G7" s="32" t="s">
        <v>4</v>
      </c>
      <c r="H7" s="32" t="s">
        <v>4</v>
      </c>
      <c r="I7" s="82" t="s">
        <v>4</v>
      </c>
      <c r="J7" s="117" t="s">
        <v>108</v>
      </c>
    </row>
  </sheetData>
  <autoFilter ref="A1:J7" xr:uid="{00000000-0009-0000-0000-000008000000}"/>
  <customSheetViews>
    <customSheetView guid="{0DB090FD-63FF-4F0D-834E-560E50D13BDC}" scale="85" fitToPage="1" showAutoFilter="1">
      <pane xSplit="2" ySplit="1" topLeftCell="C2" activePane="bottomRight" state="frozen"/>
      <selection pane="bottomRight" activeCell="D9" sqref="D9"/>
      <pageMargins left="0.25" right="0.25" top="0.75" bottom="0.75" header="0.3" footer="0.3"/>
      <pageSetup paperSize="9" scale="64" orientation="landscape" r:id="rId1"/>
      <headerFooter>
        <oddHeader>&amp;L&amp;G</oddHeader>
      </headerFooter>
      <autoFilter ref="A1:J7" xr:uid="{E060CD3B-7F03-4B67-B4BC-B095C0A03DC7}"/>
    </customSheetView>
    <customSheetView guid="{D9D309A1-6D03-43CB-BF78-3082216FC2AF}" scale="85" fitToPage="1" showAutoFilter="1">
      <pane xSplit="2" ySplit="1" topLeftCell="C2" activePane="bottomRight" state="frozen"/>
      <selection pane="bottomRight" activeCell="D9" sqref="D9"/>
      <pageMargins left="0.25" right="0.25" top="0.75" bottom="0.75" header="0.3" footer="0.3"/>
      <pageSetup paperSize="9" scale="64" orientation="landscape" r:id="rId2"/>
      <headerFooter>
        <oddHeader>&amp;L&amp;G</oddHeader>
      </headerFooter>
      <autoFilter ref="A1:J7" xr:uid="{6825259C-1EE1-49D2-B236-4B01A231187E}"/>
    </customSheetView>
  </customSheetViews>
  <conditionalFormatting sqref="F2:I7">
    <cfRule type="cellIs" dxfId="3" priority="1" operator="equal">
      <formula>"N/A"</formula>
    </cfRule>
    <cfRule type="cellIs" dxfId="2" priority="2" operator="equal">
      <formula>"Closed"</formula>
    </cfRule>
    <cfRule type="cellIs" dxfId="1" priority="3" operator="equal">
      <formula>"Open"</formula>
    </cfRule>
    <cfRule type="cellIs" dxfId="0" priority="4" operator="notEqual">
      <formula>"Closed"</formula>
    </cfRule>
  </conditionalFormatting>
  <hyperlinks>
    <hyperlink ref="J6" r:id="rId3" xr:uid="{00000000-0004-0000-0800-000000000000}"/>
  </hyperlinks>
  <pageMargins left="0.25" right="0.25" top="0.75" bottom="0.75" header="0.3" footer="0.3"/>
  <pageSetup paperSize="9" scale="51" orientation="landscape"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H46"/>
  <sheetViews>
    <sheetView view="pageBreakPreview" zoomScale="85" zoomScaleNormal="100" zoomScaleSheetLayoutView="85" workbookViewId="0">
      <selection activeCell="C12" sqref="C12"/>
    </sheetView>
  </sheetViews>
  <sheetFormatPr defaultColWidth="9.140625" defaultRowHeight="12.75" x14ac:dyDescent="0.2"/>
  <cols>
    <col min="1" max="1" width="9.140625" style="41"/>
    <col min="2" max="2" width="14.28515625" style="41" customWidth="1"/>
    <col min="3" max="3" width="21.42578125" style="41" customWidth="1"/>
    <col min="4" max="4" width="21" style="41" bestFit="1" customWidth="1"/>
    <col min="5" max="5" width="20.7109375" style="41" customWidth="1"/>
    <col min="6" max="6" width="9.140625" style="41"/>
    <col min="7" max="7" width="39.5703125" style="41" customWidth="1"/>
    <col min="8" max="8" width="20.5703125" style="41" bestFit="1" customWidth="1"/>
    <col min="9" max="16384" width="9.140625" style="41"/>
  </cols>
  <sheetData>
    <row r="2" spans="1:8" ht="28.5" customHeight="1" thickBot="1" x14ac:dyDescent="0.25">
      <c r="A2" s="241" t="s">
        <v>47</v>
      </c>
      <c r="B2" s="242"/>
      <c r="C2" s="242"/>
      <c r="D2" s="242"/>
      <c r="E2" s="242"/>
      <c r="F2" s="242"/>
      <c r="G2" s="242"/>
      <c r="H2" s="242"/>
    </row>
    <row r="3" spans="1:8" s="45" customFormat="1" ht="13.5" thickBot="1" x14ac:dyDescent="0.25">
      <c r="A3" s="42" t="s">
        <v>40</v>
      </c>
      <c r="B3" s="43" t="s">
        <v>41</v>
      </c>
      <c r="C3" s="44" t="s">
        <v>42</v>
      </c>
      <c r="D3" s="43" t="s">
        <v>43</v>
      </c>
      <c r="E3" s="43" t="s">
        <v>44</v>
      </c>
      <c r="G3" s="44" t="s">
        <v>45</v>
      </c>
      <c r="H3" s="44" t="s">
        <v>46</v>
      </c>
    </row>
    <row r="4" spans="1:8" x14ac:dyDescent="0.2">
      <c r="A4" s="46"/>
      <c r="B4" s="47"/>
      <c r="C4" s="48"/>
      <c r="D4" s="49"/>
      <c r="E4" s="50"/>
      <c r="G4" s="48"/>
      <c r="H4" s="51"/>
    </row>
    <row r="5" spans="1:8" x14ac:dyDescent="0.2">
      <c r="A5" s="52"/>
      <c r="B5" s="53"/>
      <c r="C5" s="54"/>
      <c r="D5" s="50"/>
      <c r="E5" s="55"/>
      <c r="F5" s="56"/>
      <c r="G5" s="54"/>
      <c r="H5" s="57"/>
    </row>
    <row r="6" spans="1:8" x14ac:dyDescent="0.2">
      <c r="A6" s="52"/>
      <c r="B6" s="58"/>
      <c r="C6" s="59"/>
      <c r="D6" s="49"/>
      <c r="E6" s="60"/>
      <c r="G6" s="59"/>
      <c r="H6" s="61"/>
    </row>
    <row r="7" spans="1:8" x14ac:dyDescent="0.2">
      <c r="A7" s="52"/>
      <c r="B7" s="53"/>
      <c r="C7" s="54"/>
      <c r="D7" s="50"/>
      <c r="E7" s="55"/>
      <c r="F7" s="62"/>
      <c r="G7" s="54"/>
      <c r="H7" s="61"/>
    </row>
    <row r="8" spans="1:8" x14ac:dyDescent="0.2">
      <c r="A8" s="52"/>
      <c r="B8" s="58"/>
      <c r="C8" s="59"/>
      <c r="D8" s="51"/>
      <c r="E8" s="60"/>
      <c r="G8" s="61"/>
      <c r="H8" s="61"/>
    </row>
    <row r="9" spans="1:8" x14ac:dyDescent="0.2">
      <c r="A9" s="52"/>
      <c r="B9" s="58"/>
      <c r="C9" s="59"/>
      <c r="D9" s="51"/>
      <c r="E9" s="60"/>
      <c r="G9" s="61"/>
      <c r="H9" s="61"/>
    </row>
    <row r="10" spans="1:8" x14ac:dyDescent="0.2">
      <c r="A10" s="52"/>
      <c r="B10" s="58"/>
      <c r="C10" s="59"/>
      <c r="D10" s="51"/>
      <c r="E10" s="60"/>
      <c r="G10" s="61"/>
      <c r="H10" s="61"/>
    </row>
    <row r="11" spans="1:8" x14ac:dyDescent="0.2">
      <c r="A11" s="52"/>
      <c r="B11" s="58"/>
      <c r="C11" s="59"/>
      <c r="D11" s="51"/>
      <c r="E11" s="60"/>
      <c r="G11" s="61"/>
      <c r="H11" s="61"/>
    </row>
    <row r="12" spans="1:8" x14ac:dyDescent="0.2">
      <c r="A12" s="52"/>
      <c r="B12" s="58"/>
      <c r="C12" s="59"/>
      <c r="D12" s="51"/>
      <c r="E12" s="60"/>
      <c r="G12" s="61"/>
      <c r="H12" s="61"/>
    </row>
    <row r="13" spans="1:8" x14ac:dyDescent="0.2">
      <c r="A13" s="52"/>
      <c r="B13" s="58"/>
      <c r="C13" s="59"/>
      <c r="D13" s="51"/>
      <c r="E13" s="60"/>
      <c r="G13" s="61"/>
      <c r="H13" s="61"/>
    </row>
    <row r="14" spans="1:8" x14ac:dyDescent="0.2">
      <c r="A14" s="52"/>
      <c r="B14" s="58"/>
      <c r="C14" s="59"/>
      <c r="D14" s="51"/>
      <c r="E14" s="60"/>
      <c r="G14" s="61"/>
      <c r="H14" s="61"/>
    </row>
    <row r="15" spans="1:8" x14ac:dyDescent="0.2">
      <c r="A15" s="52"/>
      <c r="B15" s="58"/>
      <c r="C15" s="59"/>
      <c r="D15" s="51"/>
      <c r="E15" s="60"/>
      <c r="G15" s="61"/>
      <c r="H15" s="61"/>
    </row>
    <row r="16" spans="1:8" x14ac:dyDescent="0.2">
      <c r="A16" s="52"/>
      <c r="B16" s="58"/>
      <c r="C16" s="59"/>
      <c r="D16" s="51"/>
      <c r="E16" s="60"/>
      <c r="G16" s="61"/>
      <c r="H16" s="61"/>
    </row>
    <row r="17" spans="1:8" x14ac:dyDescent="0.2">
      <c r="A17" s="52"/>
      <c r="B17" s="58"/>
      <c r="C17" s="59"/>
      <c r="D17" s="51"/>
      <c r="E17" s="60"/>
      <c r="G17" s="61"/>
      <c r="H17" s="61"/>
    </row>
    <row r="18" spans="1:8" x14ac:dyDescent="0.2">
      <c r="A18" s="52"/>
      <c r="B18" s="58"/>
      <c r="C18" s="59"/>
      <c r="D18" s="51"/>
      <c r="E18" s="60"/>
      <c r="G18" s="61"/>
      <c r="H18" s="61"/>
    </row>
    <row r="19" spans="1:8" x14ac:dyDescent="0.2">
      <c r="A19" s="52"/>
      <c r="B19" s="58"/>
      <c r="C19" s="59"/>
      <c r="D19" s="51"/>
      <c r="E19" s="60"/>
      <c r="G19" s="61"/>
      <c r="H19" s="61"/>
    </row>
    <row r="20" spans="1:8" x14ac:dyDescent="0.2">
      <c r="A20" s="52"/>
      <c r="B20" s="58"/>
      <c r="C20" s="59"/>
      <c r="D20" s="51"/>
      <c r="E20" s="60"/>
      <c r="G20" s="61"/>
      <c r="H20" s="61"/>
    </row>
    <row r="21" spans="1:8" x14ac:dyDescent="0.2">
      <c r="A21" s="52"/>
      <c r="B21" s="58"/>
      <c r="C21" s="59"/>
      <c r="D21" s="51"/>
      <c r="E21" s="60"/>
      <c r="G21" s="61"/>
      <c r="H21" s="61"/>
    </row>
    <row r="22" spans="1:8" x14ac:dyDescent="0.2">
      <c r="A22" s="52"/>
      <c r="B22" s="58"/>
      <c r="C22" s="59"/>
      <c r="D22" s="51"/>
      <c r="E22" s="60"/>
      <c r="G22" s="61"/>
      <c r="H22" s="61"/>
    </row>
    <row r="23" spans="1:8" x14ac:dyDescent="0.2">
      <c r="A23" s="52"/>
      <c r="B23" s="58"/>
      <c r="C23" s="59"/>
      <c r="D23" s="51"/>
      <c r="E23" s="60"/>
      <c r="G23" s="61"/>
      <c r="H23" s="61"/>
    </row>
    <row r="24" spans="1:8" x14ac:dyDescent="0.2">
      <c r="A24" s="52"/>
      <c r="B24" s="58"/>
      <c r="C24" s="59"/>
      <c r="D24" s="60"/>
      <c r="E24" s="60"/>
      <c r="G24" s="61"/>
      <c r="H24" s="61"/>
    </row>
    <row r="25" spans="1:8" x14ac:dyDescent="0.2">
      <c r="A25" s="52"/>
      <c r="B25" s="58"/>
      <c r="C25" s="59"/>
      <c r="D25" s="60"/>
      <c r="E25" s="60"/>
      <c r="G25" s="61"/>
      <c r="H25" s="61"/>
    </row>
    <row r="26" spans="1:8" x14ac:dyDescent="0.2">
      <c r="A26" s="52"/>
      <c r="B26" s="58"/>
      <c r="C26" s="59"/>
      <c r="D26" s="60"/>
      <c r="E26" s="60"/>
      <c r="G26" s="61"/>
      <c r="H26" s="61"/>
    </row>
    <row r="27" spans="1:8" x14ac:dyDescent="0.2">
      <c r="A27" s="52"/>
      <c r="B27" s="58"/>
      <c r="C27" s="59"/>
      <c r="D27" s="60"/>
      <c r="E27" s="60"/>
      <c r="G27" s="61"/>
      <c r="H27" s="61"/>
    </row>
    <row r="28" spans="1:8" x14ac:dyDescent="0.2">
      <c r="A28" s="52"/>
      <c r="B28" s="58"/>
      <c r="C28" s="59"/>
      <c r="D28" s="60"/>
      <c r="E28" s="60"/>
      <c r="G28" s="61"/>
      <c r="H28" s="61"/>
    </row>
    <row r="29" spans="1:8" x14ac:dyDescent="0.2">
      <c r="A29" s="52"/>
      <c r="B29" s="58"/>
      <c r="C29" s="59"/>
      <c r="D29" s="60"/>
      <c r="E29" s="60"/>
      <c r="G29" s="61"/>
      <c r="H29" s="61"/>
    </row>
    <row r="30" spans="1:8" x14ac:dyDescent="0.2">
      <c r="A30" s="52"/>
      <c r="B30" s="58"/>
      <c r="C30" s="59"/>
      <c r="D30" s="60"/>
      <c r="E30" s="60"/>
      <c r="G30" s="61"/>
      <c r="H30" s="61"/>
    </row>
    <row r="31" spans="1:8" x14ac:dyDescent="0.2">
      <c r="A31" s="52"/>
      <c r="B31" s="58"/>
      <c r="C31" s="59"/>
      <c r="D31" s="60"/>
      <c r="E31" s="60"/>
      <c r="G31" s="61"/>
      <c r="H31" s="61"/>
    </row>
    <row r="32" spans="1:8" x14ac:dyDescent="0.2">
      <c r="A32" s="52"/>
      <c r="B32" s="58"/>
      <c r="C32" s="59"/>
      <c r="D32" s="60"/>
      <c r="E32" s="60"/>
      <c r="G32" s="61"/>
      <c r="H32" s="61"/>
    </row>
    <row r="33" spans="1:8" x14ac:dyDescent="0.2">
      <c r="A33" s="52"/>
      <c r="B33" s="58"/>
      <c r="C33" s="59"/>
      <c r="D33" s="60"/>
      <c r="E33" s="60"/>
      <c r="G33" s="61"/>
      <c r="H33" s="61"/>
    </row>
    <row r="34" spans="1:8" x14ac:dyDescent="0.2">
      <c r="A34" s="52"/>
      <c r="B34" s="58"/>
      <c r="C34" s="59"/>
      <c r="D34" s="60"/>
      <c r="E34" s="60"/>
      <c r="G34" s="61"/>
      <c r="H34" s="61"/>
    </row>
    <row r="35" spans="1:8" x14ac:dyDescent="0.2">
      <c r="A35" s="52"/>
      <c r="B35" s="58"/>
      <c r="C35" s="59"/>
      <c r="D35" s="60"/>
      <c r="E35" s="60"/>
      <c r="G35" s="61"/>
      <c r="H35" s="61"/>
    </row>
    <row r="36" spans="1:8" x14ac:dyDescent="0.2">
      <c r="A36" s="52"/>
      <c r="B36" s="58"/>
      <c r="C36" s="59"/>
      <c r="D36" s="60"/>
      <c r="E36" s="60"/>
      <c r="G36" s="61"/>
      <c r="H36" s="61"/>
    </row>
    <row r="37" spans="1:8" x14ac:dyDescent="0.2">
      <c r="A37" s="52"/>
      <c r="B37" s="58"/>
      <c r="C37" s="59"/>
      <c r="D37" s="60"/>
      <c r="E37" s="60"/>
      <c r="G37" s="61"/>
      <c r="H37" s="61"/>
    </row>
    <row r="38" spans="1:8" x14ac:dyDescent="0.2">
      <c r="A38" s="52"/>
      <c r="B38" s="58"/>
      <c r="C38" s="59"/>
      <c r="D38" s="60"/>
      <c r="E38" s="60"/>
      <c r="G38" s="61"/>
      <c r="H38" s="61"/>
    </row>
    <row r="39" spans="1:8" x14ac:dyDescent="0.2">
      <c r="A39" s="52"/>
      <c r="B39" s="58"/>
      <c r="C39" s="59"/>
      <c r="D39" s="60"/>
      <c r="E39" s="60"/>
      <c r="G39" s="61"/>
      <c r="H39" s="61"/>
    </row>
    <row r="40" spans="1:8" x14ac:dyDescent="0.2">
      <c r="A40" s="52"/>
      <c r="B40" s="58"/>
      <c r="C40" s="59"/>
      <c r="D40" s="60"/>
      <c r="E40" s="60"/>
      <c r="G40" s="61"/>
      <c r="H40" s="61"/>
    </row>
    <row r="41" spans="1:8" x14ac:dyDescent="0.2">
      <c r="A41" s="52"/>
      <c r="B41" s="58"/>
      <c r="C41" s="59"/>
      <c r="D41" s="60"/>
      <c r="E41" s="60"/>
      <c r="G41" s="61"/>
      <c r="H41" s="61"/>
    </row>
    <row r="42" spans="1:8" x14ac:dyDescent="0.2">
      <c r="A42" s="52"/>
      <c r="B42" s="58"/>
      <c r="C42" s="59"/>
      <c r="D42" s="60"/>
      <c r="E42" s="60"/>
      <c r="G42" s="61"/>
      <c r="H42" s="61"/>
    </row>
    <row r="43" spans="1:8" x14ac:dyDescent="0.2">
      <c r="A43" s="52"/>
      <c r="B43" s="58"/>
      <c r="C43" s="59"/>
      <c r="D43" s="60"/>
      <c r="E43" s="60"/>
      <c r="G43" s="61"/>
      <c r="H43" s="61"/>
    </row>
    <row r="44" spans="1:8" x14ac:dyDescent="0.2">
      <c r="A44" s="52"/>
      <c r="B44" s="58"/>
      <c r="C44" s="59"/>
      <c r="D44" s="60"/>
      <c r="E44" s="60"/>
      <c r="G44" s="61"/>
      <c r="H44" s="61"/>
    </row>
    <row r="45" spans="1:8" x14ac:dyDescent="0.2">
      <c r="A45" s="52"/>
      <c r="B45" s="58"/>
      <c r="C45" s="59"/>
      <c r="D45" s="60"/>
      <c r="E45" s="60"/>
      <c r="G45" s="61"/>
      <c r="H45" s="61"/>
    </row>
    <row r="46" spans="1:8" ht="13.5" thickBot="1" x14ac:dyDescent="0.25">
      <c r="A46" s="63"/>
      <c r="B46" s="64"/>
      <c r="C46" s="65"/>
      <c r="D46" s="66"/>
      <c r="E46" s="66"/>
      <c r="G46" s="61"/>
      <c r="H46" s="61"/>
    </row>
  </sheetData>
  <customSheetViews>
    <customSheetView guid="{0DB090FD-63FF-4F0D-834E-560E50D13BDC}" scale="85" showPageBreaks="1" fitToPage="1" printArea="1" view="pageBreakPreview">
      <selection activeCell="G6" sqref="G6"/>
      <pageMargins left="0.23622047244094491" right="0.23622047244094491" top="0.74803149606299213" bottom="0.74803149606299213" header="0.31496062992125984" footer="0.31496062992125984"/>
      <pageSetup paperSize="9" scale="71" orientation="landscape" r:id="rId1"/>
      <headerFooter>
        <oddHeader>&amp;L&amp;G&amp;C&amp;24Version Control</oddHeader>
        <oddFooter>&amp;L&amp;"Arial,Bold"&amp;14EIRGRID Confidential - &amp;F&amp;R&amp;14Page &amp;P
&amp;D</oddFooter>
      </headerFooter>
    </customSheetView>
    <customSheetView guid="{D9D309A1-6D03-43CB-BF78-3082216FC2AF}" scale="85" showPageBreaks="1" fitToPage="1" printArea="1" view="pageBreakPreview">
      <selection activeCell="H4" sqref="H4"/>
      <pageMargins left="0.23622047244094491" right="0.23622047244094491" top="0.74803149606299213" bottom="0.74803149606299213" header="0.31496062992125984" footer="0.31496062992125984"/>
      <pageSetup paperSize="9" scale="68" orientation="landscape" r:id="rId2"/>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9" scale="85" orientation="landscape" r:id="rId3"/>
  <headerFooter>
    <oddHeader>&amp;L&amp;G&amp;C&amp;24Version Control</oddHeader>
    <oddFooter>&amp;L&amp;"Arial,Bold"&amp;14EIRGRID Confidential - &amp;F&amp;R&amp;14Page &amp;P
&amp;D</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A8FFC-29F1-4946-BAB3-465941B0267C}">
  <dimension ref="A65"/>
  <sheetViews>
    <sheetView workbookViewId="0">
      <selection activeCell="A65" sqref="A65"/>
    </sheetView>
  </sheetViews>
  <sheetFormatPr defaultRowHeight="15" x14ac:dyDescent="0.25"/>
  <sheetData>
    <row r="65" spans="1:1" x14ac:dyDescent="0.25">
      <c r="A65" s="187" t="s">
        <v>262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7"/>
  <sheetViews>
    <sheetView view="pageBreakPreview" zoomScale="115" zoomScaleNormal="100" zoomScaleSheetLayoutView="115" workbookViewId="0">
      <selection activeCell="B2" sqref="B2"/>
    </sheetView>
  </sheetViews>
  <sheetFormatPr defaultRowHeight="15" x14ac:dyDescent="0.25"/>
  <cols>
    <col min="2" max="2" width="41.42578125" bestFit="1" customWidth="1"/>
  </cols>
  <sheetData>
    <row r="1" spans="2:2" x14ac:dyDescent="0.25">
      <c r="B1" s="68" t="s">
        <v>64</v>
      </c>
    </row>
    <row r="2" spans="2:2" x14ac:dyDescent="0.25">
      <c r="B2" s="69" t="s">
        <v>70</v>
      </c>
    </row>
    <row r="3" spans="2:2" x14ac:dyDescent="0.25">
      <c r="B3" s="70" t="s">
        <v>65</v>
      </c>
    </row>
    <row r="4" spans="2:2" x14ac:dyDescent="0.25">
      <c r="B4" s="70" t="s">
        <v>66</v>
      </c>
    </row>
    <row r="5" spans="2:2" x14ac:dyDescent="0.25">
      <c r="B5" s="70" t="s">
        <v>67</v>
      </c>
    </row>
    <row r="6" spans="2:2" x14ac:dyDescent="0.25">
      <c r="B6" s="70" t="s">
        <v>68</v>
      </c>
    </row>
    <row r="7" spans="2:2" x14ac:dyDescent="0.25">
      <c r="B7" s="71" t="s">
        <v>69</v>
      </c>
    </row>
  </sheetData>
  <customSheetViews>
    <customSheetView guid="{0DB090FD-63FF-4F0D-834E-560E50D13BDC}" scale="115" showPageBreaks="1" printArea="1" view="pageBreakPreview">
      <selection activeCell="B2" sqref="B2"/>
      <pageMargins left="0.7" right="0.7" top="0.75" bottom="0.75" header="0.3" footer="0.3"/>
      <pageSetup paperSize="9" orientation="portrait" r:id="rId1"/>
    </customSheetView>
    <customSheetView guid="{D9D309A1-6D03-43CB-BF78-3082216FC2AF}" scale="115" showPageBreaks="1" printArea="1" view="pageBreakPreview">
      <selection activeCell="B2" sqref="B2"/>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G84"/>
  <sheetViews>
    <sheetView zoomScale="85" zoomScaleNormal="85" zoomScaleSheetLayoutView="100" workbookViewId="0">
      <pane ySplit="7" topLeftCell="A8" activePane="bottomLeft" state="frozen"/>
      <selection pane="bottomLeft" activeCell="C18" sqref="C18"/>
    </sheetView>
  </sheetViews>
  <sheetFormatPr defaultColWidth="9.140625" defaultRowHeight="14.25" x14ac:dyDescent="0.2"/>
  <cols>
    <col min="1" max="1" width="9" style="4" customWidth="1"/>
    <col min="2" max="2" width="62.28515625" style="4" customWidth="1"/>
    <col min="3" max="3" width="27.42578125" style="4" customWidth="1"/>
    <col min="4" max="4" width="34.85546875" style="4" customWidth="1"/>
    <col min="5" max="5" width="35.5703125" style="4" customWidth="1"/>
    <col min="6" max="6" width="29.5703125" style="4" customWidth="1"/>
    <col min="7" max="8" width="20" style="4" bestFit="1" customWidth="1"/>
    <col min="9" max="16384" width="9.140625" style="4"/>
  </cols>
  <sheetData>
    <row r="2" spans="1:6" ht="20.25" x14ac:dyDescent="0.3">
      <c r="B2" s="244" t="s">
        <v>350</v>
      </c>
      <c r="C2" s="245"/>
      <c r="D2" s="245"/>
      <c r="E2" s="245"/>
      <c r="F2" s="245"/>
    </row>
    <row r="3" spans="1:6" ht="15" x14ac:dyDescent="0.25">
      <c r="B3" s="27"/>
      <c r="C3" s="14" t="s">
        <v>25</v>
      </c>
      <c r="D3" s="14" t="s">
        <v>38</v>
      </c>
      <c r="E3" s="14" t="s">
        <v>39</v>
      </c>
      <c r="F3" s="14" t="s">
        <v>82</v>
      </c>
    </row>
    <row r="4" spans="1:6" ht="15" x14ac:dyDescent="0.25">
      <c r="B4" s="14" t="s">
        <v>351</v>
      </c>
      <c r="C4" s="225" t="s">
        <v>11</v>
      </c>
      <c r="D4" s="225" t="s">
        <v>11</v>
      </c>
      <c r="E4" s="225" t="s">
        <v>11</v>
      </c>
      <c r="F4" s="228">
        <f>(COUNTIF(C16:C35,"closed"))/(COUNTA(C16:C35)-COUNTIF(C16:C35,"N/A"))</f>
        <v>0</v>
      </c>
    </row>
    <row r="5" spans="1:6" ht="39" customHeight="1" x14ac:dyDescent="0.25">
      <c r="B5" s="14" t="s">
        <v>352</v>
      </c>
      <c r="C5" s="15">
        <f>(COUNTIF(C38:C44,"closed"))/(COUNTA(C38:C44)-COUNTIF(C38:C44,"N/A"))</f>
        <v>0</v>
      </c>
      <c r="D5" s="226" t="s">
        <v>11</v>
      </c>
      <c r="E5" s="226" t="s">
        <v>11</v>
      </c>
      <c r="F5" s="15">
        <f>(COUNTIF(D38:D44,"closed"))/(COUNTA(D38:D44)-COUNTIF(D38:D44,"N/A"))</f>
        <v>0</v>
      </c>
    </row>
    <row r="6" spans="1:6" ht="15" x14ac:dyDescent="0.25">
      <c r="B6" s="14" t="s">
        <v>353</v>
      </c>
      <c r="C6" s="15">
        <f>(COUNTIF(C47:C76,"closed"))/(COUNTA(C47:C76)-COUNTIF(C47:C76,"N/A"))</f>
        <v>0</v>
      </c>
      <c r="D6" s="15">
        <f>(COUNTIF(D47:D76,"closed"))/(COUNTA(D47:D76)-COUNTIF(D47:D76,"N/A"))</f>
        <v>0</v>
      </c>
      <c r="E6" s="15">
        <f>(COUNTIF(E47:E76,"closed"))/(COUNTA(E47:E76)-COUNTIF(E47:E76,"N/A"))</f>
        <v>0</v>
      </c>
      <c r="F6" s="15">
        <f>(COUNTIF(F47:F76,"closed"))/(COUNTA(F47:F76)-COUNTIF(F47:F76,"N/A"))</f>
        <v>0</v>
      </c>
    </row>
    <row r="7" spans="1:6" ht="15" x14ac:dyDescent="0.25">
      <c r="A7" s="67"/>
      <c r="B7" s="17" t="s">
        <v>354</v>
      </c>
      <c r="C7" s="18">
        <f>(COUNTIF(C79:C79,"closed"))</f>
        <v>0</v>
      </c>
      <c r="D7" s="15">
        <f>(COUNTIF(D79,"Yes"))</f>
        <v>0</v>
      </c>
      <c r="E7" s="226" t="s">
        <v>11</v>
      </c>
      <c r="F7" s="18">
        <f>(COUNTIF(E79:E79,"closed"))</f>
        <v>0</v>
      </c>
    </row>
    <row r="8" spans="1:6" ht="15" x14ac:dyDescent="0.25">
      <c r="A8" s="89"/>
      <c r="B8" s="17"/>
      <c r="C8" s="18"/>
      <c r="D8" s="15"/>
      <c r="E8" s="15"/>
      <c r="F8" s="18"/>
    </row>
    <row r="9" spans="1:6" ht="30" x14ac:dyDescent="0.25">
      <c r="A9" s="89"/>
      <c r="B9" s="90" t="s">
        <v>28</v>
      </c>
      <c r="C9" s="90" t="s">
        <v>26</v>
      </c>
      <c r="D9" s="90" t="s">
        <v>27</v>
      </c>
      <c r="E9" s="90" t="s">
        <v>22</v>
      </c>
      <c r="F9" s="90" t="s">
        <v>357</v>
      </c>
    </row>
    <row r="10" spans="1:6" ht="15" x14ac:dyDescent="0.25">
      <c r="A10" s="89"/>
      <c r="B10" s="24" t="s">
        <v>48</v>
      </c>
      <c r="C10" s="25"/>
      <c r="D10" s="26"/>
      <c r="E10" s="26"/>
      <c r="F10" s="26"/>
    </row>
    <row r="11" spans="1:6" ht="15" x14ac:dyDescent="0.25">
      <c r="A11" s="89"/>
      <c r="B11" s="24" t="s">
        <v>49</v>
      </c>
      <c r="C11" s="25"/>
      <c r="D11" s="26"/>
      <c r="E11" s="26"/>
      <c r="F11" s="26"/>
    </row>
    <row r="12" spans="1:6" ht="15" x14ac:dyDescent="0.25">
      <c r="A12" s="89"/>
      <c r="B12" s="24" t="s">
        <v>50</v>
      </c>
      <c r="C12" s="25"/>
      <c r="D12" s="26"/>
      <c r="E12" s="26"/>
      <c r="F12" s="26"/>
    </row>
    <row r="13" spans="1:6" ht="13.5" customHeight="1" x14ac:dyDescent="0.2">
      <c r="A13" s="89"/>
      <c r="B13" s="89"/>
      <c r="C13" s="5"/>
      <c r="E13" s="5"/>
    </row>
    <row r="14" spans="1:6" x14ac:dyDescent="0.2">
      <c r="A14" s="89"/>
      <c r="B14" s="89"/>
      <c r="C14" s="5"/>
      <c r="E14" s="5"/>
    </row>
    <row r="15" spans="1:6" ht="15" x14ac:dyDescent="0.2">
      <c r="A15" s="91" t="s">
        <v>344</v>
      </c>
      <c r="B15" s="91" t="s">
        <v>0</v>
      </c>
      <c r="C15" s="92" t="s">
        <v>71</v>
      </c>
      <c r="E15" s="93"/>
      <c r="F15" s="94"/>
    </row>
    <row r="16" spans="1:6" x14ac:dyDescent="0.2">
      <c r="A16" s="29">
        <f>EON!A2</f>
        <v>1</v>
      </c>
      <c r="B16" s="30" t="str">
        <f>EON!C2</f>
        <v>Commissioning Plan</v>
      </c>
      <c r="C16" s="32" t="str">
        <f>EON!J2</f>
        <v>Open</v>
      </c>
      <c r="E16" s="95"/>
      <c r="F16" s="2"/>
    </row>
    <row r="17" spans="1:6" x14ac:dyDescent="0.2">
      <c r="A17" s="29">
        <f>EON!A5</f>
        <v>2</v>
      </c>
      <c r="B17" s="30" t="str">
        <f>EON!C5</f>
        <v>Provision of Study Requirements &amp; Templates</v>
      </c>
      <c r="C17" s="32" t="str">
        <f>EON!J5</f>
        <v>Open</v>
      </c>
      <c r="E17" s="95"/>
      <c r="F17" s="2"/>
    </row>
    <row r="18" spans="1:6" x14ac:dyDescent="0.2">
      <c r="A18" s="29">
        <f>EON!A18</f>
        <v>3</v>
      </c>
      <c r="B18" s="30" t="str">
        <f>EON!C18</f>
        <v>Provision of Models</v>
      </c>
      <c r="C18" s="32" t="str">
        <f>EON!J18</f>
        <v>Open</v>
      </c>
      <c r="E18" s="95"/>
      <c r="F18" s="2"/>
    </row>
    <row r="19" spans="1:6" x14ac:dyDescent="0.2">
      <c r="A19" s="29">
        <f>EON!A25</f>
        <v>4</v>
      </c>
      <c r="B19" s="30" t="str">
        <f>EON!C25</f>
        <v>Provision of Studies</v>
      </c>
      <c r="C19" s="32" t="str">
        <f>EON!J25</f>
        <v>Open</v>
      </c>
      <c r="E19" s="95"/>
      <c r="F19" s="2"/>
    </row>
    <row r="20" spans="1:6" x14ac:dyDescent="0.2">
      <c r="A20" s="29">
        <f>EON!A31</f>
        <v>5</v>
      </c>
      <c r="B20" s="30" t="str">
        <f>EON!C31</f>
        <v>Signal List</v>
      </c>
      <c r="C20" s="32" t="str">
        <f>EON!J31</f>
        <v>Open</v>
      </c>
      <c r="E20" s="95"/>
      <c r="F20" s="2"/>
    </row>
    <row r="21" spans="1:6" x14ac:dyDescent="0.2">
      <c r="A21" s="29">
        <f>EON!A34</f>
        <v>6</v>
      </c>
      <c r="B21" s="30" t="str">
        <f>EON!C34</f>
        <v>Modes of Operation</v>
      </c>
      <c r="C21" s="32" t="str">
        <f>EON!J34</f>
        <v>Open</v>
      </c>
      <c r="E21" s="95"/>
      <c r="F21" s="2"/>
    </row>
    <row r="22" spans="1:6" x14ac:dyDescent="0.2">
      <c r="A22" s="29">
        <f>EON!A35</f>
        <v>7</v>
      </c>
      <c r="B22" s="30" t="str">
        <f>EON!C35</f>
        <v>Protection Settings</v>
      </c>
      <c r="C22" s="32" t="str">
        <f>EON!J35</f>
        <v>Open</v>
      </c>
      <c r="E22" s="95"/>
      <c r="F22" s="2"/>
    </row>
    <row r="23" spans="1:6" x14ac:dyDescent="0.2">
      <c r="A23" s="29">
        <f>EON!A40</f>
        <v>8</v>
      </c>
      <c r="B23" s="30" t="str">
        <f>EON!C40</f>
        <v>Governor Data</v>
      </c>
      <c r="C23" s="32" t="str">
        <f>EON!J40</f>
        <v>Open</v>
      </c>
      <c r="E23" s="95"/>
      <c r="F23" s="2"/>
    </row>
    <row r="24" spans="1:6" x14ac:dyDescent="0.2">
      <c r="A24" s="29">
        <f>EON!A45</f>
        <v>9</v>
      </c>
      <c r="B24" s="30" t="str">
        <f>EON!C45</f>
        <v>Excitation System &amp; Generator</v>
      </c>
      <c r="C24" s="32" t="str">
        <f>EON!J45</f>
        <v>Open</v>
      </c>
      <c r="E24" s="95"/>
      <c r="F24" s="1"/>
    </row>
    <row r="25" spans="1:6" x14ac:dyDescent="0.2">
      <c r="A25" s="29">
        <f>EON!A49</f>
        <v>10</v>
      </c>
      <c r="B25" s="30" t="str">
        <f>EON!C49</f>
        <v>Transformer Data</v>
      </c>
      <c r="C25" s="32" t="str">
        <f>EON!J49</f>
        <v>Open</v>
      </c>
      <c r="E25" s="95"/>
      <c r="F25" s="1"/>
    </row>
    <row r="26" spans="1:6" x14ac:dyDescent="0.2">
      <c r="A26" s="29">
        <f>EON!A54</f>
        <v>11</v>
      </c>
      <c r="B26" s="30" t="str">
        <f>EON!C54</f>
        <v>Implemented Protection Settings</v>
      </c>
      <c r="C26" s="32" t="str">
        <f>EON!J54</f>
        <v>Open</v>
      </c>
      <c r="E26" s="95"/>
      <c r="F26" s="2"/>
    </row>
    <row r="27" spans="1:6" x14ac:dyDescent="0.2">
      <c r="A27" s="29">
        <f>EON!A55</f>
        <v>12</v>
      </c>
      <c r="B27" s="30" t="str">
        <f>EON!C55</f>
        <v>Authorisation to Construct</v>
      </c>
      <c r="C27" s="32" t="str">
        <f>EON!J55</f>
        <v>Open</v>
      </c>
      <c r="E27" s="95"/>
      <c r="F27" s="1"/>
    </row>
    <row r="28" spans="1:6" x14ac:dyDescent="0.2">
      <c r="A28" s="29">
        <f>EON!A56</f>
        <v>13</v>
      </c>
      <c r="B28" s="30" t="str">
        <f>EON!C56</f>
        <v>Connection Agreement Pre-requisites to Energisation</v>
      </c>
      <c r="C28" s="32" t="str">
        <f>EON!J56</f>
        <v>Open</v>
      </c>
      <c r="E28" s="95"/>
      <c r="F28" s="2"/>
    </row>
    <row r="29" spans="1:6" x14ac:dyDescent="0.2">
      <c r="A29" s="29">
        <f>EON!A57</f>
        <v>14</v>
      </c>
      <c r="B29" s="30" t="str">
        <f>EON!C57</f>
        <v>Unit Registration</v>
      </c>
      <c r="C29" s="32" t="str">
        <f>EON!J57</f>
        <v>Open</v>
      </c>
      <c r="E29" s="95"/>
      <c r="F29" s="2"/>
    </row>
    <row r="30" spans="1:6" x14ac:dyDescent="0.2">
      <c r="A30" s="29">
        <f>EON!A61</f>
        <v>15</v>
      </c>
      <c r="B30" s="30" t="str">
        <f>EON!C61</f>
        <v>Operational Information</v>
      </c>
      <c r="C30" s="32" t="str">
        <f>EON!J61</f>
        <v>Open</v>
      </c>
      <c r="E30" s="95"/>
      <c r="F30" s="1"/>
    </row>
    <row r="31" spans="1:6" x14ac:dyDescent="0.2">
      <c r="A31" s="29">
        <f>EON!A62</f>
        <v>16</v>
      </c>
      <c r="B31" s="30" t="str">
        <f>EON!C62</f>
        <v>Standard Operating Procedure</v>
      </c>
      <c r="C31" s="32" t="str">
        <f>EON!J62</f>
        <v>Open</v>
      </c>
      <c r="E31" s="95"/>
      <c r="F31" s="2"/>
    </row>
    <row r="32" spans="1:6" x14ac:dyDescent="0.2">
      <c r="A32" s="29">
        <f>EON!A63</f>
        <v>17</v>
      </c>
      <c r="B32" s="30" t="str">
        <f>EON!C63</f>
        <v>Pre-energisation signals &amp; controls check</v>
      </c>
      <c r="C32" s="32" t="str">
        <f>EON!J63</f>
        <v>Open</v>
      </c>
      <c r="E32" s="95"/>
      <c r="F32" s="1"/>
    </row>
    <row r="33" spans="1:7" x14ac:dyDescent="0.2">
      <c r="A33" s="29">
        <f>EON!A64</f>
        <v>18</v>
      </c>
      <c r="B33" s="30" t="str">
        <f>EON!C64</f>
        <v>Declaration of Fitness</v>
      </c>
      <c r="C33" s="32" t="str">
        <f>EON!J64</f>
        <v>Open</v>
      </c>
      <c r="E33" s="95"/>
      <c r="F33" s="2"/>
    </row>
    <row r="34" spans="1:7" x14ac:dyDescent="0.2">
      <c r="A34" s="29">
        <f>EON!A65</f>
        <v>19</v>
      </c>
      <c r="B34" s="30" t="str">
        <f>EON!C65</f>
        <v>Operation Instruction &amp; Energisation Instruction</v>
      </c>
      <c r="C34" s="32" t="str">
        <f>EON!J65</f>
        <v>Open</v>
      </c>
      <c r="E34" s="95"/>
      <c r="F34" s="1"/>
    </row>
    <row r="35" spans="1:7" x14ac:dyDescent="0.2">
      <c r="A35" s="29">
        <f>EON!A68</f>
        <v>20</v>
      </c>
      <c r="B35" s="30" t="str">
        <f>EON!C68</f>
        <v>Itemised Statement of Compliance</v>
      </c>
      <c r="C35" s="32" t="str">
        <f>EON!J68</f>
        <v>Open</v>
      </c>
      <c r="E35" s="95"/>
      <c r="F35" s="1"/>
    </row>
    <row r="36" spans="1:7" x14ac:dyDescent="0.2">
      <c r="C36" s="6"/>
      <c r="D36" s="6"/>
      <c r="E36" s="6"/>
      <c r="F36" s="2"/>
    </row>
    <row r="37" spans="1:7" ht="15" x14ac:dyDescent="0.2">
      <c r="A37" s="96" t="s">
        <v>345</v>
      </c>
      <c r="B37" s="96" t="s">
        <v>0</v>
      </c>
      <c r="C37" s="96" t="s">
        <v>23</v>
      </c>
      <c r="D37" s="96" t="s">
        <v>52</v>
      </c>
      <c r="E37" s="243"/>
      <c r="F37" s="243"/>
    </row>
    <row r="38" spans="1:7" x14ac:dyDescent="0.2">
      <c r="A38" s="29">
        <f>ION!A2</f>
        <v>21</v>
      </c>
      <c r="B38" s="30" t="str">
        <f>ION!C2</f>
        <v>Signal Interface</v>
      </c>
      <c r="C38" s="32" t="str">
        <f>ION!H2</f>
        <v>Open</v>
      </c>
      <c r="D38" s="32" t="str">
        <f>ION!I2</f>
        <v>Open</v>
      </c>
      <c r="E38" s="107"/>
      <c r="F38" s="107"/>
    </row>
    <row r="39" spans="1:7" s="12" customFormat="1" x14ac:dyDescent="0.2">
      <c r="A39" s="29">
        <f>ION!A3</f>
        <v>22</v>
      </c>
      <c r="B39" s="30" t="str">
        <f>ION!C3</f>
        <v>Generator Excitation - Offline Checks</v>
      </c>
      <c r="C39" s="32" t="str">
        <f>ION!H3</f>
        <v>Open</v>
      </c>
      <c r="D39" s="32" t="str">
        <f>ION!I3</f>
        <v>Open</v>
      </c>
      <c r="E39" s="97"/>
      <c r="F39" s="97"/>
    </row>
    <row r="40" spans="1:7" x14ac:dyDescent="0.2">
      <c r="A40" s="29">
        <f>ION!A6</f>
        <v>23</v>
      </c>
      <c r="B40" s="30" t="str">
        <f>ION!C6</f>
        <v>Generator Governor - offline checks</v>
      </c>
      <c r="C40" s="32" t="str">
        <f>ION!H6</f>
        <v>Open</v>
      </c>
      <c r="D40" s="32" t="str">
        <f>ION!I6</f>
        <v>Open</v>
      </c>
      <c r="E40" s="98"/>
      <c r="F40" s="95"/>
    </row>
    <row r="41" spans="1:7" x14ac:dyDescent="0.2">
      <c r="A41" s="29">
        <f>ION!A7</f>
        <v>24</v>
      </c>
      <c r="B41" s="30" t="str">
        <f>ION!C7</f>
        <v xml:space="preserve">Turbine overspeed test.  </v>
      </c>
      <c r="C41" s="32" t="str">
        <f>ION!H7</f>
        <v>Open</v>
      </c>
      <c r="D41" s="32" t="str">
        <f>ION!I7</f>
        <v>Open</v>
      </c>
      <c r="E41" s="98"/>
      <c r="F41" s="95"/>
    </row>
    <row r="42" spans="1:7" x14ac:dyDescent="0.2">
      <c r="A42" s="29">
        <f>ION!A8</f>
        <v>25</v>
      </c>
      <c r="B42" s="30" t="str">
        <f>ION!C8</f>
        <v>Synchroniser Checks</v>
      </c>
      <c r="C42" s="32" t="str">
        <f>ION!H8</f>
        <v>Open</v>
      </c>
      <c r="D42" s="32" t="str">
        <f>ION!I8</f>
        <v>Open</v>
      </c>
      <c r="E42" s="98"/>
      <c r="F42" s="95"/>
    </row>
    <row r="43" spans="1:7" x14ac:dyDescent="0.2">
      <c r="A43" s="29">
        <f>ION!A9</f>
        <v>26</v>
      </c>
      <c r="B43" s="30" t="str">
        <f>ION!C9</f>
        <v>Pre-synchronisation Requirements</v>
      </c>
      <c r="C43" s="32" t="str">
        <f>ION!H9</f>
        <v>Open</v>
      </c>
      <c r="D43" s="32" t="str">
        <f>ION!I9</f>
        <v>Open</v>
      </c>
      <c r="E43" s="98"/>
      <c r="F43" s="95"/>
    </row>
    <row r="44" spans="1:7" s="12" customFormat="1" x14ac:dyDescent="0.2">
      <c r="A44" s="29">
        <f>ION!A10</f>
        <v>27</v>
      </c>
      <c r="B44" s="30" t="str">
        <f>ION!C10</f>
        <v>Itemised Statement of Compliance</v>
      </c>
      <c r="C44" s="32" t="str">
        <f>ION!H10</f>
        <v>Open</v>
      </c>
      <c r="D44" s="32" t="str">
        <f>ION!I10</f>
        <v>Open</v>
      </c>
      <c r="E44" s="99"/>
      <c r="F44" s="100"/>
    </row>
    <row r="45" spans="1:7" x14ac:dyDescent="0.2">
      <c r="A45" s="13"/>
      <c r="B45" s="101"/>
      <c r="C45" s="102"/>
      <c r="D45" s="102"/>
      <c r="E45" s="102"/>
    </row>
    <row r="46" spans="1:7" ht="40.5" customHeight="1" x14ac:dyDescent="0.2">
      <c r="A46" s="96" t="s">
        <v>346</v>
      </c>
      <c r="B46" s="96" t="s">
        <v>0</v>
      </c>
      <c r="C46" s="96" t="str">
        <f>FON!H1</f>
        <v>Test procedure Agreed</v>
      </c>
      <c r="D46" s="96" t="str">
        <f>FON!I1</f>
        <v>Testing Completed on Primary Fuel</v>
      </c>
      <c r="E46" s="96" t="str">
        <f>FON!J1</f>
        <v>Testing Completed on Secondary Fuel</v>
      </c>
      <c r="F46" s="96" t="str">
        <f>FON!K1</f>
        <v>Test Status</v>
      </c>
      <c r="G46" s="95"/>
    </row>
    <row r="47" spans="1:7" x14ac:dyDescent="0.2">
      <c r="A47" s="33">
        <f>FON!A2</f>
        <v>28</v>
      </c>
      <c r="B47" s="34" t="str">
        <f>FON!C2</f>
        <v>Block Load</v>
      </c>
      <c r="C47" s="32" t="str">
        <f>FON!H2</f>
        <v>Open</v>
      </c>
      <c r="D47" s="32" t="str">
        <f>FON!I2</f>
        <v>Open</v>
      </c>
      <c r="E47" s="32" t="str">
        <f>FON!J2</f>
        <v>Open</v>
      </c>
      <c r="F47" s="32" t="str">
        <f>FON!K2</f>
        <v>Open</v>
      </c>
      <c r="G47" s="103"/>
    </row>
    <row r="48" spans="1:7" x14ac:dyDescent="0.2">
      <c r="A48" s="33">
        <f>FON!A3</f>
        <v>29</v>
      </c>
      <c r="B48" s="34" t="str">
        <f>FON!C3</f>
        <v>Governor Characteristics</v>
      </c>
      <c r="C48" s="32" t="str">
        <f>FON!H3</f>
        <v>Open</v>
      </c>
      <c r="D48" s="32" t="str">
        <f>FON!I3</f>
        <v>Open</v>
      </c>
      <c r="E48" s="32" t="str">
        <f>FON!J3</f>
        <v>Open</v>
      </c>
      <c r="F48" s="32" t="str">
        <f>FON!K3</f>
        <v>Open</v>
      </c>
      <c r="G48" s="103"/>
    </row>
    <row r="49" spans="1:7" x14ac:dyDescent="0.2">
      <c r="A49" s="33">
        <f>FON!A7</f>
        <v>30</v>
      </c>
      <c r="B49" s="34" t="str">
        <f>FON!C7</f>
        <v>Minimum Load / Generation</v>
      </c>
      <c r="C49" s="32" t="str">
        <f>FON!H7</f>
        <v>Open</v>
      </c>
      <c r="D49" s="32" t="str">
        <f>FON!I7</f>
        <v>Open</v>
      </c>
      <c r="E49" s="32" t="str">
        <f>FON!J7</f>
        <v>Open</v>
      </c>
      <c r="F49" s="32" t="str">
        <f>FON!K7</f>
        <v>Open</v>
      </c>
      <c r="G49" s="95"/>
    </row>
    <row r="50" spans="1:7" x14ac:dyDescent="0.2">
      <c r="A50" s="33">
        <f>FON!A8</f>
        <v>31</v>
      </c>
      <c r="B50" s="34" t="str">
        <f>FON!C8</f>
        <v>Ramp Rates</v>
      </c>
      <c r="C50" s="32" t="str">
        <f>FON!H8</f>
        <v>Open</v>
      </c>
      <c r="D50" s="32" t="str">
        <f>FON!I8</f>
        <v>Open</v>
      </c>
      <c r="E50" s="32" t="str">
        <f>FON!J8</f>
        <v>Open</v>
      </c>
      <c r="F50" s="32" t="str">
        <f>FON!K8</f>
        <v>Open</v>
      </c>
      <c r="G50" s="95"/>
    </row>
    <row r="51" spans="1:7" x14ac:dyDescent="0.2">
      <c r="A51" s="33">
        <f>FON!A9</f>
        <v>32</v>
      </c>
      <c r="B51" s="34" t="str">
        <f>FON!C9</f>
        <v>RfG Trip to House Load</v>
      </c>
      <c r="C51" s="32" t="str">
        <f>FON!H9</f>
        <v>Open</v>
      </c>
      <c r="D51" s="32" t="str">
        <f>FON!I9</f>
        <v>Open</v>
      </c>
      <c r="E51" s="32" t="str">
        <f>FON!J9</f>
        <v>Open</v>
      </c>
      <c r="F51" s="32" t="str">
        <f>FON!K9</f>
        <v>Open</v>
      </c>
      <c r="G51" s="103"/>
    </row>
    <row r="52" spans="1:7" x14ac:dyDescent="0.2">
      <c r="A52" s="33">
        <f>FON!A10</f>
        <v>33</v>
      </c>
      <c r="B52" s="34" t="str">
        <f>FON!C10</f>
        <v>Demonstration of Start Up Times</v>
      </c>
      <c r="C52" s="32" t="str">
        <f>FON!H10</f>
        <v>Open</v>
      </c>
      <c r="D52" s="32" t="str">
        <f>FON!I10</f>
        <v>Open</v>
      </c>
      <c r="E52" s="32" t="str">
        <f>FON!J10</f>
        <v>Open</v>
      </c>
      <c r="F52" s="32" t="str">
        <f>FON!K10</f>
        <v>Open</v>
      </c>
      <c r="G52" s="103"/>
    </row>
    <row r="53" spans="1:7" x14ac:dyDescent="0.2">
      <c r="A53" s="33">
        <f>FON!A14</f>
        <v>34</v>
      </c>
      <c r="B53" s="34" t="str">
        <f>FON!C14</f>
        <v>Demonstration of Shutdown Times</v>
      </c>
      <c r="C53" s="32" t="str">
        <f>FON!H14</f>
        <v>Open</v>
      </c>
      <c r="D53" s="32" t="str">
        <f>FON!I14</f>
        <v>Open</v>
      </c>
      <c r="E53" s="32" t="str">
        <f>FON!J14</f>
        <v>Open</v>
      </c>
      <c r="F53" s="32" t="str">
        <f>FON!K14</f>
        <v>Open</v>
      </c>
      <c r="G53" s="103"/>
    </row>
    <row r="54" spans="1:7" x14ac:dyDescent="0.2">
      <c r="A54" s="33">
        <f>FON!A17</f>
        <v>35</v>
      </c>
      <c r="B54" s="34" t="str">
        <f>FON!C17</f>
        <v>Operation on Primary/Secondary/Mix fuel</v>
      </c>
      <c r="C54" s="32" t="str">
        <f>FON!H17</f>
        <v>Open</v>
      </c>
      <c r="D54" s="32" t="str">
        <f>FON!I17</f>
        <v>Open</v>
      </c>
      <c r="E54" s="32" t="str">
        <f>FON!J17</f>
        <v>Open</v>
      </c>
      <c r="F54" s="32" t="str">
        <f>FON!K17</f>
        <v>Open</v>
      </c>
      <c r="G54" s="103"/>
    </row>
    <row r="55" spans="1:7" x14ac:dyDescent="0.2">
      <c r="A55" s="33">
        <f>FON!A20</f>
        <v>36</v>
      </c>
      <c r="B55" s="34" t="str">
        <f>FON!C20</f>
        <v>Operation on Primary/Secondary/Mix fuel</v>
      </c>
      <c r="C55" s="32" t="str">
        <f>FON!H20</f>
        <v>Open</v>
      </c>
      <c r="D55" s="32" t="str">
        <f>FON!I20</f>
        <v>N/A</v>
      </c>
      <c r="E55" s="32" t="str">
        <f>FON!J20</f>
        <v>Open</v>
      </c>
      <c r="F55" s="32" t="str">
        <f>FON!K20</f>
        <v>Open</v>
      </c>
      <c r="G55" s="103"/>
    </row>
    <row r="56" spans="1:7" x14ac:dyDescent="0.2">
      <c r="A56" s="33">
        <f>FON!A21</f>
        <v>37</v>
      </c>
      <c r="B56" s="34" t="str">
        <f>FON!C21</f>
        <v xml:space="preserve">Modes of Operation </v>
      </c>
      <c r="C56" s="32" t="str">
        <f>FON!H21</f>
        <v>Open</v>
      </c>
      <c r="D56" s="32" t="str">
        <f>FON!I21</f>
        <v>Open</v>
      </c>
      <c r="E56" s="32" t="str">
        <f>FON!J21</f>
        <v>Open</v>
      </c>
      <c r="F56" s="32" t="str">
        <f>FON!K21</f>
        <v>Open</v>
      </c>
      <c r="G56" s="103"/>
    </row>
    <row r="57" spans="1:7" x14ac:dyDescent="0.2">
      <c r="A57" s="33">
        <f>FON!A22</f>
        <v>38</v>
      </c>
      <c r="B57" s="34" t="str">
        <f>FON!C22</f>
        <v>Verification of Output vs Ambient Conditions</v>
      </c>
      <c r="C57" s="32" t="str">
        <f>FON!H22</f>
        <v>Open</v>
      </c>
      <c r="D57" s="32" t="str">
        <f>FON!I22</f>
        <v>Open</v>
      </c>
      <c r="E57" s="32" t="str">
        <f>FON!J22</f>
        <v>Open</v>
      </c>
      <c r="F57" s="32" t="str">
        <f>FON!K22</f>
        <v>Open</v>
      </c>
      <c r="G57" s="103"/>
    </row>
    <row r="58" spans="1:7" x14ac:dyDescent="0.2">
      <c r="A58" s="33">
        <f>FON!A23</f>
        <v>39</v>
      </c>
      <c r="B58" s="34" t="str">
        <f>FON!C23</f>
        <v>RfG Reactive Power Capability / Excitation Limiters</v>
      </c>
      <c r="C58" s="32" t="str">
        <f>FON!H23</f>
        <v>Open</v>
      </c>
      <c r="D58" s="32" t="str">
        <f>FON!I23</f>
        <v>Open</v>
      </c>
      <c r="E58" s="32" t="str">
        <f>FON!J23</f>
        <v>N/A</v>
      </c>
      <c r="F58" s="32" t="str">
        <f>FON!K23</f>
        <v>Open</v>
      </c>
      <c r="G58" s="95"/>
    </row>
    <row r="59" spans="1:7" x14ac:dyDescent="0.2">
      <c r="A59" s="33">
        <f>FON!A24</f>
        <v>40</v>
      </c>
      <c r="B59" s="34" t="str">
        <f>FON!C24</f>
        <v>Automatic Voltage Regulator Droop</v>
      </c>
      <c r="C59" s="32" t="str">
        <f>FON!H24</f>
        <v>Open</v>
      </c>
      <c r="D59" s="32" t="str">
        <f>FON!I24</f>
        <v>Open</v>
      </c>
      <c r="E59" s="32" t="str">
        <f>FON!J24</f>
        <v>N/A</v>
      </c>
      <c r="F59" s="32" t="str">
        <f>FON!K24</f>
        <v>Open</v>
      </c>
      <c r="G59" s="95"/>
    </row>
    <row r="60" spans="1:7" x14ac:dyDescent="0.2">
      <c r="A60" s="33">
        <f>FON!A25</f>
        <v>41</v>
      </c>
      <c r="B60" s="34" t="str">
        <f>FON!C25</f>
        <v>Online SCADA signals check</v>
      </c>
      <c r="C60" s="32" t="str">
        <f>FON!H25</f>
        <v>Open</v>
      </c>
      <c r="D60" s="32" t="str">
        <f>FON!I25</f>
        <v>N/A</v>
      </c>
      <c r="E60" s="32" t="str">
        <f>FON!J25</f>
        <v>Open</v>
      </c>
      <c r="F60" s="32" t="str">
        <f>FON!K25</f>
        <v>Open</v>
      </c>
      <c r="G60" s="95"/>
    </row>
    <row r="61" spans="1:7" x14ac:dyDescent="0.2">
      <c r="A61" s="33">
        <f>FON!A26</f>
        <v>42</v>
      </c>
      <c r="B61" s="34" t="str">
        <f>FON!C26</f>
        <v>Operation at High and Low Generator Voltages</v>
      </c>
      <c r="C61" s="32" t="str">
        <f>FON!H26</f>
        <v>Open</v>
      </c>
      <c r="D61" s="32" t="str">
        <f>FON!I26</f>
        <v>Open</v>
      </c>
      <c r="E61" s="32" t="str">
        <f>FON!J26</f>
        <v>N/A</v>
      </c>
      <c r="F61" s="32" t="str">
        <f>FON!K26</f>
        <v>Open</v>
      </c>
      <c r="G61" s="103"/>
    </row>
    <row r="62" spans="1:7" x14ac:dyDescent="0.2">
      <c r="A62" s="33">
        <f>FON!A27</f>
        <v>43</v>
      </c>
      <c r="B62" s="34" t="str">
        <f>FON!C27</f>
        <v>RfG Operation at High and Low Frequency</v>
      </c>
      <c r="C62" s="32" t="str">
        <f>FON!H27</f>
        <v>Open</v>
      </c>
      <c r="D62" s="32" t="str">
        <f>FON!I27</f>
        <v>Open</v>
      </c>
      <c r="E62" s="32" t="str">
        <f>FON!J27</f>
        <v>Open</v>
      </c>
      <c r="F62" s="32" t="str">
        <f>FON!K27</f>
        <v>Open</v>
      </c>
      <c r="G62" s="103"/>
    </row>
    <row r="63" spans="1:7" x14ac:dyDescent="0.2">
      <c r="A63" s="33">
        <f>FON!A28</f>
        <v>44</v>
      </c>
      <c r="B63" s="34" t="str">
        <f>FON!C28</f>
        <v>Alerts</v>
      </c>
      <c r="C63" s="32" t="str">
        <f>FON!H28</f>
        <v>Open</v>
      </c>
      <c r="D63" s="32" t="str">
        <f>FON!I28</f>
        <v>Open</v>
      </c>
      <c r="E63" s="32" t="str">
        <f>FON!J28</f>
        <v>N/A</v>
      </c>
      <c r="F63" s="32" t="str">
        <f>FON!K28</f>
        <v>Open</v>
      </c>
      <c r="G63" s="103"/>
    </row>
    <row r="64" spans="1:7" x14ac:dyDescent="0.2">
      <c r="A64" s="33">
        <f>FON!A29</f>
        <v>45</v>
      </c>
      <c r="B64" s="34" t="str">
        <f>FON!C29</f>
        <v xml:space="preserve">Automatic Generator Control </v>
      </c>
      <c r="C64" s="32" t="str">
        <f>FON!H29</f>
        <v>Open</v>
      </c>
      <c r="D64" s="32" t="str">
        <f>FON!I29</f>
        <v>Open</v>
      </c>
      <c r="E64" s="32" t="str">
        <f>FON!J29</f>
        <v>N/A</v>
      </c>
      <c r="F64" s="32" t="str">
        <f>FON!K29</f>
        <v>Open</v>
      </c>
      <c r="G64" s="103"/>
    </row>
    <row r="65" spans="1:7" x14ac:dyDescent="0.2">
      <c r="A65" s="33">
        <f>FON!A30</f>
        <v>46</v>
      </c>
      <c r="B65" s="34" t="str">
        <f>FON!C30</f>
        <v>Emergency power supplies</v>
      </c>
      <c r="C65" s="32" t="str">
        <f>FON!H30</f>
        <v>Open</v>
      </c>
      <c r="D65" s="32" t="str">
        <f>FON!I30</f>
        <v>Open</v>
      </c>
      <c r="E65" s="32" t="str">
        <f>FON!J30</f>
        <v>N/A</v>
      </c>
      <c r="F65" s="32" t="str">
        <f>FON!K30</f>
        <v>Open</v>
      </c>
      <c r="G65" s="103"/>
    </row>
    <row r="66" spans="1:7" x14ac:dyDescent="0.2">
      <c r="A66" s="33">
        <f>FON!A31</f>
        <v>47</v>
      </c>
      <c r="B66" s="34" t="str">
        <f>FON!C31</f>
        <v>Online PSS and Excitation Controller Testing</v>
      </c>
      <c r="C66" s="32" t="str">
        <f>FON!H31</f>
        <v>Open</v>
      </c>
      <c r="D66" s="32" t="str">
        <f>FON!I31</f>
        <v>Open</v>
      </c>
      <c r="E66" s="32" t="str">
        <f>FON!J31</f>
        <v>N/A</v>
      </c>
      <c r="F66" s="32" t="str">
        <f>FON!K31</f>
        <v>Open</v>
      </c>
      <c r="G66" s="103"/>
    </row>
    <row r="67" spans="1:7" x14ac:dyDescent="0.2">
      <c r="A67" s="33">
        <f>FON!A32</f>
        <v>48</v>
      </c>
      <c r="B67" s="34" t="str">
        <f>FON!C32</f>
        <v>Registered Capacity</v>
      </c>
      <c r="C67" s="32" t="str">
        <f>FON!H32</f>
        <v>Open</v>
      </c>
      <c r="D67" s="32" t="str">
        <f>FON!I32</f>
        <v>Open</v>
      </c>
      <c r="E67" s="32" t="str">
        <f>FON!J32</f>
        <v>Open</v>
      </c>
      <c r="F67" s="32" t="str">
        <f>FON!K32</f>
        <v>Open</v>
      </c>
      <c r="G67" s="95"/>
    </row>
    <row r="68" spans="1:7" x14ac:dyDescent="0.2">
      <c r="A68" s="33">
        <f>FON!A33</f>
        <v>49</v>
      </c>
      <c r="B68" s="34" t="str">
        <f>FON!C33</f>
        <v>Registered Characteristics</v>
      </c>
      <c r="C68" s="32" t="str">
        <f>FON!H33</f>
        <v>Open</v>
      </c>
      <c r="D68" s="32" t="str">
        <f>FON!I33</f>
        <v>Open</v>
      </c>
      <c r="E68" s="32" t="str">
        <f>FON!J33</f>
        <v>Open</v>
      </c>
      <c r="F68" s="32" t="str">
        <f>FON!K33</f>
        <v>Open</v>
      </c>
      <c r="G68" s="95"/>
    </row>
    <row r="69" spans="1:7" x14ac:dyDescent="0.2">
      <c r="A69" s="33">
        <f>FON!A34</f>
        <v>50</v>
      </c>
      <c r="B69" s="34" t="str">
        <f>FON!C34</f>
        <v>Reliability run</v>
      </c>
      <c r="C69" s="32" t="str">
        <f>FON!H34</f>
        <v>Open</v>
      </c>
      <c r="D69" s="32" t="str">
        <f>FON!I34</f>
        <v>Open</v>
      </c>
      <c r="E69" s="32" t="str">
        <f>FON!J34</f>
        <v>Open</v>
      </c>
      <c r="F69" s="32" t="str">
        <f>FON!K34</f>
        <v>Open</v>
      </c>
      <c r="G69" s="95"/>
    </row>
    <row r="70" spans="1:7" x14ac:dyDescent="0.2">
      <c r="A70" s="33">
        <f>FON!A35</f>
        <v>51</v>
      </c>
      <c r="B70" s="34" t="str">
        <f>FON!C35</f>
        <v>Export Adjustment Factors</v>
      </c>
      <c r="C70" s="32" t="str">
        <f>FON!H35</f>
        <v>Open</v>
      </c>
      <c r="D70" s="32" t="str">
        <f>FON!I35</f>
        <v>Open</v>
      </c>
      <c r="E70" s="32" t="str">
        <f>FON!J35</f>
        <v>Open</v>
      </c>
      <c r="F70" s="32" t="str">
        <f>FON!K35</f>
        <v>Open</v>
      </c>
      <c r="G70" s="95"/>
    </row>
    <row r="71" spans="1:7" x14ac:dyDescent="0.2">
      <c r="A71" s="33">
        <f>FON!A36</f>
        <v>52</v>
      </c>
      <c r="B71" s="34" t="str">
        <f>FON!C36</f>
        <v>TSAT Model Validation</v>
      </c>
      <c r="C71" s="32" t="str">
        <f>FON!H36</f>
        <v>Open</v>
      </c>
      <c r="D71" s="32" t="str">
        <f>FON!I36</f>
        <v>Open</v>
      </c>
      <c r="E71" s="32" t="str">
        <f>FON!J36</f>
        <v>Open</v>
      </c>
      <c r="F71" s="32" t="str">
        <f>FON!K36</f>
        <v>Open</v>
      </c>
      <c r="G71" s="95"/>
    </row>
    <row r="72" spans="1:7" x14ac:dyDescent="0.2">
      <c r="A72" s="33">
        <f>FON!A37</f>
        <v>53</v>
      </c>
      <c r="B72" s="34" t="str">
        <f>FON!C37</f>
        <v>EMT Model Validation</v>
      </c>
      <c r="C72" s="32" t="str">
        <f>FON!H37</f>
        <v>Open</v>
      </c>
      <c r="D72" s="32" t="str">
        <f>FON!I37</f>
        <v>Open</v>
      </c>
      <c r="E72" s="32" t="str">
        <f>FON!J37</f>
        <v>Open</v>
      </c>
      <c r="F72" s="32" t="str">
        <f>FON!K37</f>
        <v>Open</v>
      </c>
      <c r="G72" s="103"/>
    </row>
    <row r="73" spans="1:7" x14ac:dyDescent="0.2">
      <c r="A73" s="33">
        <f>FON!A38</f>
        <v>54</v>
      </c>
      <c r="B73" s="34" t="str">
        <f>FON!C38</f>
        <v>Technical Offer Data</v>
      </c>
      <c r="C73" s="32" t="str">
        <f>FON!H38</f>
        <v>N/A</v>
      </c>
      <c r="D73" s="32" t="str">
        <f>FON!I38</f>
        <v>Open</v>
      </c>
      <c r="E73" s="32" t="str">
        <f>FON!J38</f>
        <v>Open</v>
      </c>
      <c r="F73" s="32" t="str">
        <f>FON!K38</f>
        <v>Open</v>
      </c>
      <c r="G73" s="104"/>
    </row>
    <row r="74" spans="1:7" x14ac:dyDescent="0.2">
      <c r="A74" s="33">
        <f>FON!A39</f>
        <v>55</v>
      </c>
      <c r="B74" s="34" t="str">
        <f>FON!C39</f>
        <v>Snags</v>
      </c>
      <c r="C74" s="32" t="str">
        <f>FON!H39</f>
        <v>N/A</v>
      </c>
      <c r="D74" s="32" t="str">
        <f>FON!I39</f>
        <v>N/A</v>
      </c>
      <c r="E74" s="32" t="str">
        <f>FON!J39</f>
        <v>N/A</v>
      </c>
      <c r="F74" s="32" t="str">
        <f>FON!K39</f>
        <v>Open</v>
      </c>
    </row>
    <row r="75" spans="1:7" x14ac:dyDescent="0.2">
      <c r="A75" s="33">
        <f>FON!A40</f>
        <v>56</v>
      </c>
      <c r="B75" s="34" t="str">
        <f>FON!C40</f>
        <v>Special Protection Scheme Testing</v>
      </c>
      <c r="C75" s="32" t="str">
        <f>FON!H40</f>
        <v>Open</v>
      </c>
      <c r="D75" s="32" t="str">
        <f>FON!I40</f>
        <v>Open</v>
      </c>
      <c r="E75" s="32" t="str">
        <f>FON!J40</f>
        <v>N/A</v>
      </c>
      <c r="F75" s="32" t="str">
        <f>FON!K40</f>
        <v>Open</v>
      </c>
    </row>
    <row r="76" spans="1:7" x14ac:dyDescent="0.2">
      <c r="A76" s="33">
        <f>FON!A41</f>
        <v>57</v>
      </c>
      <c r="B76" s="34" t="str">
        <f>FON!C41</f>
        <v>Itemised Statement of Compliance</v>
      </c>
      <c r="C76" s="32" t="str">
        <f>FON!H41</f>
        <v>Open</v>
      </c>
      <c r="D76" s="32" t="str">
        <f>FON!I41</f>
        <v>Open</v>
      </c>
      <c r="E76" s="32" t="str">
        <f>FON!J41</f>
        <v>Open</v>
      </c>
      <c r="F76" s="32" t="str">
        <f>FON!K41</f>
        <v>Open</v>
      </c>
    </row>
    <row r="77" spans="1:7" x14ac:dyDescent="0.2">
      <c r="A77" s="31"/>
      <c r="B77" s="31"/>
      <c r="C77" s="31"/>
      <c r="D77" s="31"/>
      <c r="E77" s="31"/>
    </row>
    <row r="78" spans="1:7" ht="30" x14ac:dyDescent="0.2">
      <c r="A78" s="96" t="s">
        <v>2</v>
      </c>
      <c r="B78" s="96" t="s">
        <v>0</v>
      </c>
      <c r="C78" s="96" t="str">
        <f>'System Services'!F1</f>
        <v>Test procedure Agreed</v>
      </c>
      <c r="D78" s="96" t="str">
        <f>'System Services'!G1</f>
        <v>Testing Completed on Primary Fuel</v>
      </c>
      <c r="E78" s="96" t="str">
        <f>'System Services'!H1</f>
        <v>Testing Completed on Secondary Fuel</v>
      </c>
      <c r="F78" s="96" t="str">
        <f>'System Services'!I1</f>
        <v>Test Status</v>
      </c>
    </row>
    <row r="79" spans="1:7" s="12" customFormat="1" x14ac:dyDescent="0.2">
      <c r="A79" s="35">
        <f>'System Services'!A2</f>
        <v>58</v>
      </c>
      <c r="B79" s="36" t="str">
        <f>'System Services'!B2</f>
        <v>Black Start</v>
      </c>
      <c r="C79" s="32" t="str">
        <f>'System Services'!F2</f>
        <v>Open</v>
      </c>
      <c r="D79" s="32" t="str">
        <f>'System Services'!G2</f>
        <v>Open</v>
      </c>
      <c r="E79" s="32" t="str">
        <f>'System Services'!H2</f>
        <v>Open</v>
      </c>
      <c r="F79" s="32" t="str">
        <f>'System Services'!I2</f>
        <v>Open</v>
      </c>
    </row>
    <row r="80" spans="1:7" x14ac:dyDescent="0.2">
      <c r="A80" s="35">
        <f>'System Services'!A3</f>
        <v>59</v>
      </c>
      <c r="B80" s="36" t="str">
        <f>'System Services'!B3</f>
        <v>Operating Reserves</v>
      </c>
      <c r="C80" s="32" t="str">
        <f>'System Services'!F3</f>
        <v>Open</v>
      </c>
      <c r="D80" s="32" t="str">
        <f>'System Services'!G3</f>
        <v>Open</v>
      </c>
      <c r="E80" s="32" t="str">
        <f>'System Services'!H3</f>
        <v>Open</v>
      </c>
      <c r="F80" s="32" t="str">
        <f>'System Services'!I3</f>
        <v>Open</v>
      </c>
    </row>
    <row r="81" spans="1:6" x14ac:dyDescent="0.2">
      <c r="A81" s="35">
        <f>'System Services'!A4</f>
        <v>60</v>
      </c>
      <c r="B81" s="36" t="str">
        <f>'System Services'!B4</f>
        <v>Ramping Margins</v>
      </c>
      <c r="C81" s="32" t="str">
        <f>'System Services'!F4</f>
        <v>Open</v>
      </c>
      <c r="D81" s="32" t="str">
        <f>'System Services'!G4</f>
        <v>Open</v>
      </c>
      <c r="E81" s="32" t="str">
        <f>'System Services'!H4</f>
        <v>Open</v>
      </c>
      <c r="F81" s="32" t="str">
        <f>'System Services'!I4</f>
        <v>Open</v>
      </c>
    </row>
    <row r="82" spans="1:6" x14ac:dyDescent="0.2">
      <c r="A82" s="35">
        <f>'System Services'!A5</f>
        <v>61</v>
      </c>
      <c r="B82" s="36" t="str">
        <f>'System Services'!B5</f>
        <v>Fast Post Fault Active Power Recovery &amp; Dynamic Reactive Response</v>
      </c>
      <c r="C82" s="32" t="str">
        <f>'System Services'!F5</f>
        <v>Open</v>
      </c>
      <c r="D82" s="32" t="str">
        <f>'System Services'!G5</f>
        <v>Open</v>
      </c>
      <c r="E82" s="32" t="str">
        <f>'System Services'!H5</f>
        <v>Open</v>
      </c>
      <c r="F82" s="32" t="str">
        <f>'System Services'!I5</f>
        <v>Open</v>
      </c>
    </row>
    <row r="83" spans="1:6" x14ac:dyDescent="0.2">
      <c r="A83" s="35">
        <f>'System Services'!A6</f>
        <v>62</v>
      </c>
      <c r="B83" s="36" t="str">
        <f>'System Services'!B6</f>
        <v>Steady State Reactive Power</v>
      </c>
      <c r="C83" s="32" t="str">
        <f>'System Services'!F6</f>
        <v>Open</v>
      </c>
      <c r="D83" s="32" t="str">
        <f>'System Services'!G6</f>
        <v>Open</v>
      </c>
      <c r="E83" s="32" t="str">
        <f>'System Services'!H6</f>
        <v>Open</v>
      </c>
      <c r="F83" s="32" t="str">
        <f>'System Services'!I6</f>
        <v>Open</v>
      </c>
    </row>
    <row r="84" spans="1:6" x14ac:dyDescent="0.2">
      <c r="A84" s="35">
        <f>'System Services'!A7</f>
        <v>63</v>
      </c>
      <c r="B84" s="36" t="str">
        <f>'System Services'!B7</f>
        <v>Synchronous Inertial Response</v>
      </c>
      <c r="C84" s="32" t="str">
        <f>'System Services'!F7</f>
        <v>Open</v>
      </c>
      <c r="D84" s="32" t="str">
        <f>'System Services'!G7</f>
        <v>Open</v>
      </c>
      <c r="E84" s="32" t="str">
        <f>'System Services'!H7</f>
        <v>Open</v>
      </c>
      <c r="F84" s="32" t="str">
        <f>'System Services'!I7</f>
        <v>Open</v>
      </c>
    </row>
  </sheetData>
  <dataConsolidate/>
  <customSheetViews>
    <customSheetView guid="{0DB090FD-63FF-4F0D-834E-560E50D13BDC}" scale="85" showPageBreaks="1" fitToPage="1" printArea="1">
      <pane ySplit="7" topLeftCell="A8" activePane="bottomLeft" state="frozen"/>
      <selection pane="bottomLeft" activeCell="A2" sqref="A2"/>
      <pageMargins left="0.70866141732283472" right="0.70866141732283472" top="0.74803149606299213" bottom="0.74803149606299213" header="0.31496062992125984" footer="0.31496062992125984"/>
      <pageSetup paperSize="8" scale="65" orientation="portrait" r:id="rId1"/>
      <headerFooter>
        <oddHeader>&amp;L&amp;G&amp;C&amp;36&amp;F&amp;R&amp;36&amp;D</oddHeader>
        <oddFooter>&amp;LConfidential&amp;C&amp;F&amp;R&amp;D</oddFooter>
      </headerFooter>
    </customSheetView>
    <customSheetView guid="{D9D309A1-6D03-43CB-BF78-3082216FC2AF}" scale="85" showPageBreaks="1" fitToPage="1" printArea="1">
      <pane ySplit="7" topLeftCell="A11" activePane="bottomLeft" state="frozen"/>
      <selection pane="bottomLeft" activeCell="B16" sqref="B16"/>
      <pageMargins left="0.70866141732283472" right="0.70866141732283472" top="0.74803149606299213" bottom="0.74803149606299213" header="0.31496062992125984" footer="0.31496062992125984"/>
      <pageSetup paperSize="8" scale="65" orientation="portrait" r:id="rId2"/>
      <headerFooter>
        <oddHeader>&amp;L&amp;G&amp;C&amp;36&amp;F&amp;R&amp;36&amp;D</oddHeader>
        <oddFooter>&amp;LConfidential&amp;C&amp;F&amp;R&amp;D</oddFooter>
      </headerFooter>
    </customSheetView>
  </customSheetViews>
  <mergeCells count="2">
    <mergeCell ref="E37:F37"/>
    <mergeCell ref="B2:F2"/>
  </mergeCells>
  <conditionalFormatting sqref="C16:C35 C47:F76">
    <cfRule type="cellIs" dxfId="113" priority="17" operator="equal">
      <formula>"N/A"</formula>
    </cfRule>
    <cfRule type="cellIs" dxfId="112" priority="18" operator="equal">
      <formula>"Closed"</formula>
    </cfRule>
    <cfRule type="cellIs" dxfId="111" priority="19" operator="equal">
      <formula>"Open"</formula>
    </cfRule>
    <cfRule type="cellIs" dxfId="110" priority="20" operator="notEqual">
      <formula>"Closed"</formula>
    </cfRule>
  </conditionalFormatting>
  <conditionalFormatting sqref="C38:D44">
    <cfRule type="cellIs" dxfId="109" priority="13" operator="equal">
      <formula>"N/A"</formula>
    </cfRule>
    <cfRule type="cellIs" dxfId="108" priority="14" operator="equal">
      <formula>"Closed"</formula>
    </cfRule>
    <cfRule type="cellIs" dxfId="107" priority="15" operator="equal">
      <formula>"Open"</formula>
    </cfRule>
    <cfRule type="cellIs" dxfId="106" priority="16" operator="notEqual">
      <formula>"Closed"</formula>
    </cfRule>
  </conditionalFormatting>
  <conditionalFormatting sqref="C4:F8">
    <cfRule type="iconSet" priority="65">
      <iconSet>
        <cfvo type="percent" val="0"/>
        <cfvo type="percent" val="90"/>
        <cfvo type="percent" val="100"/>
      </iconSet>
    </cfRule>
  </conditionalFormatting>
  <conditionalFormatting sqref="C79:F84">
    <cfRule type="cellIs" dxfId="105" priority="1" operator="equal">
      <formula>"N/A"</formula>
    </cfRule>
    <cfRule type="cellIs" dxfId="104" priority="2" operator="equal">
      <formula>"Closed"</formula>
    </cfRule>
    <cfRule type="cellIs" dxfId="103" priority="3" operator="equal">
      <formula>"Open"</formula>
    </cfRule>
    <cfRule type="cellIs" dxfId="102" priority="4" operator="notEqual">
      <formula>"Closed"</formula>
    </cfRule>
  </conditionalFormatting>
  <pageMargins left="0.70866141732283472" right="0.70866141732283472" top="0.74803149606299213" bottom="0.74803149606299213" header="0.31496062992125984" footer="0.31496062992125984"/>
  <pageSetup paperSize="8" scale="65" orientation="portrait" r:id="rId3"/>
  <headerFooter>
    <oddHeader>&amp;L&amp;G&amp;C&amp;36&amp;F&amp;R&amp;36&amp;D</oddHeader>
    <oddFooter>&amp;LConfidential&amp;C&amp;F&amp;R&amp;D</oddFoot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20"/>
  <sheetViews>
    <sheetView view="pageBreakPreview" zoomScaleNormal="100" zoomScaleSheetLayoutView="100" workbookViewId="0">
      <selection activeCell="A20" sqref="A20:F20"/>
    </sheetView>
  </sheetViews>
  <sheetFormatPr defaultColWidth="9.140625" defaultRowHeight="12.75" x14ac:dyDescent="0.2"/>
  <cols>
    <col min="1" max="1" width="9.42578125" style="9" bestFit="1" customWidth="1"/>
    <col min="2" max="2" width="60.28515625" style="8" bestFit="1" customWidth="1"/>
    <col min="3" max="3" width="12.7109375" style="8" bestFit="1" customWidth="1"/>
    <col min="4" max="4" width="102.85546875" style="8" bestFit="1" customWidth="1"/>
    <col min="5" max="5" width="33.85546875" style="8" bestFit="1" customWidth="1"/>
    <col min="6" max="6" width="12.42578125" style="8" bestFit="1" customWidth="1"/>
    <col min="7" max="16384" width="9.140625" style="8"/>
  </cols>
  <sheetData>
    <row r="1" spans="1:6" ht="13.5" thickBot="1" x14ac:dyDescent="0.25">
      <c r="A1" s="7" t="s">
        <v>17</v>
      </c>
      <c r="B1" s="16" t="s">
        <v>19</v>
      </c>
      <c r="C1" s="7" t="s">
        <v>18</v>
      </c>
      <c r="D1" s="7" t="s">
        <v>21</v>
      </c>
      <c r="E1" s="7" t="s">
        <v>20</v>
      </c>
      <c r="F1" s="7" t="s">
        <v>3</v>
      </c>
    </row>
    <row r="2" spans="1:6" ht="13.5" thickBot="1" x14ac:dyDescent="0.25">
      <c r="A2" s="40">
        <v>1</v>
      </c>
      <c r="B2" s="28"/>
      <c r="C2" s="28"/>
      <c r="D2" s="28"/>
      <c r="E2" s="28"/>
      <c r="F2" s="28"/>
    </row>
    <row r="3" spans="1:6" ht="13.5" thickBot="1" x14ac:dyDescent="0.25">
      <c r="A3" s="37">
        <v>2</v>
      </c>
      <c r="B3" s="38"/>
      <c r="C3" s="37"/>
      <c r="D3" s="39"/>
      <c r="E3" s="20"/>
      <c r="F3" s="38"/>
    </row>
    <row r="4" spans="1:6" ht="13.5" thickBot="1" x14ac:dyDescent="0.25">
      <c r="A4" s="40">
        <v>3</v>
      </c>
      <c r="B4" s="28"/>
      <c r="C4" s="40"/>
      <c r="D4" s="28"/>
      <c r="E4" s="28"/>
      <c r="F4" s="28"/>
    </row>
    <row r="5" spans="1:6" ht="13.5" thickBot="1" x14ac:dyDescent="0.25">
      <c r="A5" s="37">
        <v>4</v>
      </c>
      <c r="B5" s="38"/>
      <c r="C5" s="37"/>
      <c r="D5" s="20"/>
      <c r="E5" s="38"/>
      <c r="F5" s="20"/>
    </row>
    <row r="6" spans="1:6" ht="13.5" thickBot="1" x14ac:dyDescent="0.25">
      <c r="A6" s="40">
        <v>5</v>
      </c>
      <c r="B6" s="28"/>
      <c r="C6" s="40"/>
      <c r="D6" s="28"/>
      <c r="E6" s="28"/>
      <c r="F6" s="28"/>
    </row>
    <row r="7" spans="1:6" ht="13.5" thickBot="1" x14ac:dyDescent="0.25">
      <c r="A7" s="37">
        <v>6</v>
      </c>
      <c r="B7" s="38"/>
      <c r="C7" s="37"/>
      <c r="D7" s="20"/>
      <c r="E7" s="20"/>
      <c r="F7" s="38"/>
    </row>
    <row r="8" spans="1:6" s="19" customFormat="1" ht="13.5" thickBot="1" x14ac:dyDescent="0.25">
      <c r="A8" s="21">
        <v>7</v>
      </c>
      <c r="B8" s="22"/>
      <c r="C8" s="21"/>
      <c r="D8" s="22"/>
      <c r="E8" s="22"/>
      <c r="F8" s="22"/>
    </row>
    <row r="9" spans="1:6" s="19" customFormat="1" ht="13.5" thickBot="1" x14ac:dyDescent="0.25">
      <c r="A9" s="23">
        <v>8</v>
      </c>
      <c r="B9" s="20"/>
      <c r="C9" s="23"/>
      <c r="D9" s="20"/>
      <c r="E9" s="20"/>
      <c r="F9" s="20"/>
    </row>
    <row r="10" spans="1:6" s="19" customFormat="1" ht="13.5" thickBot="1" x14ac:dyDescent="0.25">
      <c r="A10" s="21">
        <v>9</v>
      </c>
      <c r="B10" s="22"/>
      <c r="C10" s="21"/>
      <c r="D10" s="22"/>
      <c r="E10" s="22"/>
      <c r="F10" s="22"/>
    </row>
    <row r="11" spans="1:6" s="19" customFormat="1" ht="13.5" thickBot="1" x14ac:dyDescent="0.25">
      <c r="A11" s="40">
        <v>10</v>
      </c>
      <c r="B11" s="20"/>
      <c r="C11" s="23"/>
      <c r="D11" s="20"/>
      <c r="E11" s="20"/>
      <c r="F11" s="20"/>
    </row>
    <row r="12" spans="1:6" s="19" customFormat="1" ht="13.5" thickBot="1" x14ac:dyDescent="0.25">
      <c r="A12" s="37">
        <v>11</v>
      </c>
      <c r="B12" s="22"/>
      <c r="C12" s="21"/>
      <c r="D12" s="22"/>
      <c r="E12" s="22"/>
      <c r="F12" s="22"/>
    </row>
    <row r="13" spans="1:6" s="19" customFormat="1" ht="13.5" thickBot="1" x14ac:dyDescent="0.25">
      <c r="A13" s="40">
        <v>12</v>
      </c>
      <c r="B13" s="20"/>
      <c r="C13" s="23"/>
      <c r="D13" s="20"/>
      <c r="E13" s="38"/>
      <c r="F13" s="20"/>
    </row>
    <row r="14" spans="1:6" s="19" customFormat="1" ht="13.5" thickBot="1" x14ac:dyDescent="0.25">
      <c r="A14" s="37">
        <v>13</v>
      </c>
      <c r="B14" s="22"/>
      <c r="C14" s="21"/>
      <c r="D14" s="22"/>
      <c r="E14" s="22"/>
      <c r="F14" s="22"/>
    </row>
    <row r="15" spans="1:6" s="19" customFormat="1" ht="13.5" thickBot="1" x14ac:dyDescent="0.25">
      <c r="A15" s="40">
        <v>14</v>
      </c>
      <c r="B15" s="20"/>
      <c r="C15" s="23"/>
      <c r="D15" s="20"/>
      <c r="E15" s="20"/>
      <c r="F15" s="20"/>
    </row>
    <row r="16" spans="1:6" s="19" customFormat="1" ht="13.5" thickBot="1" x14ac:dyDescent="0.25">
      <c r="A16" s="37">
        <v>15</v>
      </c>
      <c r="B16" s="22"/>
      <c r="C16" s="21"/>
      <c r="D16" s="22"/>
      <c r="E16" s="22"/>
      <c r="F16" s="22"/>
    </row>
    <row r="17" spans="1:6" s="19" customFormat="1" ht="13.5" thickBot="1" x14ac:dyDescent="0.25">
      <c r="A17" s="21">
        <v>16</v>
      </c>
      <c r="B17" s="20"/>
      <c r="C17" s="23"/>
      <c r="D17" s="20"/>
      <c r="E17" s="20"/>
      <c r="F17" s="20"/>
    </row>
    <row r="18" spans="1:6" ht="13.5" thickBot="1" x14ac:dyDescent="0.25">
      <c r="A18" s="21"/>
      <c r="B18" s="22"/>
      <c r="C18" s="21"/>
      <c r="D18" s="22"/>
      <c r="E18" s="22"/>
      <c r="F18" s="22"/>
    </row>
    <row r="20" spans="1:6" ht="36.75" customHeight="1" x14ac:dyDescent="0.2">
      <c r="A20" s="246" t="s">
        <v>115</v>
      </c>
      <c r="B20" s="246"/>
      <c r="C20" s="246"/>
      <c r="D20" s="246"/>
      <c r="E20" s="246"/>
      <c r="F20" s="246"/>
    </row>
  </sheetData>
  <autoFilter ref="A1:F18" xr:uid="{00000000-0009-0000-0000-000004000000}"/>
  <customSheetViews>
    <customSheetView guid="{0DB090FD-63FF-4F0D-834E-560E50D13BDC}"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6" fitToHeight="0" orientation="landscape" r:id="rId1"/>
      <headerFooter>
        <oddHeader>&amp;L&amp;G</oddHeader>
      </headerFooter>
      <autoFilter ref="A1:F18" xr:uid="{70559EFA-5837-4672-8600-F8246591363D}"/>
    </customSheetView>
    <customSheetView guid="{D9D309A1-6D03-43CB-BF78-3082216FC2AF}"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6" fitToHeight="0" orientation="landscape" r:id="rId2"/>
      <headerFooter>
        <oddHeader>&amp;L&amp;G</oddHeader>
      </headerFooter>
      <autoFilter ref="A1:F18" xr:uid="{BC608438-FA28-4A75-B905-65EB55EE8AE1}"/>
    </customSheetView>
  </customSheetViews>
  <mergeCells count="1">
    <mergeCell ref="A20:F20"/>
  </mergeCells>
  <pageMargins left="0.70866141732283472" right="0.70866141732283472" top="0.74803149606299213" bottom="0.74803149606299213" header="0.31496062992125984" footer="0.31496062992125984"/>
  <pageSetup paperSize="9" scale="56" fitToHeight="0" orientation="landscape" r:id="rId3"/>
  <headerFooter>
    <oddHeader>&amp;L&amp;G</oddHeader>
  </headerFooter>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DE44-AED1-444D-B53A-CEAFBAC3F2ED}">
  <sheetPr>
    <pageSetUpPr fitToPage="1"/>
  </sheetPr>
  <dimension ref="A1:J69"/>
  <sheetViews>
    <sheetView tabSelected="1" view="pageBreakPreview" zoomScale="85" zoomScaleNormal="100" zoomScaleSheetLayoutView="85" workbookViewId="0">
      <pane xSplit="3" ySplit="1" topLeftCell="D2" activePane="bottomRight" state="frozen"/>
      <selection pane="topRight" activeCell="C1" sqref="C1"/>
      <selection pane="bottomLeft" activeCell="A2" sqref="A2"/>
      <selection pane="bottomRight" activeCell="C2" sqref="C2:C4"/>
    </sheetView>
  </sheetViews>
  <sheetFormatPr defaultColWidth="9.140625" defaultRowHeight="14.25" x14ac:dyDescent="0.2"/>
  <cols>
    <col min="1" max="1" width="4.7109375" style="109" customWidth="1"/>
    <col min="2" max="2" width="6.5703125" style="109" customWidth="1"/>
    <col min="3" max="3" width="36.140625" style="73" customWidth="1"/>
    <col min="4" max="4" width="20.7109375" style="73" customWidth="1"/>
    <col min="5" max="5" width="18.140625" style="73" customWidth="1"/>
    <col min="6" max="6" width="87.5703125" style="73" customWidth="1"/>
    <col min="7" max="7" width="46.42578125" style="73" customWidth="1"/>
    <col min="8" max="8" width="26.5703125" style="116" customWidth="1"/>
    <col min="9" max="9" width="42.28515625" style="116" customWidth="1"/>
    <col min="10" max="10" width="18" style="109" customWidth="1"/>
    <col min="11" max="16384" width="9.140625" style="11"/>
  </cols>
  <sheetData>
    <row r="1" spans="1:10" s="109" customFormat="1" ht="30.75" thickBot="1" x14ac:dyDescent="0.3">
      <c r="A1" s="286" t="s">
        <v>33</v>
      </c>
      <c r="B1" s="287"/>
      <c r="C1" s="178" t="s">
        <v>6</v>
      </c>
      <c r="D1" s="179" t="s">
        <v>7</v>
      </c>
      <c r="E1" s="183" t="s">
        <v>34</v>
      </c>
      <c r="F1" s="183" t="s">
        <v>0</v>
      </c>
      <c r="G1" s="183" t="s">
        <v>1</v>
      </c>
      <c r="H1" s="180" t="s">
        <v>146</v>
      </c>
      <c r="I1" s="180" t="s">
        <v>147</v>
      </c>
      <c r="J1" s="181" t="s">
        <v>3</v>
      </c>
    </row>
    <row r="2" spans="1:10" s="109" customFormat="1" ht="34.5" customHeight="1" thickBot="1" x14ac:dyDescent="0.3">
      <c r="A2" s="288">
        <v>1</v>
      </c>
      <c r="B2" s="176"/>
      <c r="C2" s="258" t="s">
        <v>235</v>
      </c>
      <c r="D2" s="250"/>
      <c r="E2" s="289"/>
      <c r="F2" s="172" t="s">
        <v>251</v>
      </c>
      <c r="G2" s="174"/>
      <c r="H2" s="175"/>
      <c r="I2" s="175"/>
      <c r="J2" s="177" t="str">
        <f>IF(OR(J3="Open",J4="Open"),"Open","Closed")</f>
        <v>Open</v>
      </c>
    </row>
    <row r="3" spans="1:10" ht="150.75" customHeight="1" thickBot="1" x14ac:dyDescent="0.25">
      <c r="A3" s="288"/>
      <c r="B3" s="32" t="s">
        <v>248</v>
      </c>
      <c r="C3" s="258"/>
      <c r="D3" s="250"/>
      <c r="E3" s="289"/>
      <c r="F3" s="118" t="s">
        <v>250</v>
      </c>
      <c r="G3" s="118"/>
      <c r="H3" s="283" t="s">
        <v>252</v>
      </c>
      <c r="I3" s="283" t="s">
        <v>223</v>
      </c>
      <c r="J3" s="149" t="s">
        <v>4</v>
      </c>
    </row>
    <row r="4" spans="1:10" ht="113.25" customHeight="1" thickBot="1" x14ac:dyDescent="0.25">
      <c r="A4" s="278"/>
      <c r="B4" s="32" t="s">
        <v>249</v>
      </c>
      <c r="C4" s="259"/>
      <c r="D4" s="251"/>
      <c r="E4" s="290"/>
      <c r="F4" s="182" t="s">
        <v>265</v>
      </c>
      <c r="G4" s="140"/>
      <c r="H4" s="262"/>
      <c r="I4" s="262"/>
      <c r="J4" s="173" t="s">
        <v>4</v>
      </c>
    </row>
    <row r="5" spans="1:10" ht="62.25" customHeight="1" thickBot="1" x14ac:dyDescent="0.25">
      <c r="A5" s="265">
        <v>2</v>
      </c>
      <c r="B5" s="284"/>
      <c r="C5" s="257" t="s">
        <v>360</v>
      </c>
      <c r="D5" s="260" t="s">
        <v>9</v>
      </c>
      <c r="E5" s="260"/>
      <c r="F5" s="134" t="s">
        <v>311</v>
      </c>
      <c r="G5" s="135"/>
      <c r="H5" s="268" t="s">
        <v>149</v>
      </c>
      <c r="I5" s="136"/>
      <c r="J5" s="137" t="str">
        <f>IF(OR(J6="Open",J11="Open"),"Open","Closed")</f>
        <v>Open</v>
      </c>
    </row>
    <row r="6" spans="1:10" ht="24" customHeight="1" x14ac:dyDescent="0.2">
      <c r="A6" s="266"/>
      <c r="B6" s="285"/>
      <c r="C6" s="258"/>
      <c r="D6" s="261"/>
      <c r="E6" s="261"/>
      <c r="F6" s="131" t="s">
        <v>175</v>
      </c>
      <c r="G6" s="131"/>
      <c r="H6" s="269"/>
      <c r="I6" s="282" t="s">
        <v>222</v>
      </c>
      <c r="J6" s="137" t="str">
        <f>IF(OR(J7="Open",J8="Open",J9="Open",J10="Open"),"Open","Closed")</f>
        <v>Open</v>
      </c>
    </row>
    <row r="7" spans="1:10" ht="30" customHeight="1" x14ac:dyDescent="0.2">
      <c r="A7" s="266"/>
      <c r="B7" s="32" t="s">
        <v>164</v>
      </c>
      <c r="C7" s="258"/>
      <c r="D7" s="261"/>
      <c r="E7" s="261"/>
      <c r="F7" s="118" t="s">
        <v>177</v>
      </c>
      <c r="G7" s="108"/>
      <c r="H7" s="269"/>
      <c r="I7" s="269"/>
      <c r="J7" s="138" t="s">
        <v>4</v>
      </c>
    </row>
    <row r="8" spans="1:10" ht="30" customHeight="1" x14ac:dyDescent="0.2">
      <c r="A8" s="266"/>
      <c r="B8" s="32" t="s">
        <v>165</v>
      </c>
      <c r="C8" s="258"/>
      <c r="D8" s="261"/>
      <c r="E8" s="261"/>
      <c r="F8" s="118" t="s">
        <v>210</v>
      </c>
      <c r="G8" s="108"/>
      <c r="H8" s="269"/>
      <c r="I8" s="269"/>
      <c r="J8" s="138" t="s">
        <v>4</v>
      </c>
    </row>
    <row r="9" spans="1:10" ht="46.5" customHeight="1" x14ac:dyDescent="0.2">
      <c r="A9" s="266"/>
      <c r="B9" s="32" t="s">
        <v>166</v>
      </c>
      <c r="C9" s="258"/>
      <c r="D9" s="261"/>
      <c r="E9" s="261"/>
      <c r="F9" s="118" t="s">
        <v>234</v>
      </c>
      <c r="G9" s="108"/>
      <c r="H9" s="269"/>
      <c r="I9" s="269"/>
      <c r="J9" s="138" t="s">
        <v>4</v>
      </c>
    </row>
    <row r="10" spans="1:10" ht="48.95" customHeight="1" thickBot="1" x14ac:dyDescent="0.25">
      <c r="A10" s="266"/>
      <c r="B10" s="32" t="s">
        <v>167</v>
      </c>
      <c r="C10" s="258"/>
      <c r="D10" s="261"/>
      <c r="E10" s="261"/>
      <c r="F10" s="118" t="s">
        <v>233</v>
      </c>
      <c r="G10" s="108"/>
      <c r="H10" s="269"/>
      <c r="I10" s="270"/>
      <c r="J10" s="138" t="s">
        <v>4</v>
      </c>
    </row>
    <row r="11" spans="1:10" ht="23.25" customHeight="1" x14ac:dyDescent="0.2">
      <c r="A11" s="266"/>
      <c r="B11" s="121"/>
      <c r="C11" s="258"/>
      <c r="D11" s="261"/>
      <c r="E11" s="261"/>
      <c r="F11" s="132" t="s">
        <v>176</v>
      </c>
      <c r="G11" s="133"/>
      <c r="H11" s="269"/>
      <c r="I11" s="282" t="s">
        <v>223</v>
      </c>
      <c r="J11" s="137" t="str">
        <f>IF(OR(J12="Open",J13="Open",J14="Open",J15="Open",J16="Open",J17="Open"),"Open","Closed")</f>
        <v>Open</v>
      </c>
    </row>
    <row r="12" spans="1:10" ht="30" customHeight="1" x14ac:dyDescent="0.2">
      <c r="A12" s="266"/>
      <c r="B12" s="32" t="s">
        <v>168</v>
      </c>
      <c r="C12" s="258"/>
      <c r="D12" s="261"/>
      <c r="E12" s="261"/>
      <c r="F12" s="118" t="s">
        <v>322</v>
      </c>
      <c r="G12" s="108"/>
      <c r="H12" s="269"/>
      <c r="I12" s="269"/>
      <c r="J12" s="138" t="s">
        <v>4</v>
      </c>
    </row>
    <row r="13" spans="1:10" ht="30" customHeight="1" x14ac:dyDescent="0.2">
      <c r="A13" s="266"/>
      <c r="B13" s="32" t="s">
        <v>236</v>
      </c>
      <c r="C13" s="258"/>
      <c r="D13" s="261"/>
      <c r="E13" s="261"/>
      <c r="F13" s="118" t="s">
        <v>178</v>
      </c>
      <c r="G13" s="108"/>
      <c r="H13" s="269"/>
      <c r="I13" s="269"/>
      <c r="J13" s="138" t="s">
        <v>4</v>
      </c>
    </row>
    <row r="14" spans="1:10" ht="30" customHeight="1" x14ac:dyDescent="0.2">
      <c r="A14" s="266"/>
      <c r="B14" s="32" t="s">
        <v>238</v>
      </c>
      <c r="C14" s="258"/>
      <c r="D14" s="261"/>
      <c r="E14" s="261"/>
      <c r="F14" s="118" t="s">
        <v>179</v>
      </c>
      <c r="G14" s="108"/>
      <c r="H14" s="269"/>
      <c r="I14" s="269"/>
      <c r="J14" s="138" t="s">
        <v>4</v>
      </c>
    </row>
    <row r="15" spans="1:10" ht="30" customHeight="1" x14ac:dyDescent="0.2">
      <c r="A15" s="266"/>
      <c r="B15" s="32" t="s">
        <v>239</v>
      </c>
      <c r="C15" s="258"/>
      <c r="D15" s="261"/>
      <c r="E15" s="261"/>
      <c r="F15" s="118" t="s">
        <v>254</v>
      </c>
      <c r="G15" s="108"/>
      <c r="H15" s="269"/>
      <c r="I15" s="269"/>
      <c r="J15" s="138" t="s">
        <v>4</v>
      </c>
    </row>
    <row r="16" spans="1:10" ht="64.5" customHeight="1" x14ac:dyDescent="0.2">
      <c r="A16" s="266"/>
      <c r="B16" s="32" t="s">
        <v>240</v>
      </c>
      <c r="C16" s="258"/>
      <c r="D16" s="261"/>
      <c r="E16" s="261"/>
      <c r="F16" s="118" t="s">
        <v>255</v>
      </c>
      <c r="G16" s="108"/>
      <c r="H16" s="269"/>
      <c r="I16" s="269"/>
      <c r="J16" s="138" t="s">
        <v>4</v>
      </c>
    </row>
    <row r="17" spans="1:10" ht="97.5" customHeight="1" thickBot="1" x14ac:dyDescent="0.25">
      <c r="A17" s="267"/>
      <c r="B17" s="144" t="s">
        <v>253</v>
      </c>
      <c r="C17" s="259"/>
      <c r="D17" s="262"/>
      <c r="E17" s="262"/>
      <c r="F17" s="140" t="s">
        <v>256</v>
      </c>
      <c r="G17" s="139"/>
      <c r="H17" s="271"/>
      <c r="I17" s="271"/>
      <c r="J17" s="141" t="s">
        <v>4</v>
      </c>
    </row>
    <row r="18" spans="1:10" ht="164.25" customHeight="1" x14ac:dyDescent="0.2">
      <c r="A18" s="254">
        <v>3</v>
      </c>
      <c r="B18" s="142"/>
      <c r="C18" s="257" t="s">
        <v>283</v>
      </c>
      <c r="D18" s="260"/>
      <c r="E18" s="260" t="s">
        <v>264</v>
      </c>
      <c r="F18" s="190" t="s">
        <v>272</v>
      </c>
      <c r="G18" s="188"/>
      <c r="H18" s="268" t="s">
        <v>148</v>
      </c>
      <c r="I18" s="135" t="s">
        <v>263</v>
      </c>
      <c r="J18" s="137" t="str">
        <f>IF(OR(J19="Open",J20="Open",J21="Open"),"Open","Closed")</f>
        <v>Open</v>
      </c>
    </row>
    <row r="19" spans="1:10" ht="217.5" customHeight="1" x14ac:dyDescent="0.2">
      <c r="A19" s="255"/>
      <c r="B19" s="32" t="s">
        <v>241</v>
      </c>
      <c r="C19" s="258"/>
      <c r="D19" s="261"/>
      <c r="E19" s="261"/>
      <c r="F19" s="193" t="s">
        <v>361</v>
      </c>
      <c r="G19" s="229"/>
      <c r="H19" s="269"/>
      <c r="I19" s="119" t="s">
        <v>312</v>
      </c>
      <c r="J19" s="138" t="s">
        <v>4</v>
      </c>
    </row>
    <row r="20" spans="1:10" ht="157.5" customHeight="1" x14ac:dyDescent="0.2">
      <c r="A20" s="255"/>
      <c r="B20" s="32" t="s">
        <v>242</v>
      </c>
      <c r="C20" s="258"/>
      <c r="D20" s="261"/>
      <c r="E20" s="261"/>
      <c r="F20" s="193" t="s">
        <v>284</v>
      </c>
      <c r="G20" s="191"/>
      <c r="H20" s="269"/>
      <c r="I20" s="119" t="s">
        <v>302</v>
      </c>
      <c r="J20" s="169" t="s">
        <v>4</v>
      </c>
    </row>
    <row r="21" spans="1:10" ht="41.25" customHeight="1" x14ac:dyDescent="0.2">
      <c r="A21" s="255"/>
      <c r="B21" s="282" t="s">
        <v>243</v>
      </c>
      <c r="C21" s="258"/>
      <c r="D21" s="261"/>
      <c r="E21" s="261"/>
      <c r="F21" s="197" t="s">
        <v>286</v>
      </c>
      <c r="G21" s="194"/>
      <c r="H21" s="269"/>
      <c r="I21" s="252" t="s">
        <v>301</v>
      </c>
      <c r="J21" s="138" t="str">
        <f>IF(OR(J22="Open",J23="Open",J24="Open"),"Open","Closed")</f>
        <v>Open</v>
      </c>
    </row>
    <row r="22" spans="1:10" ht="41.25" customHeight="1" x14ac:dyDescent="0.2">
      <c r="A22" s="255"/>
      <c r="B22" s="269"/>
      <c r="C22" s="258"/>
      <c r="D22" s="261"/>
      <c r="E22" s="261"/>
      <c r="F22" s="196" t="s">
        <v>266</v>
      </c>
      <c r="G22" s="194"/>
      <c r="H22" s="269"/>
      <c r="I22" s="252"/>
      <c r="J22" s="169" t="s">
        <v>4</v>
      </c>
    </row>
    <row r="23" spans="1:10" ht="35.25" customHeight="1" x14ac:dyDescent="0.2">
      <c r="A23" s="255"/>
      <c r="B23" s="269"/>
      <c r="C23" s="258"/>
      <c r="D23" s="261"/>
      <c r="E23" s="261"/>
      <c r="F23" s="195" t="s">
        <v>285</v>
      </c>
      <c r="G23" s="194"/>
      <c r="H23" s="269"/>
      <c r="I23" s="252"/>
      <c r="J23" s="169" t="s">
        <v>4</v>
      </c>
    </row>
    <row r="24" spans="1:10" ht="18" customHeight="1" thickBot="1" x14ac:dyDescent="0.25">
      <c r="A24" s="256"/>
      <c r="B24" s="271"/>
      <c r="C24" s="259"/>
      <c r="D24" s="262"/>
      <c r="E24" s="262"/>
      <c r="F24" s="198" t="s">
        <v>287</v>
      </c>
      <c r="G24" s="199"/>
      <c r="H24" s="271"/>
      <c r="I24" s="264"/>
      <c r="J24" s="141" t="s">
        <v>4</v>
      </c>
    </row>
    <row r="25" spans="1:10" ht="47.25" customHeight="1" x14ac:dyDescent="0.2">
      <c r="A25" s="255">
        <v>4</v>
      </c>
      <c r="B25" s="176"/>
      <c r="C25" s="258" t="s">
        <v>267</v>
      </c>
      <c r="D25" s="261"/>
      <c r="E25" s="261"/>
      <c r="F25" s="189" t="s">
        <v>237</v>
      </c>
      <c r="G25" s="189"/>
      <c r="H25" s="269"/>
      <c r="I25" s="119"/>
      <c r="J25" s="137" t="str">
        <f>IF(OR(J26="Open",J27="Open",J28="Open",J29="Open",J30="Open"),"Open","Closed")</f>
        <v>Open</v>
      </c>
    </row>
    <row r="26" spans="1:10" ht="57" x14ac:dyDescent="0.2">
      <c r="A26" s="255"/>
      <c r="B26" s="32" t="s">
        <v>268</v>
      </c>
      <c r="C26" s="258"/>
      <c r="D26" s="261"/>
      <c r="E26" s="261"/>
      <c r="F26" s="118" t="s">
        <v>310</v>
      </c>
      <c r="G26" s="118"/>
      <c r="H26" s="269"/>
      <c r="I26" s="252" t="s">
        <v>312</v>
      </c>
      <c r="J26" s="138" t="s">
        <v>4</v>
      </c>
    </row>
    <row r="27" spans="1:10" ht="21.95" customHeight="1" x14ac:dyDescent="0.2">
      <c r="A27" s="255"/>
      <c r="B27" s="32" t="s">
        <v>269</v>
      </c>
      <c r="C27" s="258"/>
      <c r="D27" s="261"/>
      <c r="E27" s="261"/>
      <c r="F27" s="118" t="s">
        <v>297</v>
      </c>
      <c r="G27" s="118"/>
      <c r="H27" s="269"/>
      <c r="I27" s="252"/>
      <c r="J27" s="138" t="s">
        <v>4</v>
      </c>
    </row>
    <row r="28" spans="1:10" ht="21.95" customHeight="1" x14ac:dyDescent="0.2">
      <c r="A28" s="255"/>
      <c r="B28" s="32" t="s">
        <v>270</v>
      </c>
      <c r="C28" s="258"/>
      <c r="D28" s="261"/>
      <c r="E28" s="261"/>
      <c r="F28" s="118" t="s">
        <v>298</v>
      </c>
      <c r="G28" s="118"/>
      <c r="H28" s="269"/>
      <c r="I28" s="252"/>
      <c r="J28" s="138" t="s">
        <v>4</v>
      </c>
    </row>
    <row r="29" spans="1:10" ht="26.25" customHeight="1" x14ac:dyDescent="0.2">
      <c r="A29" s="255"/>
      <c r="B29" s="32" t="s">
        <v>271</v>
      </c>
      <c r="C29" s="258"/>
      <c r="D29" s="261"/>
      <c r="E29" s="261"/>
      <c r="F29" s="118" t="s">
        <v>299</v>
      </c>
      <c r="G29" s="170"/>
      <c r="H29" s="269"/>
      <c r="I29" s="253"/>
      <c r="J29" s="169" t="s">
        <v>4</v>
      </c>
    </row>
    <row r="30" spans="1:10" ht="60" customHeight="1" thickBot="1" x14ac:dyDescent="0.25">
      <c r="A30" s="255"/>
      <c r="B30" s="124" t="s">
        <v>296</v>
      </c>
      <c r="C30" s="258"/>
      <c r="D30" s="261"/>
      <c r="E30" s="261"/>
      <c r="F30" s="170" t="s">
        <v>300</v>
      </c>
      <c r="G30" s="170"/>
      <c r="H30" s="269"/>
      <c r="I30" s="126" t="s">
        <v>223</v>
      </c>
      <c r="J30" s="169" t="s">
        <v>4</v>
      </c>
    </row>
    <row r="31" spans="1:10" ht="60" customHeight="1" x14ac:dyDescent="0.2">
      <c r="A31" s="265">
        <v>5</v>
      </c>
      <c r="B31" s="171"/>
      <c r="C31" s="279" t="s">
        <v>319</v>
      </c>
      <c r="D31" s="260" t="s">
        <v>9</v>
      </c>
      <c r="E31" s="260" t="s">
        <v>320</v>
      </c>
      <c r="F31" s="151" t="s">
        <v>324</v>
      </c>
      <c r="G31" s="151"/>
      <c r="H31" s="136"/>
      <c r="I31" s="263" t="s">
        <v>347</v>
      </c>
      <c r="J31" s="137" t="str">
        <f>IF(OR(J32="Open",J33="Open"),"Open","Closed")</f>
        <v>Open</v>
      </c>
    </row>
    <row r="32" spans="1:10" ht="90" customHeight="1" x14ac:dyDescent="0.2">
      <c r="A32" s="266"/>
      <c r="B32" s="32" t="s">
        <v>152</v>
      </c>
      <c r="C32" s="280"/>
      <c r="D32" s="261"/>
      <c r="E32" s="261"/>
      <c r="F32" s="118" t="s">
        <v>348</v>
      </c>
      <c r="G32" s="118"/>
      <c r="H32" s="72" t="s">
        <v>323</v>
      </c>
      <c r="I32" s="252"/>
      <c r="J32" s="138" t="s">
        <v>4</v>
      </c>
    </row>
    <row r="33" spans="1:10" ht="60" customHeight="1" thickBot="1" x14ac:dyDescent="0.25">
      <c r="A33" s="267"/>
      <c r="B33" s="144" t="s">
        <v>153</v>
      </c>
      <c r="C33" s="281"/>
      <c r="D33" s="262"/>
      <c r="E33" s="262"/>
      <c r="F33" s="140" t="s">
        <v>349</v>
      </c>
      <c r="G33" s="205"/>
      <c r="H33" s="202" t="s">
        <v>321</v>
      </c>
      <c r="I33" s="264"/>
      <c r="J33" s="141" t="s">
        <v>4</v>
      </c>
    </row>
    <row r="34" spans="1:10" ht="76.5" customHeight="1" thickBot="1" x14ac:dyDescent="0.25">
      <c r="A34" s="277">
        <v>6</v>
      </c>
      <c r="B34" s="278"/>
      <c r="C34" s="200" t="s">
        <v>110</v>
      </c>
      <c r="D34" s="201" t="s">
        <v>9</v>
      </c>
      <c r="E34" s="201"/>
      <c r="F34" s="200" t="s">
        <v>141</v>
      </c>
      <c r="G34" s="204"/>
      <c r="H34" s="143" t="s">
        <v>148</v>
      </c>
      <c r="I34" s="202" t="s">
        <v>223</v>
      </c>
      <c r="J34" s="203" t="s">
        <v>4</v>
      </c>
    </row>
    <row r="35" spans="1:10" ht="168.75" customHeight="1" x14ac:dyDescent="0.2">
      <c r="A35" s="265">
        <v>7</v>
      </c>
      <c r="B35" s="150"/>
      <c r="C35" s="257" t="s">
        <v>29</v>
      </c>
      <c r="D35" s="260" t="s">
        <v>9</v>
      </c>
      <c r="E35" s="260" t="s">
        <v>189</v>
      </c>
      <c r="F35" s="151" t="s">
        <v>185</v>
      </c>
      <c r="G35" s="152"/>
      <c r="H35" s="249" t="s">
        <v>158</v>
      </c>
      <c r="I35" s="263" t="s">
        <v>313</v>
      </c>
      <c r="J35" s="137" t="str">
        <f>IF(OR(J36="Open",J37="Open",J38="Open",J39="Open"),"Open","Closed")</f>
        <v>Open</v>
      </c>
    </row>
    <row r="36" spans="1:10" ht="27.75" customHeight="1" x14ac:dyDescent="0.2">
      <c r="A36" s="266"/>
      <c r="B36" s="127" t="s">
        <v>169</v>
      </c>
      <c r="C36" s="258"/>
      <c r="D36" s="261"/>
      <c r="E36" s="261"/>
      <c r="F36" s="118" t="s">
        <v>171</v>
      </c>
      <c r="G36" s="122"/>
      <c r="H36" s="250"/>
      <c r="I36" s="252"/>
      <c r="J36" s="138" t="s">
        <v>4</v>
      </c>
    </row>
    <row r="37" spans="1:10" ht="27.75" customHeight="1" x14ac:dyDescent="0.2">
      <c r="A37" s="266"/>
      <c r="B37" s="127" t="s">
        <v>244</v>
      </c>
      <c r="C37" s="258"/>
      <c r="D37" s="261"/>
      <c r="E37" s="261"/>
      <c r="F37" s="118" t="s">
        <v>172</v>
      </c>
      <c r="G37" s="122"/>
      <c r="H37" s="250"/>
      <c r="I37" s="252"/>
      <c r="J37" s="138" t="s">
        <v>4</v>
      </c>
    </row>
    <row r="38" spans="1:10" ht="25.5" customHeight="1" x14ac:dyDescent="0.2">
      <c r="A38" s="266"/>
      <c r="B38" s="127" t="s">
        <v>195</v>
      </c>
      <c r="C38" s="258"/>
      <c r="D38" s="261"/>
      <c r="E38" s="261"/>
      <c r="F38" s="118" t="s">
        <v>173</v>
      </c>
      <c r="G38" s="122"/>
      <c r="H38" s="250"/>
      <c r="I38" s="252"/>
      <c r="J38" s="138" t="s">
        <v>4</v>
      </c>
    </row>
    <row r="39" spans="1:10" ht="27.75" customHeight="1" thickBot="1" x14ac:dyDescent="0.25">
      <c r="A39" s="267"/>
      <c r="B39" s="153" t="s">
        <v>288</v>
      </c>
      <c r="C39" s="259"/>
      <c r="D39" s="262"/>
      <c r="E39" s="262"/>
      <c r="F39" s="140" t="s">
        <v>174</v>
      </c>
      <c r="G39" s="154"/>
      <c r="H39" s="251"/>
      <c r="I39" s="264"/>
      <c r="J39" s="141" t="s">
        <v>4</v>
      </c>
    </row>
    <row r="40" spans="1:10" ht="75.75" customHeight="1" x14ac:dyDescent="0.2">
      <c r="A40" s="254">
        <v>8</v>
      </c>
      <c r="B40" s="142"/>
      <c r="C40" s="257" t="s">
        <v>30</v>
      </c>
      <c r="D40" s="260" t="s">
        <v>9</v>
      </c>
      <c r="E40" s="260"/>
      <c r="F40" s="151" t="s">
        <v>273</v>
      </c>
      <c r="G40" s="192"/>
      <c r="H40" s="249" t="s">
        <v>217</v>
      </c>
      <c r="I40" s="249" t="s">
        <v>224</v>
      </c>
      <c r="J40" s="137" t="str">
        <f>IF(OR(J41="Open",J42="Open",J43="Open",J44="Open"),"Open","Closed")</f>
        <v>Open</v>
      </c>
    </row>
    <row r="41" spans="1:10" ht="75" customHeight="1" x14ac:dyDescent="0.2">
      <c r="A41" s="255"/>
      <c r="B41" s="125" t="s">
        <v>245</v>
      </c>
      <c r="C41" s="258"/>
      <c r="D41" s="261"/>
      <c r="E41" s="261"/>
      <c r="F41" s="118" t="s">
        <v>274</v>
      </c>
      <c r="G41" s="122"/>
      <c r="H41" s="250"/>
      <c r="I41" s="250"/>
      <c r="J41" s="138" t="s">
        <v>4</v>
      </c>
    </row>
    <row r="42" spans="1:10" ht="27" customHeight="1" x14ac:dyDescent="0.2">
      <c r="A42" s="255"/>
      <c r="B42" s="125" t="s">
        <v>246</v>
      </c>
      <c r="C42" s="258"/>
      <c r="D42" s="261"/>
      <c r="E42" s="261"/>
      <c r="F42" s="118" t="s">
        <v>160</v>
      </c>
      <c r="G42" s="122"/>
      <c r="H42" s="250"/>
      <c r="I42" s="250"/>
      <c r="J42" s="138" t="s">
        <v>4</v>
      </c>
    </row>
    <row r="43" spans="1:10" ht="27" customHeight="1" x14ac:dyDescent="0.2">
      <c r="A43" s="255"/>
      <c r="B43" s="125" t="s">
        <v>247</v>
      </c>
      <c r="C43" s="258"/>
      <c r="D43" s="261"/>
      <c r="E43" s="261"/>
      <c r="F43" s="118" t="s">
        <v>159</v>
      </c>
      <c r="G43" s="122"/>
      <c r="H43" s="250"/>
      <c r="I43" s="250"/>
      <c r="J43" s="138" t="s">
        <v>4</v>
      </c>
    </row>
    <row r="44" spans="1:10" ht="84" customHeight="1" thickBot="1" x14ac:dyDescent="0.25">
      <c r="A44" s="256"/>
      <c r="B44" s="143" t="s">
        <v>325</v>
      </c>
      <c r="C44" s="259"/>
      <c r="D44" s="262"/>
      <c r="E44" s="262"/>
      <c r="F44" s="140" t="s">
        <v>305</v>
      </c>
      <c r="G44" s="154"/>
      <c r="H44" s="251"/>
      <c r="I44" s="251"/>
      <c r="J44" s="141" t="s">
        <v>4</v>
      </c>
    </row>
    <row r="45" spans="1:10" ht="73.5" customHeight="1" x14ac:dyDescent="0.2">
      <c r="A45" s="254">
        <v>9</v>
      </c>
      <c r="B45" s="142"/>
      <c r="C45" s="257" t="s">
        <v>31</v>
      </c>
      <c r="D45" s="260" t="s">
        <v>9</v>
      </c>
      <c r="E45" s="260" t="s">
        <v>213</v>
      </c>
      <c r="F45" s="151" t="s">
        <v>216</v>
      </c>
      <c r="G45" s="155"/>
      <c r="H45" s="249" t="s">
        <v>217</v>
      </c>
      <c r="I45" s="249" t="s">
        <v>224</v>
      </c>
      <c r="J45" s="137" t="str">
        <f>IF(OR(J46="Open",J47="Open",J48="Open"),"Open","Closed")</f>
        <v>Open</v>
      </c>
    </row>
    <row r="46" spans="1:10" ht="30" customHeight="1" x14ac:dyDescent="0.2">
      <c r="A46" s="255"/>
      <c r="B46" s="130" t="s">
        <v>289</v>
      </c>
      <c r="C46" s="258"/>
      <c r="D46" s="261"/>
      <c r="E46" s="261"/>
      <c r="F46" s="118" t="s">
        <v>161</v>
      </c>
      <c r="G46" s="122"/>
      <c r="H46" s="250"/>
      <c r="I46" s="250"/>
      <c r="J46" s="138" t="s">
        <v>4</v>
      </c>
    </row>
    <row r="47" spans="1:10" ht="30" customHeight="1" x14ac:dyDescent="0.2">
      <c r="A47" s="255"/>
      <c r="B47" s="130" t="s">
        <v>290</v>
      </c>
      <c r="C47" s="258"/>
      <c r="D47" s="261"/>
      <c r="E47" s="261"/>
      <c r="F47" s="118" t="s">
        <v>162</v>
      </c>
      <c r="G47" s="122"/>
      <c r="H47" s="250"/>
      <c r="I47" s="250"/>
      <c r="J47" s="138" t="s">
        <v>4</v>
      </c>
    </row>
    <row r="48" spans="1:10" ht="28.5" customHeight="1" thickBot="1" x14ac:dyDescent="0.25">
      <c r="A48" s="256"/>
      <c r="B48" s="143" t="s">
        <v>291</v>
      </c>
      <c r="C48" s="259"/>
      <c r="D48" s="262"/>
      <c r="E48" s="262"/>
      <c r="F48" s="140" t="s">
        <v>163</v>
      </c>
      <c r="G48" s="154"/>
      <c r="H48" s="251"/>
      <c r="I48" s="251"/>
      <c r="J48" s="141" t="s">
        <v>4</v>
      </c>
    </row>
    <row r="49" spans="1:10" ht="45" customHeight="1" x14ac:dyDescent="0.2">
      <c r="A49" s="275">
        <v>10</v>
      </c>
      <c r="B49" s="171"/>
      <c r="C49" s="257" t="s">
        <v>183</v>
      </c>
      <c r="D49" s="260" t="s">
        <v>9</v>
      </c>
      <c r="E49" s="260" t="s">
        <v>35</v>
      </c>
      <c r="F49" s="151" t="s">
        <v>230</v>
      </c>
      <c r="G49" s="155"/>
      <c r="H49" s="268" t="s">
        <v>155</v>
      </c>
      <c r="I49" s="268" t="s">
        <v>225</v>
      </c>
      <c r="J49" s="137" t="str">
        <f>IF(OR(J50="Open",J51="Open",J52="Open",J53="Open"),"Open","Closed")</f>
        <v>Open</v>
      </c>
    </row>
    <row r="50" spans="1:10" s="111" customFormat="1" ht="63.75" customHeight="1" x14ac:dyDescent="0.25">
      <c r="A50" s="276"/>
      <c r="B50" s="32" t="s">
        <v>326</v>
      </c>
      <c r="C50" s="258"/>
      <c r="D50" s="261"/>
      <c r="E50" s="261"/>
      <c r="F50" s="118" t="s">
        <v>228</v>
      </c>
      <c r="G50" s="108"/>
      <c r="H50" s="269"/>
      <c r="I50" s="269"/>
      <c r="J50" s="138" t="s">
        <v>4</v>
      </c>
    </row>
    <row r="51" spans="1:10" s="111" customFormat="1" ht="76.5" customHeight="1" x14ac:dyDescent="0.25">
      <c r="A51" s="276"/>
      <c r="B51" s="32" t="s">
        <v>327</v>
      </c>
      <c r="C51" s="258"/>
      <c r="D51" s="261"/>
      <c r="E51" s="261"/>
      <c r="F51" s="118" t="s">
        <v>229</v>
      </c>
      <c r="G51" s="108"/>
      <c r="H51" s="269"/>
      <c r="I51" s="269"/>
      <c r="J51" s="138" t="s">
        <v>4</v>
      </c>
    </row>
    <row r="52" spans="1:10" s="111" customFormat="1" ht="90.75" customHeight="1" x14ac:dyDescent="0.25">
      <c r="A52" s="276"/>
      <c r="B52" s="32" t="s">
        <v>328</v>
      </c>
      <c r="C52" s="258"/>
      <c r="D52" s="261"/>
      <c r="E52" s="261"/>
      <c r="F52" s="118" t="s">
        <v>196</v>
      </c>
      <c r="G52" s="108"/>
      <c r="H52" s="269"/>
      <c r="I52" s="269"/>
      <c r="J52" s="138" t="s">
        <v>4</v>
      </c>
    </row>
    <row r="53" spans="1:10" s="111" customFormat="1" ht="65.25" customHeight="1" thickBot="1" x14ac:dyDescent="0.3">
      <c r="A53" s="277"/>
      <c r="B53" s="144" t="s">
        <v>329</v>
      </c>
      <c r="C53" s="259"/>
      <c r="D53" s="262"/>
      <c r="E53" s="262"/>
      <c r="F53" s="140" t="s">
        <v>197</v>
      </c>
      <c r="G53" s="139"/>
      <c r="H53" s="271"/>
      <c r="I53" s="271"/>
      <c r="J53" s="141" t="s">
        <v>4</v>
      </c>
    </row>
    <row r="54" spans="1:10" ht="103.5" customHeight="1" thickBot="1" x14ac:dyDescent="0.25">
      <c r="A54" s="272">
        <v>11</v>
      </c>
      <c r="B54" s="274"/>
      <c r="C54" s="146" t="s">
        <v>156</v>
      </c>
      <c r="D54" s="145" t="s">
        <v>8</v>
      </c>
      <c r="E54" s="145" t="s">
        <v>10</v>
      </c>
      <c r="F54" s="146" t="s">
        <v>204</v>
      </c>
      <c r="G54" s="156"/>
      <c r="H54" s="148" t="s">
        <v>219</v>
      </c>
      <c r="I54" s="148" t="s">
        <v>314</v>
      </c>
      <c r="J54" s="149" t="s">
        <v>4</v>
      </c>
    </row>
    <row r="55" spans="1:10" ht="62.25" customHeight="1" thickBot="1" x14ac:dyDescent="0.25">
      <c r="A55" s="272">
        <v>12</v>
      </c>
      <c r="B55" s="273"/>
      <c r="C55" s="168" t="s">
        <v>119</v>
      </c>
      <c r="D55" s="145"/>
      <c r="E55" s="145"/>
      <c r="F55" s="146" t="s">
        <v>104</v>
      </c>
      <c r="G55" s="157"/>
      <c r="H55" s="148" t="s">
        <v>219</v>
      </c>
      <c r="I55" s="148" t="s">
        <v>223</v>
      </c>
      <c r="J55" s="149" t="s">
        <v>4</v>
      </c>
    </row>
    <row r="56" spans="1:10" ht="84" customHeight="1" thickBot="1" x14ac:dyDescent="0.25">
      <c r="A56" s="247">
        <v>13</v>
      </c>
      <c r="B56" s="248"/>
      <c r="C56" s="185" t="s">
        <v>257</v>
      </c>
      <c r="D56" s="184"/>
      <c r="E56" s="184"/>
      <c r="F56" s="134" t="s">
        <v>258</v>
      </c>
      <c r="G56" s="186"/>
      <c r="H56" s="148" t="s">
        <v>219</v>
      </c>
      <c r="I56" s="148" t="s">
        <v>223</v>
      </c>
      <c r="J56" s="149" t="s">
        <v>4</v>
      </c>
    </row>
    <row r="57" spans="1:10" ht="43.5" customHeight="1" x14ac:dyDescent="0.2">
      <c r="A57" s="275">
        <v>14</v>
      </c>
      <c r="B57" s="158"/>
      <c r="C57" s="257" t="s">
        <v>37</v>
      </c>
      <c r="D57" s="260" t="s">
        <v>9</v>
      </c>
      <c r="E57" s="260"/>
      <c r="F57" s="151" t="s">
        <v>194</v>
      </c>
      <c r="G57" s="159"/>
      <c r="H57" s="268" t="s">
        <v>170</v>
      </c>
      <c r="I57" s="136"/>
      <c r="J57" s="137" t="str">
        <f>IF(OR(J58="Open",J59="Open",J60="Open"),"Open","Closed")</f>
        <v>Open</v>
      </c>
    </row>
    <row r="58" spans="1:10" ht="99.75" customHeight="1" x14ac:dyDescent="0.2">
      <c r="A58" s="276"/>
      <c r="B58" s="32" t="s">
        <v>330</v>
      </c>
      <c r="C58" s="258"/>
      <c r="D58" s="261"/>
      <c r="E58" s="261"/>
      <c r="F58" s="118" t="s">
        <v>186</v>
      </c>
      <c r="G58" s="113"/>
      <c r="H58" s="269"/>
      <c r="I58" s="32" t="s">
        <v>232</v>
      </c>
      <c r="J58" s="138" t="s">
        <v>4</v>
      </c>
    </row>
    <row r="59" spans="1:10" ht="86.25" x14ac:dyDescent="0.2">
      <c r="A59" s="276"/>
      <c r="B59" s="32" t="s">
        <v>331</v>
      </c>
      <c r="C59" s="258"/>
      <c r="D59" s="261"/>
      <c r="E59" s="261"/>
      <c r="F59" s="118" t="s">
        <v>261</v>
      </c>
      <c r="G59" s="113"/>
      <c r="H59" s="270"/>
      <c r="I59" s="32" t="s">
        <v>223</v>
      </c>
      <c r="J59" s="138" t="s">
        <v>4</v>
      </c>
    </row>
    <row r="60" spans="1:10" ht="80.25" customHeight="1" thickBot="1" x14ac:dyDescent="0.25">
      <c r="A60" s="277"/>
      <c r="B60" s="144" t="s">
        <v>332</v>
      </c>
      <c r="C60" s="259"/>
      <c r="D60" s="262"/>
      <c r="E60" s="262"/>
      <c r="F60" s="140" t="s">
        <v>208</v>
      </c>
      <c r="G60" s="160"/>
      <c r="H60" s="143" t="s">
        <v>218</v>
      </c>
      <c r="I60" s="143" t="s">
        <v>226</v>
      </c>
      <c r="J60" s="141" t="s">
        <v>4</v>
      </c>
    </row>
    <row r="61" spans="1:10" ht="145.5" thickBot="1" x14ac:dyDescent="0.25">
      <c r="A61" s="272">
        <v>15</v>
      </c>
      <c r="B61" s="273"/>
      <c r="C61" s="167" t="s">
        <v>36</v>
      </c>
      <c r="D61" s="161"/>
      <c r="E61" s="161"/>
      <c r="F61" s="146" t="s">
        <v>205</v>
      </c>
      <c r="G61" s="147"/>
      <c r="H61" s="148" t="s">
        <v>215</v>
      </c>
      <c r="I61" s="148" t="s">
        <v>227</v>
      </c>
      <c r="J61" s="149" t="s">
        <v>4</v>
      </c>
    </row>
    <row r="62" spans="1:10" ht="146.25" customHeight="1" thickBot="1" x14ac:dyDescent="0.25">
      <c r="A62" s="272">
        <v>16</v>
      </c>
      <c r="B62" s="274"/>
      <c r="C62" s="162" t="s">
        <v>212</v>
      </c>
      <c r="D62" s="162"/>
      <c r="E62" s="162"/>
      <c r="F62" s="146" t="s">
        <v>209</v>
      </c>
      <c r="G62" s="163"/>
      <c r="H62" s="148" t="s">
        <v>219</v>
      </c>
      <c r="I62" s="148" t="s">
        <v>223</v>
      </c>
      <c r="J62" s="149" t="s">
        <v>4</v>
      </c>
    </row>
    <row r="63" spans="1:10" ht="57.75" thickBot="1" x14ac:dyDescent="0.25">
      <c r="A63" s="272">
        <v>17</v>
      </c>
      <c r="B63" s="274"/>
      <c r="C63" s="146" t="s">
        <v>221</v>
      </c>
      <c r="D63" s="145" t="s">
        <v>11</v>
      </c>
      <c r="E63" s="145"/>
      <c r="F63" s="146" t="s">
        <v>275</v>
      </c>
      <c r="G63" s="156"/>
      <c r="H63" s="148" t="s">
        <v>219</v>
      </c>
      <c r="I63" s="148" t="s">
        <v>223</v>
      </c>
      <c r="J63" s="149" t="s">
        <v>4</v>
      </c>
    </row>
    <row r="64" spans="1:10" ht="60" customHeight="1" thickBot="1" x14ac:dyDescent="0.25">
      <c r="A64" s="272">
        <v>18</v>
      </c>
      <c r="B64" s="274"/>
      <c r="C64" s="146" t="s">
        <v>32</v>
      </c>
      <c r="D64" s="145" t="s">
        <v>11</v>
      </c>
      <c r="E64" s="145"/>
      <c r="F64" s="146" t="s">
        <v>81</v>
      </c>
      <c r="G64" s="156"/>
      <c r="H64" s="148" t="s">
        <v>220</v>
      </c>
      <c r="I64" s="148" t="s">
        <v>11</v>
      </c>
      <c r="J64" s="149" t="s">
        <v>4</v>
      </c>
    </row>
    <row r="65" spans="1:10" ht="33" customHeight="1" x14ac:dyDescent="0.2">
      <c r="A65" s="254">
        <v>19</v>
      </c>
      <c r="B65" s="171"/>
      <c r="C65" s="257" t="s">
        <v>292</v>
      </c>
      <c r="D65" s="260" t="s">
        <v>9</v>
      </c>
      <c r="E65" s="260"/>
      <c r="F65" s="151" t="s">
        <v>214</v>
      </c>
      <c r="G65" s="164"/>
      <c r="H65" s="136"/>
      <c r="I65" s="268" t="s">
        <v>231</v>
      </c>
      <c r="J65" s="137" t="str">
        <f>IF(OR(J66="Open",J67="Open"),"Open","Closed")</f>
        <v>Open</v>
      </c>
    </row>
    <row r="66" spans="1:10" ht="55.5" customHeight="1" x14ac:dyDescent="0.2">
      <c r="A66" s="255"/>
      <c r="B66" s="32" t="s">
        <v>333</v>
      </c>
      <c r="C66" s="258"/>
      <c r="D66" s="261"/>
      <c r="E66" s="261"/>
      <c r="F66" s="118" t="s">
        <v>293</v>
      </c>
      <c r="G66" s="129"/>
      <c r="H66" s="32" t="s">
        <v>220</v>
      </c>
      <c r="I66" s="269"/>
      <c r="J66" s="138" t="s">
        <v>4</v>
      </c>
    </row>
    <row r="67" spans="1:10" ht="55.5" customHeight="1" thickBot="1" x14ac:dyDescent="0.25">
      <c r="A67" s="256"/>
      <c r="B67" s="144" t="s">
        <v>334</v>
      </c>
      <c r="C67" s="259"/>
      <c r="D67" s="262"/>
      <c r="E67" s="262"/>
      <c r="F67" s="140" t="s">
        <v>140</v>
      </c>
      <c r="G67" s="165"/>
      <c r="H67" s="144" t="s">
        <v>220</v>
      </c>
      <c r="I67" s="271"/>
      <c r="J67" s="141" t="s">
        <v>4</v>
      </c>
    </row>
    <row r="68" spans="1:10" ht="114.75" thickBot="1" x14ac:dyDescent="0.25">
      <c r="A68" s="272">
        <v>20</v>
      </c>
      <c r="B68" s="273"/>
      <c r="C68" s="166" t="s">
        <v>151</v>
      </c>
      <c r="D68" s="148" t="s">
        <v>11</v>
      </c>
      <c r="E68" s="148" t="s">
        <v>150</v>
      </c>
      <c r="F68" s="163" t="s">
        <v>259</v>
      </c>
      <c r="G68" s="156"/>
      <c r="H68" s="148" t="s">
        <v>220</v>
      </c>
      <c r="I68" s="148" t="s">
        <v>223</v>
      </c>
      <c r="J68" s="149" t="s">
        <v>4</v>
      </c>
    </row>
    <row r="69" spans="1:10" ht="60" x14ac:dyDescent="0.2">
      <c r="A69" s="128"/>
      <c r="B69" s="128"/>
      <c r="C69" s="115" t="s">
        <v>207</v>
      </c>
      <c r="D69" s="114"/>
      <c r="E69" s="114"/>
      <c r="F69" s="114"/>
      <c r="G69" s="114"/>
      <c r="H69" s="110"/>
      <c r="I69" s="110"/>
      <c r="J69" s="128"/>
    </row>
  </sheetData>
  <autoFilter ref="A1:J69" xr:uid="{7FDF3E61-D093-4540-B319-2E7CD3E439B5}"/>
  <mergeCells count="76">
    <mergeCell ref="A1:B1"/>
    <mergeCell ref="A2:A4"/>
    <mergeCell ref="C2:C4"/>
    <mergeCell ref="D2:D4"/>
    <mergeCell ref="E2:E4"/>
    <mergeCell ref="H3:H4"/>
    <mergeCell ref="I3:I4"/>
    <mergeCell ref="A5:A17"/>
    <mergeCell ref="B5:B6"/>
    <mergeCell ref="C5:C17"/>
    <mergeCell ref="D5:D17"/>
    <mergeCell ref="E5:E17"/>
    <mergeCell ref="H5:H17"/>
    <mergeCell ref="I6:I10"/>
    <mergeCell ref="I11:I17"/>
    <mergeCell ref="I21:I24"/>
    <mergeCell ref="A34:B34"/>
    <mergeCell ref="H25:H30"/>
    <mergeCell ref="A25:A30"/>
    <mergeCell ref="A31:A33"/>
    <mergeCell ref="C31:C33"/>
    <mergeCell ref="D31:D33"/>
    <mergeCell ref="E31:E33"/>
    <mergeCell ref="I31:I33"/>
    <mergeCell ref="B21:B24"/>
    <mergeCell ref="C40:C44"/>
    <mergeCell ref="D40:D44"/>
    <mergeCell ref="E40:E44"/>
    <mergeCell ref="H40:H44"/>
    <mergeCell ref="C25:C30"/>
    <mergeCell ref="D25:D30"/>
    <mergeCell ref="E25:E30"/>
    <mergeCell ref="C65:C67"/>
    <mergeCell ref="D65:D67"/>
    <mergeCell ref="E65:E67"/>
    <mergeCell ref="A57:A60"/>
    <mergeCell ref="C57:C60"/>
    <mergeCell ref="D57:D60"/>
    <mergeCell ref="E57:E60"/>
    <mergeCell ref="A61:B61"/>
    <mergeCell ref="A62:B62"/>
    <mergeCell ref="A63:B63"/>
    <mergeCell ref="A64:B64"/>
    <mergeCell ref="A65:A67"/>
    <mergeCell ref="H57:H59"/>
    <mergeCell ref="I65:I67"/>
    <mergeCell ref="A68:B68"/>
    <mergeCell ref="A18:A24"/>
    <mergeCell ref="C18:C24"/>
    <mergeCell ref="D18:D24"/>
    <mergeCell ref="E18:E24"/>
    <mergeCell ref="H18:H24"/>
    <mergeCell ref="A54:B54"/>
    <mergeCell ref="A55:B55"/>
    <mergeCell ref="I49:I53"/>
    <mergeCell ref="A49:A53"/>
    <mergeCell ref="C49:C53"/>
    <mergeCell ref="D49:D53"/>
    <mergeCell ref="E49:E53"/>
    <mergeCell ref="H49:H53"/>
    <mergeCell ref="A56:B56"/>
    <mergeCell ref="H45:H48"/>
    <mergeCell ref="I40:I44"/>
    <mergeCell ref="I26:I29"/>
    <mergeCell ref="I45:I48"/>
    <mergeCell ref="A45:A48"/>
    <mergeCell ref="C45:C48"/>
    <mergeCell ref="D45:D48"/>
    <mergeCell ref="E45:E48"/>
    <mergeCell ref="I35:I39"/>
    <mergeCell ref="A35:A39"/>
    <mergeCell ref="C35:C39"/>
    <mergeCell ref="D35:D39"/>
    <mergeCell ref="E35:E39"/>
    <mergeCell ref="H35:H39"/>
    <mergeCell ref="A40:A44"/>
  </mergeCells>
  <conditionalFormatting sqref="J2">
    <cfRule type="cellIs" dxfId="101" priority="54" operator="notEqual">
      <formula>"Closed"</formula>
    </cfRule>
    <cfRule type="cellIs" dxfId="100" priority="53" operator="equal">
      <formula>"Open"</formula>
    </cfRule>
    <cfRule type="cellIs" dxfId="99" priority="51" operator="equal">
      <formula>"N/A"</formula>
    </cfRule>
  </conditionalFormatting>
  <conditionalFormatting sqref="J2:J68">
    <cfRule type="cellIs" dxfId="98" priority="52" operator="equal">
      <formula>"Closed"</formula>
    </cfRule>
  </conditionalFormatting>
  <conditionalFormatting sqref="J3:J4">
    <cfRule type="cellIs" dxfId="97" priority="56" operator="equal">
      <formula>"Open"</formula>
    </cfRule>
    <cfRule type="cellIs" dxfId="96" priority="57" operator="notEqual">
      <formula>"Closed"</formula>
    </cfRule>
  </conditionalFormatting>
  <conditionalFormatting sqref="J5:J6">
    <cfRule type="cellIs" dxfId="95" priority="74" operator="notEqual">
      <formula>"Closed"</formula>
    </cfRule>
    <cfRule type="cellIs" dxfId="94" priority="73" operator="equal">
      <formula>"Open"</formula>
    </cfRule>
    <cfRule type="cellIs" dxfId="93" priority="72" operator="equal">
      <formula>"N/A"</formula>
    </cfRule>
  </conditionalFormatting>
  <conditionalFormatting sqref="J7:J10 J58:J64 J66:J68">
    <cfRule type="cellIs" dxfId="92" priority="107" operator="equal">
      <formula>"Open"</formula>
    </cfRule>
    <cfRule type="cellIs" dxfId="91" priority="108" operator="notEqual">
      <formula>"Closed"</formula>
    </cfRule>
  </conditionalFormatting>
  <conditionalFormatting sqref="J11">
    <cfRule type="cellIs" dxfId="90" priority="33" operator="equal">
      <formula>"Open"</formula>
    </cfRule>
    <cfRule type="cellIs" dxfId="89" priority="34" operator="notEqual">
      <formula>"Closed"</formula>
    </cfRule>
    <cfRule type="cellIs" dxfId="88" priority="32" operator="equal">
      <formula>"N/A"</formula>
    </cfRule>
    <cfRule type="cellIs" dxfId="87" priority="81" operator="equal">
      <formula>"Open"</formula>
    </cfRule>
    <cfRule type="cellIs" dxfId="86" priority="80" operator="equal">
      <formula>"N/A"</formula>
    </cfRule>
  </conditionalFormatting>
  <conditionalFormatting sqref="J11:J15">
    <cfRule type="cellIs" dxfId="85" priority="82" operator="notEqual">
      <formula>"Closed"</formula>
    </cfRule>
  </conditionalFormatting>
  <conditionalFormatting sqref="J12:J34">
    <cfRule type="cellIs" dxfId="84" priority="49" operator="equal">
      <formula>"Open"</formula>
    </cfRule>
  </conditionalFormatting>
  <conditionalFormatting sqref="J16:J25">
    <cfRule type="cellIs" dxfId="83" priority="50" operator="notEqual">
      <formula>"Closed"</formula>
    </cfRule>
  </conditionalFormatting>
  <conditionalFormatting sqref="J18">
    <cfRule type="cellIs" dxfId="82" priority="27" operator="equal">
      <formula>"Open"</formula>
    </cfRule>
    <cfRule type="cellIs" dxfId="81" priority="29" operator="equal">
      <formula>"N/A"</formula>
    </cfRule>
    <cfRule type="cellIs" dxfId="80" priority="30" operator="equal">
      <formula>"Open"</formula>
    </cfRule>
    <cfRule type="cellIs" dxfId="79" priority="31" operator="notEqual">
      <formula>"Closed"</formula>
    </cfRule>
    <cfRule type="cellIs" dxfId="78" priority="35" operator="equal">
      <formula>"N/A"</formula>
    </cfRule>
    <cfRule type="cellIs" dxfId="77" priority="36" operator="equal">
      <formula>"Open"</formula>
    </cfRule>
    <cfRule type="cellIs" dxfId="76" priority="28" operator="notEqual">
      <formula>"Closed"</formula>
    </cfRule>
    <cfRule type="cellIs" dxfId="75" priority="44" operator="equal">
      <formula>"N/A"</formula>
    </cfRule>
    <cfRule type="cellIs" dxfId="74" priority="45" operator="equal">
      <formula>"Open"</formula>
    </cfRule>
    <cfRule type="cellIs" dxfId="73" priority="39" operator="notEqual">
      <formula>"Closed"</formula>
    </cfRule>
    <cfRule type="cellIs" dxfId="72" priority="26" operator="equal">
      <formula>"N/A"</formula>
    </cfRule>
  </conditionalFormatting>
  <conditionalFormatting sqref="J21">
    <cfRule type="cellIs" dxfId="71" priority="1" operator="equal">
      <formula>"N/A"</formula>
    </cfRule>
    <cfRule type="cellIs" dxfId="70" priority="2" operator="equal">
      <formula>"Open"</formula>
    </cfRule>
    <cfRule type="cellIs" dxfId="69" priority="3" operator="notEqual">
      <formula>"Closed"</formula>
    </cfRule>
    <cfRule type="cellIs" dxfId="68" priority="4" operator="equal">
      <formula>"N/A"</formula>
    </cfRule>
    <cfRule type="cellIs" dxfId="67" priority="5" operator="equal">
      <formula>"Open"</formula>
    </cfRule>
    <cfRule type="cellIs" dxfId="66" priority="6" operator="notEqual">
      <formula>"Closed"</formula>
    </cfRule>
    <cfRule type="cellIs" dxfId="65" priority="7" operator="equal">
      <formula>"N/A"</formula>
    </cfRule>
    <cfRule type="cellIs" dxfId="64" priority="8" operator="equal">
      <formula>"Open"</formula>
    </cfRule>
    <cfRule type="cellIs" dxfId="63" priority="9" operator="notEqual">
      <formula>"Closed"</formula>
    </cfRule>
    <cfRule type="cellIs" dxfId="62" priority="11" operator="equal">
      <formula>"Open"</formula>
    </cfRule>
    <cfRule type="cellIs" dxfId="61" priority="10" operator="equal">
      <formula>"N/A"</formula>
    </cfRule>
    <cfRule type="cellIs" dxfId="60" priority="12" operator="notEqual">
      <formula>"Closed"</formula>
    </cfRule>
  </conditionalFormatting>
  <conditionalFormatting sqref="J25">
    <cfRule type="cellIs" dxfId="59" priority="24" operator="equal">
      <formula>"N/A"</formula>
    </cfRule>
    <cfRule type="cellIs" dxfId="58" priority="23" operator="notEqual">
      <formula>"Closed"</formula>
    </cfRule>
    <cfRule type="cellIs" dxfId="57" priority="22" operator="equal">
      <formula>"Open"</formula>
    </cfRule>
    <cfRule type="cellIs" dxfId="56" priority="21" operator="equal">
      <formula>"N/A"</formula>
    </cfRule>
    <cfRule type="cellIs" dxfId="55" priority="20" operator="notEqual">
      <formula>"Closed"</formula>
    </cfRule>
    <cfRule type="cellIs" dxfId="54" priority="25" operator="equal">
      <formula>"Open"</formula>
    </cfRule>
    <cfRule type="cellIs" dxfId="53" priority="19" operator="equal">
      <formula>"Open"</formula>
    </cfRule>
    <cfRule type="cellIs" dxfId="52" priority="16" operator="equal">
      <formula>"Open"</formula>
    </cfRule>
    <cfRule type="cellIs" dxfId="51" priority="15" operator="equal">
      <formula>"N/A"</formula>
    </cfRule>
    <cfRule type="cellIs" dxfId="50" priority="17" operator="notEqual">
      <formula>"Closed"</formula>
    </cfRule>
    <cfRule type="cellIs" dxfId="49" priority="18" operator="equal">
      <formula>"N/A"</formula>
    </cfRule>
  </conditionalFormatting>
  <conditionalFormatting sqref="J25:J35">
    <cfRule type="cellIs" dxfId="48" priority="76" operator="notEqual">
      <formula>"Closed"</formula>
    </cfRule>
  </conditionalFormatting>
  <conditionalFormatting sqref="J31">
    <cfRule type="cellIs" dxfId="47" priority="14" operator="equal">
      <formula>"Open"</formula>
    </cfRule>
    <cfRule type="cellIs" dxfId="46" priority="13" operator="equal">
      <formula>"N/A"</formula>
    </cfRule>
  </conditionalFormatting>
  <conditionalFormatting sqref="J33:J49">
    <cfRule type="cellIs" dxfId="45" priority="65" operator="equal">
      <formula>"N/A"</formula>
    </cfRule>
  </conditionalFormatting>
  <conditionalFormatting sqref="J35">
    <cfRule type="cellIs" dxfId="44" priority="75" operator="equal">
      <formula>"Open"</formula>
    </cfRule>
  </conditionalFormatting>
  <conditionalFormatting sqref="J36:J39 J41:J44 J46:J48 J50:J56">
    <cfRule type="cellIs" dxfId="43" priority="104" operator="equal">
      <formula>"Open"</formula>
    </cfRule>
    <cfRule type="cellIs" dxfId="42" priority="105" operator="notEqual">
      <formula>"Closed"</formula>
    </cfRule>
  </conditionalFormatting>
  <conditionalFormatting sqref="J40">
    <cfRule type="cellIs" dxfId="41" priority="83" operator="equal">
      <formula>"Open"</formula>
    </cfRule>
    <cfRule type="cellIs" dxfId="40" priority="84" operator="notEqual">
      <formula>"Closed"</formula>
    </cfRule>
  </conditionalFormatting>
  <conditionalFormatting sqref="J45">
    <cfRule type="cellIs" dxfId="39" priority="85" operator="equal">
      <formula>"Open"</formula>
    </cfRule>
    <cfRule type="cellIs" dxfId="38" priority="86" operator="notEqual">
      <formula>"Closed"</formula>
    </cfRule>
  </conditionalFormatting>
  <conditionalFormatting sqref="J49">
    <cfRule type="cellIs" dxfId="37" priority="66" operator="equal">
      <formula>"Open"</formula>
    </cfRule>
    <cfRule type="cellIs" dxfId="36" priority="67" operator="notEqual">
      <formula>"Closed"</formula>
    </cfRule>
  </conditionalFormatting>
  <conditionalFormatting sqref="J54">
    <cfRule type="cellIs" dxfId="35" priority="102" operator="equal">
      <formula>"N/A"</formula>
    </cfRule>
  </conditionalFormatting>
  <conditionalFormatting sqref="J57">
    <cfRule type="cellIs" dxfId="34" priority="71" operator="notEqual">
      <formula>"Closed"</formula>
    </cfRule>
    <cfRule type="cellIs" dxfId="33" priority="68" operator="equal">
      <formula>"N/A"</formula>
    </cfRule>
    <cfRule type="cellIs" dxfId="32" priority="70" operator="equal">
      <formula>"Open"</formula>
    </cfRule>
  </conditionalFormatting>
  <conditionalFormatting sqref="J65">
    <cfRule type="cellIs" dxfId="31" priority="61" operator="equal">
      <formula>"N/A"</formula>
    </cfRule>
    <cfRule type="cellIs" dxfId="30" priority="63" operator="equal">
      <formula>"Open"</formula>
    </cfRule>
    <cfRule type="cellIs" dxfId="29" priority="64" operator="notEqual">
      <formula>"Closed"</formula>
    </cfRule>
  </conditionalFormatting>
  <pageMargins left="0.23622047244094499" right="0.23622047244094499" top="0.74803149606299202" bottom="0.74803149606299202" header="0.31496062992126" footer="0.31496062992126"/>
  <pageSetup paperSize="8" scale="25" orientation="portrait" r:id="rId1"/>
  <headerFooter>
    <oddHeader>&amp;C&amp;F</oddHead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FC396-9F5E-4A29-A018-70D2F8E47F36}">
  <sheetPr codeName="Sheet9">
    <pageSetUpPr fitToPage="1"/>
  </sheetPr>
  <dimension ref="A1:I11"/>
  <sheetViews>
    <sheetView topLeftCell="A5" zoomScale="90" zoomScaleNormal="90" zoomScaleSheetLayoutView="70" workbookViewId="0">
      <selection activeCell="C9" sqref="C9"/>
    </sheetView>
  </sheetViews>
  <sheetFormatPr defaultColWidth="9.140625" defaultRowHeight="15" x14ac:dyDescent="0.25"/>
  <cols>
    <col min="1" max="1" width="4.140625" style="83" customWidth="1"/>
    <col min="2" max="2" width="5.28515625" style="83" customWidth="1"/>
    <col min="3" max="3" width="51.140625" style="74" customWidth="1"/>
    <col min="4" max="4" width="11.5703125" style="83" customWidth="1"/>
    <col min="5" max="5" width="12.85546875" style="83" customWidth="1"/>
    <col min="6" max="6" width="74.42578125" style="74" customWidth="1"/>
    <col min="7" max="7" width="48.42578125" style="74" customWidth="1"/>
    <col min="8" max="8" width="25" style="84" bestFit="1" customWidth="1"/>
    <col min="9" max="9" width="33.28515625" style="84" customWidth="1"/>
    <col min="10" max="16384" width="9.140625" style="3"/>
  </cols>
  <sheetData>
    <row r="1" spans="1:9" s="85" customFormat="1" ht="30.75" thickBot="1" x14ac:dyDescent="0.3">
      <c r="A1" s="294" t="s">
        <v>33</v>
      </c>
      <c r="B1" s="295"/>
      <c r="C1" s="208" t="s">
        <v>6</v>
      </c>
      <c r="D1" s="208" t="s">
        <v>7</v>
      </c>
      <c r="E1" s="208" t="s">
        <v>34</v>
      </c>
      <c r="F1" s="208" t="s">
        <v>211</v>
      </c>
      <c r="G1" s="208" t="s">
        <v>202</v>
      </c>
      <c r="H1" s="208" t="s">
        <v>24</v>
      </c>
      <c r="I1" s="208" t="s">
        <v>71</v>
      </c>
    </row>
    <row r="2" spans="1:9" ht="182.25" customHeight="1" thickBot="1" x14ac:dyDescent="0.3">
      <c r="A2" s="272">
        <v>21</v>
      </c>
      <c r="B2" s="273"/>
      <c r="C2" s="212" t="s">
        <v>76</v>
      </c>
      <c r="D2" s="148" t="s">
        <v>8</v>
      </c>
      <c r="E2" s="148" t="s">
        <v>138</v>
      </c>
      <c r="F2" s="163" t="s">
        <v>97</v>
      </c>
      <c r="G2" s="163" t="s">
        <v>307</v>
      </c>
      <c r="H2" s="148" t="s">
        <v>4</v>
      </c>
      <c r="I2" s="149" t="s">
        <v>4</v>
      </c>
    </row>
    <row r="3" spans="1:9" ht="121.5" customHeight="1" x14ac:dyDescent="0.25">
      <c r="A3" s="254">
        <v>22</v>
      </c>
      <c r="B3" s="171"/>
      <c r="C3" s="296" t="s">
        <v>184</v>
      </c>
      <c r="D3" s="268" t="s">
        <v>8</v>
      </c>
      <c r="E3" s="268" t="s">
        <v>157</v>
      </c>
      <c r="F3" s="207" t="s">
        <v>315</v>
      </c>
      <c r="G3" s="291"/>
      <c r="H3" s="136" t="str">
        <f>IF(OR(H4="Open",H5="Open"),"Open","Closed")</f>
        <v>Open</v>
      </c>
      <c r="I3" s="137" t="str">
        <f>IF(OR(I4="Open",I5="Open"),"Open","Closed")</f>
        <v>Open</v>
      </c>
    </row>
    <row r="4" spans="1:9" ht="87" customHeight="1" x14ac:dyDescent="0.25">
      <c r="A4" s="255"/>
      <c r="B4" s="32" t="s">
        <v>335</v>
      </c>
      <c r="C4" s="297"/>
      <c r="D4" s="269"/>
      <c r="E4" s="269"/>
      <c r="F4" s="108" t="s">
        <v>182</v>
      </c>
      <c r="G4" s="292"/>
      <c r="H4" s="32" t="s">
        <v>4</v>
      </c>
      <c r="I4" s="138" t="s">
        <v>4</v>
      </c>
    </row>
    <row r="5" spans="1:9" ht="107.25" customHeight="1" thickBot="1" x14ac:dyDescent="0.3">
      <c r="A5" s="256"/>
      <c r="B5" s="144" t="s">
        <v>336</v>
      </c>
      <c r="C5" s="298"/>
      <c r="D5" s="271"/>
      <c r="E5" s="271"/>
      <c r="F5" s="139" t="s">
        <v>181</v>
      </c>
      <c r="G5" s="293"/>
      <c r="H5" s="144" t="s">
        <v>4</v>
      </c>
      <c r="I5" s="141" t="s">
        <v>4</v>
      </c>
    </row>
    <row r="6" spans="1:9" s="10" customFormat="1" ht="87.75" thickBot="1" x14ac:dyDescent="0.3">
      <c r="A6" s="272">
        <v>23</v>
      </c>
      <c r="B6" s="273"/>
      <c r="C6" s="212" t="s">
        <v>74</v>
      </c>
      <c r="D6" s="148" t="s">
        <v>8</v>
      </c>
      <c r="E6" s="148"/>
      <c r="F6" s="163" t="s">
        <v>343</v>
      </c>
      <c r="G6" s="213"/>
      <c r="H6" s="148" t="s">
        <v>4</v>
      </c>
      <c r="I6" s="149" t="s">
        <v>4</v>
      </c>
    </row>
    <row r="7" spans="1:9" s="10" customFormat="1" ht="79.5" customHeight="1" thickBot="1" x14ac:dyDescent="0.3">
      <c r="A7" s="272">
        <v>24</v>
      </c>
      <c r="B7" s="273"/>
      <c r="C7" s="163" t="s">
        <v>51</v>
      </c>
      <c r="D7" s="148" t="s">
        <v>9</v>
      </c>
      <c r="E7" s="148"/>
      <c r="F7" s="163" t="s">
        <v>77</v>
      </c>
      <c r="G7" s="214"/>
      <c r="H7" s="148" t="s">
        <v>4</v>
      </c>
      <c r="I7" s="149" t="s">
        <v>4</v>
      </c>
    </row>
    <row r="8" spans="1:9" ht="157.5" thickBot="1" x14ac:dyDescent="0.3">
      <c r="A8" s="272">
        <v>25</v>
      </c>
      <c r="B8" s="273"/>
      <c r="C8" s="163" t="s">
        <v>75</v>
      </c>
      <c r="D8" s="148" t="s">
        <v>8</v>
      </c>
      <c r="E8" s="148" t="s">
        <v>134</v>
      </c>
      <c r="F8" s="163" t="s">
        <v>306</v>
      </c>
      <c r="G8" s="215"/>
      <c r="H8" s="148" t="s">
        <v>4</v>
      </c>
      <c r="I8" s="149" t="s">
        <v>4</v>
      </c>
    </row>
    <row r="9" spans="1:9" ht="130.5" customHeight="1" thickBot="1" x14ac:dyDescent="0.3">
      <c r="A9" s="272">
        <v>26</v>
      </c>
      <c r="B9" s="273"/>
      <c r="C9" s="163" t="s">
        <v>276</v>
      </c>
      <c r="D9" s="148" t="s">
        <v>11</v>
      </c>
      <c r="E9" s="148" t="s">
        <v>134</v>
      </c>
      <c r="F9" s="163" t="s">
        <v>362</v>
      </c>
      <c r="G9" s="214"/>
      <c r="H9" s="148" t="s">
        <v>4</v>
      </c>
      <c r="I9" s="149" t="s">
        <v>4</v>
      </c>
    </row>
    <row r="10" spans="1:9" ht="53.25" customHeight="1" thickBot="1" x14ac:dyDescent="0.3">
      <c r="A10" s="272">
        <v>27</v>
      </c>
      <c r="B10" s="273"/>
      <c r="C10" s="163" t="s">
        <v>151</v>
      </c>
      <c r="D10" s="148" t="s">
        <v>11</v>
      </c>
      <c r="E10" s="148" t="s">
        <v>150</v>
      </c>
      <c r="F10" s="163" t="s">
        <v>154</v>
      </c>
      <c r="G10" s="163"/>
      <c r="H10" s="148" t="s">
        <v>4</v>
      </c>
      <c r="I10" s="149" t="s">
        <v>4</v>
      </c>
    </row>
    <row r="11" spans="1:9" s="11" customFormat="1" ht="30" x14ac:dyDescent="0.2">
      <c r="A11" s="114"/>
      <c r="B11" s="114"/>
      <c r="C11" s="115" t="s">
        <v>203</v>
      </c>
      <c r="D11" s="114"/>
      <c r="E11" s="114"/>
      <c r="F11" s="114"/>
      <c r="G11" s="114"/>
      <c r="H11" s="110"/>
      <c r="I11" s="110"/>
    </row>
  </sheetData>
  <autoFilter ref="A1:I11" xr:uid="{00000000-0009-0000-0000-000006000000}"/>
  <mergeCells count="12">
    <mergeCell ref="A10:B10"/>
    <mergeCell ref="A7:B7"/>
    <mergeCell ref="A6:B6"/>
    <mergeCell ref="A8:B8"/>
    <mergeCell ref="A9:B9"/>
    <mergeCell ref="D3:D5"/>
    <mergeCell ref="G3:G5"/>
    <mergeCell ref="A1:B1"/>
    <mergeCell ref="A2:B2"/>
    <mergeCell ref="A3:A5"/>
    <mergeCell ref="C3:C5"/>
    <mergeCell ref="E3:E5"/>
  </mergeCells>
  <conditionalFormatting sqref="H2:I2 H4:I10">
    <cfRule type="cellIs" dxfId="28" priority="15" operator="equal">
      <formula>"Open"</formula>
    </cfRule>
    <cfRule type="cellIs" dxfId="27" priority="16" operator="notEqual">
      <formula>"Closed"</formula>
    </cfRule>
  </conditionalFormatting>
  <conditionalFormatting sqref="H2:I10">
    <cfRule type="cellIs" dxfId="26" priority="1" operator="equal">
      <formula>"N/A"</formula>
    </cfRule>
    <cfRule type="cellIs" dxfId="25" priority="2" operator="equal">
      <formula>"Closed"</formula>
    </cfRule>
  </conditionalFormatting>
  <conditionalFormatting sqref="H3:I3">
    <cfRule type="cellIs" dxfId="24" priority="3" operator="equal">
      <formula>"Open"</formula>
    </cfRule>
    <cfRule type="cellIs" dxfId="23" priority="4" operator="notEqual">
      <formula>"Closed"</formula>
    </cfRule>
  </conditionalFormatting>
  <pageMargins left="0.23622047244094491" right="0.23622047244094491" top="0.74803149606299213" bottom="0.74803149606299213" header="0.31496062992125984" footer="0.31496062992125984"/>
  <pageSetup paperSize="8" scale="72" orientation="landscape"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277E-6453-4F85-875B-19A09CF8B9AE}">
  <sheetPr codeName="Sheet11"/>
  <dimension ref="A1:K41"/>
  <sheetViews>
    <sheetView view="pageBreakPreview" topLeftCell="A34" zoomScale="90" zoomScaleNormal="100" zoomScaleSheetLayoutView="90" workbookViewId="0">
      <selection activeCell="F37" sqref="F37"/>
    </sheetView>
  </sheetViews>
  <sheetFormatPr defaultRowHeight="15" x14ac:dyDescent="0.25"/>
  <cols>
    <col min="1" max="1" width="6.28515625" customWidth="1"/>
    <col min="2" max="2" width="6.42578125" style="74" customWidth="1"/>
    <col min="3" max="3" width="49.42578125" style="74" customWidth="1"/>
    <col min="4" max="4" width="15" style="74" customWidth="1"/>
    <col min="5" max="5" width="21" style="74" customWidth="1"/>
    <col min="6" max="6" width="78.85546875" style="74" customWidth="1"/>
    <col min="7" max="7" width="59.5703125" style="74" customWidth="1"/>
    <col min="8" max="8" width="16.28515625" style="74" customWidth="1"/>
    <col min="9" max="9" width="14.42578125" style="74" customWidth="1"/>
    <col min="10" max="10" width="15.140625" style="74" customWidth="1"/>
    <col min="11" max="11" width="11.140625" style="74" customWidth="1"/>
  </cols>
  <sheetData>
    <row r="1" spans="1:11" ht="60.75" thickBot="1" x14ac:dyDescent="0.3">
      <c r="A1" s="299" t="s">
        <v>33</v>
      </c>
      <c r="B1" s="299"/>
      <c r="C1" s="209" t="s">
        <v>6</v>
      </c>
      <c r="D1" s="208" t="s">
        <v>7</v>
      </c>
      <c r="E1" s="208" t="s">
        <v>34</v>
      </c>
      <c r="F1" s="208" t="s">
        <v>0</v>
      </c>
      <c r="G1" s="208" t="s">
        <v>1</v>
      </c>
      <c r="H1" s="210" t="s">
        <v>24</v>
      </c>
      <c r="I1" s="210" t="s">
        <v>72</v>
      </c>
      <c r="J1" s="210" t="s">
        <v>73</v>
      </c>
      <c r="K1" s="210" t="s">
        <v>71</v>
      </c>
    </row>
    <row r="2" spans="1:11" ht="85.5" customHeight="1" thickBot="1" x14ac:dyDescent="0.3">
      <c r="A2" s="300">
        <v>28</v>
      </c>
      <c r="B2" s="301"/>
      <c r="C2" s="166" t="s">
        <v>53</v>
      </c>
      <c r="D2" s="148" t="s">
        <v>8</v>
      </c>
      <c r="E2" s="148" t="s">
        <v>12</v>
      </c>
      <c r="F2" s="211" t="s">
        <v>98</v>
      </c>
      <c r="G2" s="211"/>
      <c r="H2" s="148" t="s">
        <v>4</v>
      </c>
      <c r="I2" s="148" t="s">
        <v>4</v>
      </c>
      <c r="J2" s="148" t="s">
        <v>4</v>
      </c>
      <c r="K2" s="149" t="s">
        <v>4</v>
      </c>
    </row>
    <row r="3" spans="1:11" ht="84.75" customHeight="1" x14ac:dyDescent="0.25">
      <c r="A3" s="308">
        <v>29</v>
      </c>
      <c r="B3" s="171"/>
      <c r="C3" s="311" t="s">
        <v>191</v>
      </c>
      <c r="D3" s="268" t="s">
        <v>8</v>
      </c>
      <c r="E3" s="268" t="s">
        <v>136</v>
      </c>
      <c r="F3" s="206" t="s">
        <v>180</v>
      </c>
      <c r="G3" s="207"/>
      <c r="H3" s="136" t="str">
        <f>IF(OR(H4="Open",H5="Open",H6="Open"),"Open","Closed")</f>
        <v>Open</v>
      </c>
      <c r="I3" s="136" t="str">
        <f t="shared" ref="I3:K3" si="0">IF(OR(I4="Open",I5="Open",I6="Open"),"Open","Closed")</f>
        <v>Open</v>
      </c>
      <c r="J3" s="136" t="str">
        <f t="shared" si="0"/>
        <v>Open</v>
      </c>
      <c r="K3" s="137" t="str">
        <f t="shared" si="0"/>
        <v>Open</v>
      </c>
    </row>
    <row r="4" spans="1:11" ht="49.5" customHeight="1" x14ac:dyDescent="0.25">
      <c r="A4" s="309"/>
      <c r="B4" s="32" t="s">
        <v>337</v>
      </c>
      <c r="C4" s="312"/>
      <c r="D4" s="269"/>
      <c r="E4" s="269"/>
      <c r="F4" s="72" t="s">
        <v>192</v>
      </c>
      <c r="G4" s="108"/>
      <c r="H4" s="32" t="s">
        <v>4</v>
      </c>
      <c r="I4" s="32" t="s">
        <v>4</v>
      </c>
      <c r="J4" s="32" t="s">
        <v>4</v>
      </c>
      <c r="K4" s="138" t="s">
        <v>4</v>
      </c>
    </row>
    <row r="5" spans="1:11" ht="73.5" customHeight="1" x14ac:dyDescent="0.25">
      <c r="A5" s="309"/>
      <c r="B5" s="32" t="s">
        <v>338</v>
      </c>
      <c r="C5" s="312"/>
      <c r="D5" s="32" t="s">
        <v>8</v>
      </c>
      <c r="E5" s="32" t="s">
        <v>136</v>
      </c>
      <c r="F5" s="72" t="s">
        <v>135</v>
      </c>
      <c r="G5" s="72"/>
      <c r="H5" s="32" t="s">
        <v>4</v>
      </c>
      <c r="I5" s="32" t="s">
        <v>4</v>
      </c>
      <c r="J5" s="32" t="s">
        <v>4</v>
      </c>
      <c r="K5" s="138" t="s">
        <v>4</v>
      </c>
    </row>
    <row r="6" spans="1:11" ht="64.5" customHeight="1" thickBot="1" x14ac:dyDescent="0.3">
      <c r="A6" s="310"/>
      <c r="B6" s="144" t="s">
        <v>339</v>
      </c>
      <c r="C6" s="313"/>
      <c r="D6" s="144" t="s">
        <v>8</v>
      </c>
      <c r="E6" s="144" t="s">
        <v>126</v>
      </c>
      <c r="F6" s="182" t="s">
        <v>111</v>
      </c>
      <c r="G6" s="182"/>
      <c r="H6" s="144" t="s">
        <v>4</v>
      </c>
      <c r="I6" s="144" t="s">
        <v>4</v>
      </c>
      <c r="J6" s="144" t="s">
        <v>4</v>
      </c>
      <c r="K6" s="141" t="s">
        <v>4</v>
      </c>
    </row>
    <row r="7" spans="1:11" ht="103.5" customHeight="1" thickBot="1" x14ac:dyDescent="0.3">
      <c r="A7" s="300">
        <v>30</v>
      </c>
      <c r="B7" s="301"/>
      <c r="C7" s="166" t="s">
        <v>145</v>
      </c>
      <c r="D7" s="148" t="s">
        <v>8</v>
      </c>
      <c r="E7" s="148" t="s">
        <v>12</v>
      </c>
      <c r="F7" s="211" t="s">
        <v>99</v>
      </c>
      <c r="G7" s="211"/>
      <c r="H7" s="148" t="s">
        <v>4</v>
      </c>
      <c r="I7" s="148" t="s">
        <v>4</v>
      </c>
      <c r="J7" s="148" t="s">
        <v>4</v>
      </c>
      <c r="K7" s="149" t="s">
        <v>4</v>
      </c>
    </row>
    <row r="8" spans="1:11" ht="107.25" customHeight="1" thickBot="1" x14ac:dyDescent="0.3">
      <c r="A8" s="300">
        <v>31</v>
      </c>
      <c r="B8" s="301"/>
      <c r="C8" s="216" t="s">
        <v>54</v>
      </c>
      <c r="D8" s="148" t="s">
        <v>8</v>
      </c>
      <c r="E8" s="148" t="s">
        <v>12</v>
      </c>
      <c r="F8" s="211" t="s">
        <v>116</v>
      </c>
      <c r="G8" s="211"/>
      <c r="H8" s="148" t="s">
        <v>4</v>
      </c>
      <c r="I8" s="148" t="s">
        <v>4</v>
      </c>
      <c r="J8" s="148" t="s">
        <v>4</v>
      </c>
      <c r="K8" s="149" t="s">
        <v>4</v>
      </c>
    </row>
    <row r="9" spans="1:11" ht="187.5" customHeight="1" thickBot="1" x14ac:dyDescent="0.3">
      <c r="A9" s="300">
        <v>32</v>
      </c>
      <c r="B9" s="301"/>
      <c r="C9" s="217" t="s">
        <v>144</v>
      </c>
      <c r="D9" s="148" t="s">
        <v>8</v>
      </c>
      <c r="E9" s="148" t="s">
        <v>122</v>
      </c>
      <c r="F9" s="211" t="s">
        <v>277</v>
      </c>
      <c r="G9" s="211"/>
      <c r="H9" s="148" t="s">
        <v>4</v>
      </c>
      <c r="I9" s="148" t="s">
        <v>4</v>
      </c>
      <c r="J9" s="148" t="s">
        <v>4</v>
      </c>
      <c r="K9" s="149" t="s">
        <v>4</v>
      </c>
    </row>
    <row r="10" spans="1:11" ht="48" customHeight="1" x14ac:dyDescent="0.25">
      <c r="A10" s="265">
        <v>33</v>
      </c>
      <c r="B10" s="218"/>
      <c r="C10" s="305" t="s">
        <v>139</v>
      </c>
      <c r="D10" s="268" t="s">
        <v>8</v>
      </c>
      <c r="E10" s="268" t="s">
        <v>12</v>
      </c>
      <c r="F10" s="219" t="s">
        <v>278</v>
      </c>
      <c r="G10" s="220"/>
      <c r="H10" s="136" t="str">
        <f>IF(OR(H11="Open",H12="Open",H13="Open"),"Open","Closed")</f>
        <v>Open</v>
      </c>
      <c r="I10" s="136" t="str">
        <f t="shared" ref="I10:K10" si="1">IF(OR(I11="Open",I12="Open",I13="Open"),"Open","Closed")</f>
        <v>Open</v>
      </c>
      <c r="J10" s="136" t="str">
        <f t="shared" si="1"/>
        <v>Open</v>
      </c>
      <c r="K10" s="137" t="str">
        <f t="shared" si="1"/>
        <v>Open</v>
      </c>
    </row>
    <row r="11" spans="1:11" ht="45.75" customHeight="1" x14ac:dyDescent="0.25">
      <c r="A11" s="266"/>
      <c r="B11" s="32" t="s">
        <v>294</v>
      </c>
      <c r="C11" s="306"/>
      <c r="D11" s="269"/>
      <c r="E11" s="269"/>
      <c r="F11" s="72" t="s">
        <v>200</v>
      </c>
      <c r="G11" s="112"/>
      <c r="H11" s="32" t="s">
        <v>4</v>
      </c>
      <c r="I11" s="32" t="s">
        <v>4</v>
      </c>
      <c r="J11" s="32" t="s">
        <v>4</v>
      </c>
      <c r="K11" s="138" t="s">
        <v>4</v>
      </c>
    </row>
    <row r="12" spans="1:11" ht="45.75" customHeight="1" x14ac:dyDescent="0.25">
      <c r="A12" s="266"/>
      <c r="B12" s="32" t="s">
        <v>295</v>
      </c>
      <c r="C12" s="306"/>
      <c r="D12" s="269"/>
      <c r="E12" s="269"/>
      <c r="F12" s="72" t="s">
        <v>199</v>
      </c>
      <c r="G12" s="112"/>
      <c r="H12" s="32" t="s">
        <v>4</v>
      </c>
      <c r="I12" s="32" t="s">
        <v>4</v>
      </c>
      <c r="J12" s="32" t="s">
        <v>4</v>
      </c>
      <c r="K12" s="138" t="s">
        <v>4</v>
      </c>
    </row>
    <row r="13" spans="1:11" ht="42" customHeight="1" thickBot="1" x14ac:dyDescent="0.3">
      <c r="A13" s="267"/>
      <c r="B13" s="144" t="s">
        <v>340</v>
      </c>
      <c r="C13" s="307"/>
      <c r="D13" s="271"/>
      <c r="E13" s="271"/>
      <c r="F13" s="182" t="s">
        <v>201</v>
      </c>
      <c r="G13" s="205"/>
      <c r="H13" s="144" t="s">
        <v>4</v>
      </c>
      <c r="I13" s="144" t="s">
        <v>4</v>
      </c>
      <c r="J13" s="144" t="s">
        <v>4</v>
      </c>
      <c r="K13" s="141" t="s">
        <v>4</v>
      </c>
    </row>
    <row r="14" spans="1:11" ht="63.75" customHeight="1" x14ac:dyDescent="0.25">
      <c r="A14" s="265">
        <v>34</v>
      </c>
      <c r="B14" s="171"/>
      <c r="C14" s="302" t="s">
        <v>187</v>
      </c>
      <c r="D14" s="268" t="s">
        <v>9</v>
      </c>
      <c r="E14" s="268" t="s">
        <v>12</v>
      </c>
      <c r="F14" s="219" t="s">
        <v>278</v>
      </c>
      <c r="G14" s="220"/>
      <c r="H14" s="136" t="str">
        <f>IF(OR(H15="Open",H16="Open"),"Open","Closed")</f>
        <v>Open</v>
      </c>
      <c r="I14" s="136" t="str">
        <f t="shared" ref="I14:K14" si="2">IF(OR(I15="Open",I16="Open"),"Open","Closed")</f>
        <v>Open</v>
      </c>
      <c r="J14" s="136" t="str">
        <f t="shared" si="2"/>
        <v>Open</v>
      </c>
      <c r="K14" s="137" t="str">
        <f t="shared" si="2"/>
        <v>Open</v>
      </c>
    </row>
    <row r="15" spans="1:11" ht="66" customHeight="1" x14ac:dyDescent="0.25">
      <c r="A15" s="266"/>
      <c r="B15" s="32" t="s">
        <v>317</v>
      </c>
      <c r="C15" s="303"/>
      <c r="D15" s="269"/>
      <c r="E15" s="269"/>
      <c r="F15" s="123" t="s">
        <v>198</v>
      </c>
      <c r="G15" s="72"/>
      <c r="H15" s="32" t="s">
        <v>4</v>
      </c>
      <c r="I15" s="32" t="s">
        <v>4</v>
      </c>
      <c r="J15" s="32" t="s">
        <v>4</v>
      </c>
      <c r="K15" s="138" t="s">
        <v>4</v>
      </c>
    </row>
    <row r="16" spans="1:11" ht="66" customHeight="1" thickBot="1" x14ac:dyDescent="0.3">
      <c r="A16" s="267"/>
      <c r="B16" s="144" t="s">
        <v>318</v>
      </c>
      <c r="C16" s="304"/>
      <c r="D16" s="271"/>
      <c r="E16" s="271"/>
      <c r="F16" s="182" t="s">
        <v>316</v>
      </c>
      <c r="G16" s="182"/>
      <c r="H16" s="144" t="s">
        <v>4</v>
      </c>
      <c r="I16" s="144" t="s">
        <v>4</v>
      </c>
      <c r="J16" s="144" t="s">
        <v>4</v>
      </c>
      <c r="K16" s="141" t="s">
        <v>4</v>
      </c>
    </row>
    <row r="17" spans="1:11" ht="66" customHeight="1" x14ac:dyDescent="0.25">
      <c r="A17" s="316">
        <v>35</v>
      </c>
      <c r="B17" s="171"/>
      <c r="C17" s="319" t="s">
        <v>55</v>
      </c>
      <c r="D17" s="136"/>
      <c r="E17" s="268" t="s">
        <v>130</v>
      </c>
      <c r="F17" s="219" t="s">
        <v>278</v>
      </c>
      <c r="G17" s="219"/>
      <c r="H17" s="136" t="str">
        <f>IF(OR(H18="Open",H19="Open"),"Open","Closed")</f>
        <v>Open</v>
      </c>
      <c r="I17" s="136" t="str">
        <f t="shared" ref="I17:K17" si="3">IF(OR(I18="Open",I19="Open"),"Open","Closed")</f>
        <v>Open</v>
      </c>
      <c r="J17" s="136" t="str">
        <f t="shared" si="3"/>
        <v>Open</v>
      </c>
      <c r="K17" s="137" t="str">
        <f t="shared" si="3"/>
        <v>Open</v>
      </c>
    </row>
    <row r="18" spans="1:11" ht="36.75" customHeight="1" x14ac:dyDescent="0.25">
      <c r="A18" s="317"/>
      <c r="B18" s="122" t="s">
        <v>341</v>
      </c>
      <c r="C18" s="320"/>
      <c r="D18" s="32" t="s">
        <v>8</v>
      </c>
      <c r="E18" s="269"/>
      <c r="F18" s="72" t="s">
        <v>279</v>
      </c>
      <c r="G18" s="112"/>
      <c r="H18" s="32" t="s">
        <v>4</v>
      </c>
      <c r="I18" s="32" t="s">
        <v>4</v>
      </c>
      <c r="J18" s="32" t="s">
        <v>4</v>
      </c>
      <c r="K18" s="138" t="s">
        <v>4</v>
      </c>
    </row>
    <row r="19" spans="1:11" ht="37.5" customHeight="1" thickBot="1" x14ac:dyDescent="0.3">
      <c r="A19" s="318"/>
      <c r="B19" s="154" t="s">
        <v>342</v>
      </c>
      <c r="C19" s="321"/>
      <c r="D19" s="144" t="s">
        <v>8</v>
      </c>
      <c r="E19" s="271"/>
      <c r="F19" s="182" t="s">
        <v>280</v>
      </c>
      <c r="G19" s="205"/>
      <c r="H19" s="144" t="s">
        <v>4</v>
      </c>
      <c r="I19" s="144" t="s">
        <v>4</v>
      </c>
      <c r="J19" s="144" t="s">
        <v>4</v>
      </c>
      <c r="K19" s="141" t="s">
        <v>4</v>
      </c>
    </row>
    <row r="20" spans="1:11" ht="57.75" thickBot="1" x14ac:dyDescent="0.3">
      <c r="A20" s="300">
        <v>36</v>
      </c>
      <c r="B20" s="301"/>
      <c r="C20" s="216" t="s">
        <v>55</v>
      </c>
      <c r="D20" s="148" t="s">
        <v>8</v>
      </c>
      <c r="E20" s="148" t="s">
        <v>130</v>
      </c>
      <c r="F20" s="211" t="s">
        <v>193</v>
      </c>
      <c r="G20" s="147"/>
      <c r="H20" s="148" t="s">
        <v>4</v>
      </c>
      <c r="I20" s="148" t="s">
        <v>11</v>
      </c>
      <c r="J20" s="148" t="s">
        <v>4</v>
      </c>
      <c r="K20" s="149" t="s">
        <v>4</v>
      </c>
    </row>
    <row r="21" spans="1:11" ht="243" thickBot="1" x14ac:dyDescent="0.3">
      <c r="A21" s="300">
        <v>37</v>
      </c>
      <c r="B21" s="301"/>
      <c r="C21" s="216" t="s">
        <v>56</v>
      </c>
      <c r="D21" s="148" t="s">
        <v>8</v>
      </c>
      <c r="E21" s="148"/>
      <c r="F21" s="211" t="s">
        <v>188</v>
      </c>
      <c r="G21" s="211"/>
      <c r="H21" s="148" t="s">
        <v>4</v>
      </c>
      <c r="I21" s="148" t="s">
        <v>4</v>
      </c>
      <c r="J21" s="148" t="s">
        <v>4</v>
      </c>
      <c r="K21" s="149" t="s">
        <v>4</v>
      </c>
    </row>
    <row r="22" spans="1:11" ht="59.25" customHeight="1" thickBot="1" x14ac:dyDescent="0.3">
      <c r="A22" s="300">
        <v>38</v>
      </c>
      <c r="B22" s="301"/>
      <c r="C22" s="166" t="s">
        <v>112</v>
      </c>
      <c r="D22" s="148" t="s">
        <v>9</v>
      </c>
      <c r="E22" s="148" t="s">
        <v>137</v>
      </c>
      <c r="F22" s="211" t="s">
        <v>304</v>
      </c>
      <c r="G22" s="147"/>
      <c r="H22" s="148" t="s">
        <v>4</v>
      </c>
      <c r="I22" s="148" t="s">
        <v>4</v>
      </c>
      <c r="J22" s="148" t="s">
        <v>4</v>
      </c>
      <c r="K22" s="149" t="s">
        <v>4</v>
      </c>
    </row>
    <row r="23" spans="1:11" ht="114.75" thickBot="1" x14ac:dyDescent="0.3">
      <c r="A23" s="300">
        <v>39</v>
      </c>
      <c r="B23" s="301"/>
      <c r="C23" s="221" t="s">
        <v>143</v>
      </c>
      <c r="D23" s="148" t="s">
        <v>8</v>
      </c>
      <c r="E23" s="148" t="s">
        <v>131</v>
      </c>
      <c r="F23" s="211" t="s">
        <v>113</v>
      </c>
      <c r="G23" s="211"/>
      <c r="H23" s="148" t="s">
        <v>4</v>
      </c>
      <c r="I23" s="148" t="s">
        <v>4</v>
      </c>
      <c r="J23" s="148" t="s">
        <v>11</v>
      </c>
      <c r="K23" s="149" t="s">
        <v>4</v>
      </c>
    </row>
    <row r="24" spans="1:11" ht="57.75" thickBot="1" x14ac:dyDescent="0.3">
      <c r="A24" s="300">
        <v>40</v>
      </c>
      <c r="B24" s="301"/>
      <c r="C24" s="166" t="s">
        <v>100</v>
      </c>
      <c r="D24" s="148" t="s">
        <v>8</v>
      </c>
      <c r="E24" s="148" t="s">
        <v>13</v>
      </c>
      <c r="F24" s="211" t="s">
        <v>281</v>
      </c>
      <c r="G24" s="211"/>
      <c r="H24" s="148" t="s">
        <v>4</v>
      </c>
      <c r="I24" s="148" t="s">
        <v>4</v>
      </c>
      <c r="J24" s="148" t="s">
        <v>11</v>
      </c>
      <c r="K24" s="149" t="s">
        <v>4</v>
      </c>
    </row>
    <row r="25" spans="1:11" ht="48.75" customHeight="1" thickBot="1" x14ac:dyDescent="0.3">
      <c r="A25" s="300">
        <v>41</v>
      </c>
      <c r="B25" s="301"/>
      <c r="C25" s="166" t="s">
        <v>57</v>
      </c>
      <c r="D25" s="148" t="s">
        <v>8</v>
      </c>
      <c r="E25" s="148" t="s">
        <v>13</v>
      </c>
      <c r="F25" s="211" t="s">
        <v>101</v>
      </c>
      <c r="G25" s="211"/>
      <c r="H25" s="148" t="s">
        <v>4</v>
      </c>
      <c r="I25" s="148" t="s">
        <v>11</v>
      </c>
      <c r="J25" s="148" t="s">
        <v>4</v>
      </c>
      <c r="K25" s="149" t="s">
        <v>4</v>
      </c>
    </row>
    <row r="26" spans="1:11" ht="40.5" customHeight="1" thickBot="1" x14ac:dyDescent="0.3">
      <c r="A26" s="300">
        <v>42</v>
      </c>
      <c r="B26" s="301"/>
      <c r="C26" s="166" t="s">
        <v>121</v>
      </c>
      <c r="D26" s="148" t="s">
        <v>8</v>
      </c>
      <c r="E26" s="148" t="s">
        <v>125</v>
      </c>
      <c r="F26" s="211" t="s">
        <v>14</v>
      </c>
      <c r="G26" s="222"/>
      <c r="H26" s="148" t="s">
        <v>4</v>
      </c>
      <c r="I26" s="148" t="s">
        <v>4</v>
      </c>
      <c r="J26" s="148" t="s">
        <v>11</v>
      </c>
      <c r="K26" s="149" t="s">
        <v>4</v>
      </c>
    </row>
    <row r="27" spans="1:11" ht="57.75" thickBot="1" x14ac:dyDescent="0.3">
      <c r="A27" s="300">
        <v>43</v>
      </c>
      <c r="B27" s="301"/>
      <c r="C27" s="166" t="s">
        <v>142</v>
      </c>
      <c r="D27" s="148" t="s">
        <v>8</v>
      </c>
      <c r="E27" s="148" t="s">
        <v>129</v>
      </c>
      <c r="F27" s="211" t="s">
        <v>102</v>
      </c>
      <c r="G27" s="211"/>
      <c r="H27" s="148" t="s">
        <v>4</v>
      </c>
      <c r="I27" s="148" t="s">
        <v>4</v>
      </c>
      <c r="J27" s="148" t="s">
        <v>4</v>
      </c>
      <c r="K27" s="149" t="s">
        <v>4</v>
      </c>
    </row>
    <row r="28" spans="1:11" ht="42.75" customHeight="1" thickBot="1" x14ac:dyDescent="0.3">
      <c r="A28" s="300">
        <v>44</v>
      </c>
      <c r="B28" s="301"/>
      <c r="C28" s="166" t="s">
        <v>59</v>
      </c>
      <c r="D28" s="148" t="s">
        <v>8</v>
      </c>
      <c r="E28" s="148" t="s">
        <v>123</v>
      </c>
      <c r="F28" s="211" t="s">
        <v>58</v>
      </c>
      <c r="G28" s="211"/>
      <c r="H28" s="148" t="s">
        <v>4</v>
      </c>
      <c r="I28" s="148" t="s">
        <v>4</v>
      </c>
      <c r="J28" s="148" t="s">
        <v>11</v>
      </c>
      <c r="K28" s="149" t="s">
        <v>4</v>
      </c>
    </row>
    <row r="29" spans="1:11" ht="53.25" customHeight="1" thickBot="1" x14ac:dyDescent="0.3">
      <c r="A29" s="300">
        <v>45</v>
      </c>
      <c r="B29" s="301"/>
      <c r="C29" s="166" t="s">
        <v>60</v>
      </c>
      <c r="D29" s="148" t="s">
        <v>8</v>
      </c>
      <c r="E29" s="148" t="s">
        <v>124</v>
      </c>
      <c r="F29" s="211" t="s">
        <v>117</v>
      </c>
      <c r="G29" s="211"/>
      <c r="H29" s="148" t="s">
        <v>4</v>
      </c>
      <c r="I29" s="148" t="s">
        <v>4</v>
      </c>
      <c r="J29" s="148" t="s">
        <v>11</v>
      </c>
      <c r="K29" s="149" t="s">
        <v>4</v>
      </c>
    </row>
    <row r="30" spans="1:11" ht="86.25" thickBot="1" x14ac:dyDescent="0.3">
      <c r="A30" s="300">
        <v>46</v>
      </c>
      <c r="B30" s="301"/>
      <c r="C30" s="166" t="s">
        <v>61</v>
      </c>
      <c r="D30" s="148" t="s">
        <v>8</v>
      </c>
      <c r="E30" s="148" t="s">
        <v>15</v>
      </c>
      <c r="F30" s="211" t="s">
        <v>282</v>
      </c>
      <c r="G30" s="211"/>
      <c r="H30" s="148" t="s">
        <v>4</v>
      </c>
      <c r="I30" s="148" t="s">
        <v>4</v>
      </c>
      <c r="J30" s="148" t="s">
        <v>11</v>
      </c>
      <c r="K30" s="149" t="s">
        <v>4</v>
      </c>
    </row>
    <row r="31" spans="1:11" ht="100.5" thickBot="1" x14ac:dyDescent="0.3">
      <c r="A31" s="300">
        <v>47</v>
      </c>
      <c r="B31" s="301"/>
      <c r="C31" s="166" t="s">
        <v>127</v>
      </c>
      <c r="D31" s="148" t="s">
        <v>8</v>
      </c>
      <c r="E31" s="148" t="s">
        <v>128</v>
      </c>
      <c r="F31" s="211" t="s">
        <v>303</v>
      </c>
      <c r="G31" s="147"/>
      <c r="H31" s="148" t="s">
        <v>4</v>
      </c>
      <c r="I31" s="148" t="s">
        <v>4</v>
      </c>
      <c r="J31" s="148" t="s">
        <v>11</v>
      </c>
      <c r="K31" s="149" t="s">
        <v>4</v>
      </c>
    </row>
    <row r="32" spans="1:11" ht="114.75" thickBot="1" x14ac:dyDescent="0.3">
      <c r="A32" s="300">
        <v>48</v>
      </c>
      <c r="B32" s="301"/>
      <c r="C32" s="166" t="s">
        <v>62</v>
      </c>
      <c r="D32" s="148" t="s">
        <v>8</v>
      </c>
      <c r="E32" s="148"/>
      <c r="F32" s="211" t="s">
        <v>118</v>
      </c>
      <c r="G32" s="211"/>
      <c r="H32" s="148" t="s">
        <v>4</v>
      </c>
      <c r="I32" s="148" t="s">
        <v>4</v>
      </c>
      <c r="J32" s="148" t="s">
        <v>4</v>
      </c>
      <c r="K32" s="149" t="s">
        <v>4</v>
      </c>
    </row>
    <row r="33" spans="1:11" ht="72" thickBot="1" x14ac:dyDescent="0.3">
      <c r="A33" s="300">
        <v>49</v>
      </c>
      <c r="B33" s="301"/>
      <c r="C33" s="221" t="s">
        <v>63</v>
      </c>
      <c r="D33" s="148" t="s">
        <v>9</v>
      </c>
      <c r="E33" s="148" t="s">
        <v>132</v>
      </c>
      <c r="F33" s="211" t="s">
        <v>103</v>
      </c>
      <c r="G33" s="211"/>
      <c r="H33" s="148" t="s">
        <v>4</v>
      </c>
      <c r="I33" s="148" t="s">
        <v>4</v>
      </c>
      <c r="J33" s="148" t="s">
        <v>4</v>
      </c>
      <c r="K33" s="149" t="s">
        <v>4</v>
      </c>
    </row>
    <row r="34" spans="1:11" ht="200.25" thickBot="1" x14ac:dyDescent="0.3">
      <c r="A34" s="300">
        <v>50</v>
      </c>
      <c r="B34" s="301"/>
      <c r="C34" s="166" t="s">
        <v>16</v>
      </c>
      <c r="D34" s="148" t="s">
        <v>8</v>
      </c>
      <c r="E34" s="148" t="s">
        <v>133</v>
      </c>
      <c r="F34" s="211" t="s">
        <v>260</v>
      </c>
      <c r="G34" s="147"/>
      <c r="H34" s="148" t="s">
        <v>4</v>
      </c>
      <c r="I34" s="148" t="s">
        <v>4</v>
      </c>
      <c r="J34" s="148" t="s">
        <v>4</v>
      </c>
      <c r="K34" s="149" t="s">
        <v>4</v>
      </c>
    </row>
    <row r="35" spans="1:11" ht="142.5" customHeight="1" thickBot="1" x14ac:dyDescent="0.3">
      <c r="A35" s="300">
        <v>51</v>
      </c>
      <c r="B35" s="301"/>
      <c r="C35" s="224" t="s">
        <v>83</v>
      </c>
      <c r="D35" s="148" t="s">
        <v>8</v>
      </c>
      <c r="E35" s="148"/>
      <c r="F35" s="211" t="s">
        <v>190</v>
      </c>
      <c r="G35" s="211"/>
      <c r="H35" s="148" t="s">
        <v>4</v>
      </c>
      <c r="I35" s="148" t="s">
        <v>4</v>
      </c>
      <c r="J35" s="148" t="s">
        <v>4</v>
      </c>
      <c r="K35" s="149" t="s">
        <v>4</v>
      </c>
    </row>
    <row r="36" spans="1:11" ht="57.75" thickBot="1" x14ac:dyDescent="0.3">
      <c r="A36" s="300">
        <v>52</v>
      </c>
      <c r="B36" s="301"/>
      <c r="C36" s="224" t="s">
        <v>309</v>
      </c>
      <c r="D36" s="148" t="s">
        <v>9</v>
      </c>
      <c r="E36" s="148" t="s">
        <v>114</v>
      </c>
      <c r="F36" s="211" t="s">
        <v>359</v>
      </c>
      <c r="G36" s="211"/>
      <c r="H36" s="148" t="s">
        <v>4</v>
      </c>
      <c r="I36" s="148" t="s">
        <v>4</v>
      </c>
      <c r="J36" s="148" t="s">
        <v>4</v>
      </c>
      <c r="K36" s="149" t="s">
        <v>4</v>
      </c>
    </row>
    <row r="37" spans="1:11" ht="57.75" thickBot="1" x14ac:dyDescent="0.3">
      <c r="A37" s="300">
        <v>53</v>
      </c>
      <c r="B37" s="301"/>
      <c r="C37" s="224" t="s">
        <v>308</v>
      </c>
      <c r="D37" s="148" t="s">
        <v>9</v>
      </c>
      <c r="E37" s="148" t="s">
        <v>114</v>
      </c>
      <c r="F37" s="211" t="s">
        <v>358</v>
      </c>
      <c r="G37" s="211"/>
      <c r="H37" s="148" t="s">
        <v>4</v>
      </c>
      <c r="I37" s="148" t="s">
        <v>4</v>
      </c>
      <c r="J37" s="148" t="s">
        <v>4</v>
      </c>
      <c r="K37" s="149" t="s">
        <v>4</v>
      </c>
    </row>
    <row r="38" spans="1:11" ht="35.25" customHeight="1" thickBot="1" x14ac:dyDescent="0.3">
      <c r="A38" s="300">
        <v>54</v>
      </c>
      <c r="B38" s="301"/>
      <c r="C38" s="224" t="s">
        <v>95</v>
      </c>
      <c r="D38" s="148" t="s">
        <v>9</v>
      </c>
      <c r="E38" s="148" t="s">
        <v>11</v>
      </c>
      <c r="F38" s="211" t="s">
        <v>96</v>
      </c>
      <c r="G38" s="211"/>
      <c r="H38" s="148" t="s">
        <v>11</v>
      </c>
      <c r="I38" s="148" t="s">
        <v>4</v>
      </c>
      <c r="J38" s="148" t="s">
        <v>4</v>
      </c>
      <c r="K38" s="149" t="s">
        <v>4</v>
      </c>
    </row>
    <row r="39" spans="1:11" ht="72" thickBot="1" x14ac:dyDescent="0.3">
      <c r="A39" s="314">
        <v>55</v>
      </c>
      <c r="B39" s="315"/>
      <c r="C39" s="227" t="s">
        <v>355</v>
      </c>
      <c r="D39" s="32" t="s">
        <v>9</v>
      </c>
      <c r="E39" s="32" t="s">
        <v>11</v>
      </c>
      <c r="F39" s="72" t="s">
        <v>356</v>
      </c>
      <c r="G39" s="72"/>
      <c r="H39" s="32" t="s">
        <v>11</v>
      </c>
      <c r="I39" s="32" t="s">
        <v>11</v>
      </c>
      <c r="J39" s="32" t="s">
        <v>11</v>
      </c>
      <c r="K39" s="32" t="s">
        <v>4</v>
      </c>
    </row>
    <row r="40" spans="1:11" ht="42.75" customHeight="1" thickBot="1" x14ac:dyDescent="0.3">
      <c r="A40" s="300">
        <v>56</v>
      </c>
      <c r="B40" s="301"/>
      <c r="C40" s="166" t="s">
        <v>5</v>
      </c>
      <c r="D40" s="148" t="s">
        <v>8</v>
      </c>
      <c r="E40" s="148"/>
      <c r="F40" s="211" t="s">
        <v>78</v>
      </c>
      <c r="G40" s="211"/>
      <c r="H40" s="148" t="s">
        <v>4</v>
      </c>
      <c r="I40" s="148" t="s">
        <v>4</v>
      </c>
      <c r="J40" s="148" t="s">
        <v>11</v>
      </c>
      <c r="K40" s="149" t="s">
        <v>4</v>
      </c>
    </row>
    <row r="41" spans="1:11" ht="39" customHeight="1" x14ac:dyDescent="0.25">
      <c r="A41" s="270">
        <v>57</v>
      </c>
      <c r="B41" s="270"/>
      <c r="C41" s="223" t="s">
        <v>151</v>
      </c>
      <c r="D41" s="130" t="s">
        <v>11</v>
      </c>
      <c r="E41" s="130" t="s">
        <v>150</v>
      </c>
      <c r="F41" s="120" t="s">
        <v>154</v>
      </c>
      <c r="G41" s="120"/>
      <c r="H41" s="130" t="s">
        <v>4</v>
      </c>
      <c r="I41" s="130" t="s">
        <v>4</v>
      </c>
      <c r="J41" s="130" t="s">
        <v>4</v>
      </c>
      <c r="K41" s="130" t="s">
        <v>4</v>
      </c>
    </row>
  </sheetData>
  <mergeCells count="42">
    <mergeCell ref="A31:B31"/>
    <mergeCell ref="A21:B21"/>
    <mergeCell ref="A22:B22"/>
    <mergeCell ref="A23:B23"/>
    <mergeCell ref="A24:B24"/>
    <mergeCell ref="A25:B25"/>
    <mergeCell ref="A26:B26"/>
    <mergeCell ref="A27:B27"/>
    <mergeCell ref="A28:B28"/>
    <mergeCell ref="A29:B29"/>
    <mergeCell ref="A30:B30"/>
    <mergeCell ref="A17:A19"/>
    <mergeCell ref="C17:C19"/>
    <mergeCell ref="A14:A16"/>
    <mergeCell ref="E17:E19"/>
    <mergeCell ref="A20:B20"/>
    <mergeCell ref="A41:B41"/>
    <mergeCell ref="A32:B32"/>
    <mergeCell ref="A33:B33"/>
    <mergeCell ref="A34:B34"/>
    <mergeCell ref="A35:B35"/>
    <mergeCell ref="A36:B36"/>
    <mergeCell ref="A38:B38"/>
    <mergeCell ref="A37:B37"/>
    <mergeCell ref="A40:B40"/>
    <mergeCell ref="A39:B39"/>
    <mergeCell ref="A1:B1"/>
    <mergeCell ref="A2:B2"/>
    <mergeCell ref="C14:C16"/>
    <mergeCell ref="E14:E16"/>
    <mergeCell ref="D14:D16"/>
    <mergeCell ref="A10:A13"/>
    <mergeCell ref="C10:C13"/>
    <mergeCell ref="E10:E13"/>
    <mergeCell ref="D10:D13"/>
    <mergeCell ref="A7:B7"/>
    <mergeCell ref="A8:B8"/>
    <mergeCell ref="A9:B9"/>
    <mergeCell ref="D3:D4"/>
    <mergeCell ref="E3:E4"/>
    <mergeCell ref="A3:A6"/>
    <mergeCell ref="C3:C6"/>
  </mergeCells>
  <conditionalFormatting sqref="H2:K2">
    <cfRule type="cellIs" dxfId="22" priority="41" operator="equal">
      <formula>"Open"</formula>
    </cfRule>
    <cfRule type="cellIs" dxfId="21" priority="42" operator="notEqual">
      <formula>"Closed"</formula>
    </cfRule>
  </conditionalFormatting>
  <conditionalFormatting sqref="H2:K38">
    <cfRule type="cellIs" dxfId="20" priority="7" operator="equal">
      <formula>"N/A"</formula>
    </cfRule>
  </conditionalFormatting>
  <conditionalFormatting sqref="H2:K41">
    <cfRule type="cellIs" dxfId="19" priority="2" operator="equal">
      <formula>"Closed"</formula>
    </cfRule>
  </conditionalFormatting>
  <conditionalFormatting sqref="H3:K3">
    <cfRule type="cellIs" dxfId="18" priority="17" operator="equal">
      <formula>"Open"</formula>
    </cfRule>
    <cfRule type="cellIs" dxfId="17" priority="18" operator="notEqual">
      <formula>"Closed"</formula>
    </cfRule>
  </conditionalFormatting>
  <conditionalFormatting sqref="H4:K9 H11:K13">
    <cfRule type="cellIs" dxfId="16" priority="61" operator="equal">
      <formula>"Open"</formula>
    </cfRule>
    <cfRule type="cellIs" dxfId="15" priority="62" operator="notEqual">
      <formula>"Closed"</formula>
    </cfRule>
  </conditionalFormatting>
  <conditionalFormatting sqref="H10:K10">
    <cfRule type="cellIs" dxfId="14" priority="9" operator="equal">
      <formula>"Open"</formula>
    </cfRule>
    <cfRule type="cellIs" dxfId="13" priority="10" operator="notEqual">
      <formula>"Closed"</formula>
    </cfRule>
  </conditionalFormatting>
  <conditionalFormatting sqref="H14:K14">
    <cfRule type="cellIs" dxfId="12" priority="13" operator="equal">
      <formula>"Open"</formula>
    </cfRule>
    <cfRule type="cellIs" dxfId="11" priority="14" operator="notEqual">
      <formula>"Closed"</formula>
    </cfRule>
  </conditionalFormatting>
  <conditionalFormatting sqref="H15:K38">
    <cfRule type="cellIs" dxfId="10" priority="21" operator="equal">
      <formula>"Open"</formula>
    </cfRule>
    <cfRule type="cellIs" dxfId="9" priority="22" operator="notEqual">
      <formula>"Closed"</formula>
    </cfRule>
  </conditionalFormatting>
  <conditionalFormatting sqref="H17:K17">
    <cfRule type="cellIs" dxfId="8" priority="5" operator="equal">
      <formula>"Open"</formula>
    </cfRule>
    <cfRule type="cellIs" dxfId="7" priority="6" operator="notEqual">
      <formula>"Closed"</formula>
    </cfRule>
  </conditionalFormatting>
  <conditionalFormatting sqref="H39:K41">
    <cfRule type="cellIs" dxfId="6" priority="1" operator="equal">
      <formula>"N/A"</formula>
    </cfRule>
    <cfRule type="cellIs" dxfId="5" priority="3" operator="equal">
      <formula>"Open"</formula>
    </cfRule>
    <cfRule type="cellIs" dxfId="4" priority="4" operator="notEqual">
      <formula>"Closed"</formula>
    </cfRule>
  </conditionalFormatting>
  <pageMargins left="0.7" right="0.7" top="0.75" bottom="0.75" header="0.3" footer="0.3"/>
  <pageSetup paperSize="9" scale="2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Phase_x0020_A xmlns="aee3253f-6dea-4a81-86bd-20e4c581bac7">false</Phase_x0020_A>
    <Milestone xmlns="aee3253f-6dea-4a81-86bd-20e4c581bac7">Kick-Off</Milestone>
    <Next_x0020_Milestone xmlns="aee3253f-6dea-4a81-86bd-20e4c581bac7" xsi:nil="true"/>
    <Phase_x0020_B xmlns="aee3253f-6dea-4a81-86bd-20e4c581bac7">false</Phase_x0020_B>
    <Comment1 xmlns="aee3253f-6dea-4a81-86bd-20e4c581bac7" xsi:nil="true"/>
    <Schedule_x0020_Status xmlns="aee3253f-6dea-4a81-86bd-20e4c581bac7">Open</Schedule_x0020_Status>
    <Last_x0020_Meeting xmlns="aee3253f-6dea-4a81-86bd-20e4c581bac7" xsi:nil="true"/>
    <Phase_x0020_C xmlns="aee3253f-6dea-4a81-86bd-20e4c581bac7">false</Phase_x0020_C>
    <Unit xmlns="3680d402-be7f-433c-85f5-fc38d55a2c9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chedule Of Tests" ma:contentTypeID="0x010100A4788C57CF712E4DB59A9A9D8C89EA29010800F79024A19F54314D8832ADD31012FED6" ma:contentTypeVersion="16" ma:contentTypeDescription="" ma:contentTypeScope="" ma:versionID="ecca67332330c2f3c9d09af3ffd05f04">
  <xsd:schema xmlns:xsd="http://www.w3.org/2001/XMLSchema" xmlns:xs="http://www.w3.org/2001/XMLSchema" xmlns:p="http://schemas.microsoft.com/office/2006/metadata/properties" xmlns:ns2="3680d402-be7f-433c-85f5-fc38d55a2c97" xmlns:ns3="aee3253f-6dea-4a81-86bd-20e4c581bac7" xmlns:ns4="3cada6dc-2705-46ed-bab2-0b2cd6d935ca" targetNamespace="http://schemas.microsoft.com/office/2006/metadata/properties" ma:root="true" ma:fieldsID="5b0bd9993597def1486f3c7ea0a2332d" ns2:_="" ns3:_="" ns4:_="">
    <xsd:import namespace="3680d402-be7f-433c-85f5-fc38d55a2c97"/>
    <xsd:import namespace="aee3253f-6dea-4a81-86bd-20e4c581bac7"/>
    <xsd:import namespace="3cada6dc-2705-46ed-bab2-0b2cd6d935ca"/>
    <xsd:element name="properties">
      <xsd:complexType>
        <xsd:sequence>
          <xsd:element name="documentManagement">
            <xsd:complexType>
              <xsd:all>
                <xsd:element ref="ns2:Unit" minOccurs="0"/>
                <xsd:element ref="ns3:Last_x0020_Meeting" minOccurs="0"/>
                <xsd:element ref="ns3:Milestone" minOccurs="0"/>
                <xsd:element ref="ns3:Next_x0020_Milestone" minOccurs="0"/>
                <xsd:element ref="ns3:Schedule_x0020_Status" minOccurs="0"/>
                <xsd:element ref="ns3:Phase_x0020_A" minOccurs="0"/>
                <xsd:element ref="ns3:Phase_x0020_B" minOccurs="0"/>
                <xsd:element ref="ns3:Phase_x0020_C" minOccurs="0"/>
                <xsd:element ref="ns3:Comment1" minOccurs="0"/>
                <xsd:element ref="ns4:iab7cdb7554d4997ae876b11632fa575" minOccurs="0"/>
                <xsd:element ref="ns4:TaxCatchAll" minOccurs="0"/>
                <xsd:element ref="ns4: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0d402-be7f-433c-85f5-fc38d55a2c97" elementFormDefault="qualified">
    <xsd:import namespace="http://schemas.microsoft.com/office/2006/documentManagement/types"/>
    <xsd:import namespace="http://schemas.microsoft.com/office/infopath/2007/PartnerControls"/>
    <xsd:element name="Unit" ma:index="2" nillable="true" ma:displayName="Unit" ma:list="{6e9199c5-a072-4ac5-b0ca-1861a64b1c65}" ma:internalName="Unit" ma:readOnly="false" ma:showField="Unit_x0020_name"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e3253f-6dea-4a81-86bd-20e4c581bac7" elementFormDefault="qualified">
    <xsd:import namespace="http://schemas.microsoft.com/office/2006/documentManagement/types"/>
    <xsd:import namespace="http://schemas.microsoft.com/office/infopath/2007/PartnerControls"/>
    <xsd:element name="Last_x0020_Meeting" ma:index="3" nillable="true" ma:displayName="Last Meeting" ma:format="DateOnly" ma:internalName="Last_x0020_Meeting" ma:readOnly="false">
      <xsd:simpleType>
        <xsd:restriction base="dms:DateTime"/>
      </xsd:simpleType>
    </xsd:element>
    <xsd:element name="Milestone" ma:index="4" nillable="true" ma:displayName="Next Milestone" ma:default="Kick-Off" ma:format="Dropdown" ma:internalName="Milestone" ma:readOnly="false">
      <xsd:simpleType>
        <xsd:restriction base="dms:Choice">
          <xsd:enumeration value="Kick-Off"/>
          <xsd:enumeration value="Energisation"/>
          <xsd:enumeration value="ORC"/>
          <xsd:enumeration value="Op Cert"/>
          <xsd:enumeration value="1st Synch"/>
        </xsd:restriction>
      </xsd:simpleType>
    </xsd:element>
    <xsd:element name="Next_x0020_Milestone" ma:index="5" nillable="true" ma:displayName="Next Milestone Date" ma:format="DateOnly" ma:internalName="Next_x0020_Milestone" ma:readOnly="false">
      <xsd:simpleType>
        <xsd:restriction base="dms:DateTime"/>
      </xsd:simpleType>
    </xsd:element>
    <xsd:element name="Schedule_x0020_Status" ma:index="6" nillable="true" ma:displayName="Schedule Status" ma:default="Open" ma:format="RadioButtons" ma:internalName="Schedule_x0020_Status" ma:readOnly="false">
      <xsd:simpleType>
        <xsd:restriction base="dms:Choice">
          <xsd:enumeration value="Open"/>
          <xsd:enumeration value="Closed"/>
        </xsd:restriction>
      </xsd:simpleType>
    </xsd:element>
    <xsd:element name="Phase_x0020_A" ma:index="7" nillable="true" ma:displayName="Phase A" ma:default="0" ma:description="Phase A Completed" ma:internalName="Phase_x0020_A" ma:readOnly="false">
      <xsd:simpleType>
        <xsd:restriction base="dms:Boolean"/>
      </xsd:simpleType>
    </xsd:element>
    <xsd:element name="Phase_x0020_B" ma:index="8" nillable="true" ma:displayName="Phase B" ma:default="0" ma:description="Phase B Complete" ma:internalName="Phase_x0020_B" ma:readOnly="false">
      <xsd:simpleType>
        <xsd:restriction base="dms:Boolean"/>
      </xsd:simpleType>
    </xsd:element>
    <xsd:element name="Phase_x0020_C" ma:index="9" nillable="true" ma:displayName="Phase C" ma:default="0" ma:description="Phase C Completed" ma:internalName="Phase_x0020_C" ma:readOnly="false">
      <xsd:simpleType>
        <xsd:restriction base="dms:Boolean"/>
      </xsd:simpleType>
    </xsd:element>
    <xsd:element name="Comment1" ma:index="10" nillable="true" ma:displayName="Comment" ma:internalName="Comment1"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7"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D6A16-24D9-4F66-BDE0-CEAAD0C58B0A}">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3680d402-be7f-433c-85f5-fc38d55a2c97"/>
    <ds:schemaRef ds:uri="http://purl.org/dc/terms/"/>
    <ds:schemaRef ds:uri="aee3253f-6dea-4a81-86bd-20e4c581bac7"/>
    <ds:schemaRef ds:uri="3cada6dc-2705-46ed-bab2-0b2cd6d935ca"/>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97D8F50-6936-4350-ADF2-FA26068FE9D5}">
  <ds:schemaRefs>
    <ds:schemaRef ds:uri="http://schemas.microsoft.com/sharepoint/v3/contenttype/forms"/>
  </ds:schemaRefs>
</ds:datastoreItem>
</file>

<file path=customXml/itemProps3.xml><?xml version="1.0" encoding="utf-8"?>
<ds:datastoreItem xmlns:ds="http://schemas.openxmlformats.org/officeDocument/2006/customXml" ds:itemID="{DD5FB875-B81D-4B82-A3EB-E482999DF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0d402-be7f-433c-85f5-fc38d55a2c97"/>
    <ds:schemaRef ds:uri="aee3253f-6dea-4a81-86bd-20e4c581bac7"/>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c99bc9a-9772-4b7e-bcf5-e39ce86bfb30}" enabled="1" method="Standard" siteId="{c1528ebb-73e5-4ac2-9d93-677ac4834c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 Sheet</vt:lpstr>
      <vt:lpstr>Version Control </vt:lpstr>
      <vt:lpstr>Grid Code</vt:lpstr>
      <vt:lpstr>Scope of Works</vt:lpstr>
      <vt:lpstr>Progress Summary</vt:lpstr>
      <vt:lpstr>Issues Log</vt:lpstr>
      <vt:lpstr>EON</vt:lpstr>
      <vt:lpstr>ION</vt:lpstr>
      <vt:lpstr>FON</vt:lpstr>
      <vt:lpstr>System Services</vt:lpstr>
      <vt:lpstr>'Cover Sheet'!Print_Area</vt:lpstr>
      <vt:lpstr>EON!Print_Area</vt:lpstr>
      <vt:lpstr>FON!Print_Area</vt:lpstr>
      <vt:lpstr>ION!Print_Area</vt:lpstr>
      <vt:lpstr>'Issues Log'!Print_Area</vt:lpstr>
      <vt:lpstr>'Progress Summary'!Print_Area</vt:lpstr>
      <vt:lpstr>'Scope of Works'!Print_Area</vt:lpstr>
      <vt:lpstr>'System Services'!Print_Area</vt:lpstr>
      <vt:lpstr>'Version Control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MacManus, Colm</dc:creator>
  <cp:lastModifiedBy>Hassan, Ali</cp:lastModifiedBy>
  <cp:lastPrinted>2019-02-07T10:38:21Z</cp:lastPrinted>
  <dcterms:created xsi:type="dcterms:W3CDTF">2006-09-16T00:00:00Z</dcterms:created>
  <dcterms:modified xsi:type="dcterms:W3CDTF">2025-01-16T10:21:15Z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0x010100A4788C57CF712E4DB59A9A9D8C89EA29010800F79024A19F54314D8832ADD31012FED6</vt:lpwstr>
  </property>
  <property fmtid="{D5CDD505-2E9C-101B-9397-08002B2CF9AE}" pid="3" name="Progress">
    <vt:lpwstr>For review</vt:lpwstr>
  </property>
  <property fmtid="{D5CDD505-2E9C-101B-9397-08002B2CF9AE}" pid="4" name="Date Recieved/Issued">
    <vt:lpwstr>2012-07-17T19:17:54+00:00</vt:lpwstr>
  </property>
  <property fmtid="{D5CDD505-2E9C-101B-9397-08002B2CF9AE}" pid="5" name="Document Type">
    <vt:lpwstr>Test Data</vt:lpwstr>
  </property>
  <property fmtid="{D5CDD505-2E9C-101B-9397-08002B2CF9AE}" pid="6" name="Signal List Status">
    <vt:lpwstr>Needs Work</vt:lpwstr>
  </property>
  <property fmtid="{D5CDD505-2E9C-101B-9397-08002B2CF9AE}" pid="7" name="Order">
    <vt:r8>39600</vt:r8>
  </property>
  <property fmtid="{D5CDD505-2E9C-101B-9397-08002B2CF9AE}" pid="8" name="Phase A">
    <vt:bool>false</vt:bool>
  </property>
  <property fmtid="{D5CDD505-2E9C-101B-9397-08002B2CF9AE}" pid="9" name="Milestone">
    <vt:lpwstr>Kick-Off</vt:lpwstr>
  </property>
  <property fmtid="{D5CDD505-2E9C-101B-9397-08002B2CF9AE}" pid="10" name="Year">
    <vt:lpwstr/>
  </property>
  <property fmtid="{D5CDD505-2E9C-101B-9397-08002B2CF9AE}" pid="11" name="Document Category">
    <vt:lpwstr/>
  </property>
  <property fmtid="{D5CDD505-2E9C-101B-9397-08002B2CF9AE}" pid="12" name="Unit Type">
    <vt:lpwstr>;#Conventional;#</vt:lpwstr>
  </property>
  <property fmtid="{D5CDD505-2E9C-101B-9397-08002B2CF9AE}" pid="13" name="Phase B">
    <vt:bool>false</vt:bool>
  </property>
  <property fmtid="{D5CDD505-2E9C-101B-9397-08002B2CF9AE}" pid="14" name="Pass/Fail">
    <vt:lpwstr/>
  </property>
  <property fmtid="{D5CDD505-2E9C-101B-9397-08002B2CF9AE}" pid="15" name="Test Document Status">
    <vt:lpwstr>Approved</vt:lpwstr>
  </property>
  <property fmtid="{D5CDD505-2E9C-101B-9397-08002B2CF9AE}" pid="16" name="Schedule Status">
    <vt:lpwstr>Open</vt:lpwstr>
  </property>
  <property fmtid="{D5CDD505-2E9C-101B-9397-08002B2CF9AE}" pid="17" name="Test Status">
    <vt:lpwstr/>
  </property>
  <property fmtid="{D5CDD505-2E9C-101B-9397-08002B2CF9AE}" pid="18" name="Startup/Changeover">
    <vt:lpwstr/>
  </property>
  <property fmtid="{D5CDD505-2E9C-101B-9397-08002B2CF9AE}" pid="19" name="Responsible">
    <vt:lpwstr/>
  </property>
  <property fmtid="{D5CDD505-2E9C-101B-9397-08002B2CF9AE}" pid="20" name="Phase C">
    <vt:bool>false</vt:bool>
  </property>
  <property fmtid="{D5CDD505-2E9C-101B-9397-08002B2CF9AE}" pid="21" name="File Category">
    <vt:lpwstr/>
  </property>
  <property fmtid="{D5CDD505-2E9C-101B-9397-08002B2CF9AE}" pid="22" name="MSIP_Label_4c99bc9a-9772-4b7e-bcf5-e39ce86bfb30_Enabled">
    <vt:lpwstr>true</vt:lpwstr>
  </property>
  <property fmtid="{D5CDD505-2E9C-101B-9397-08002B2CF9AE}" pid="23" name="MSIP_Label_4c99bc9a-9772-4b7e-bcf5-e39ce86bfb30_SetDate">
    <vt:lpwstr>2024-03-06T13:47:58Z</vt:lpwstr>
  </property>
  <property fmtid="{D5CDD505-2E9C-101B-9397-08002B2CF9AE}" pid="24" name="MSIP_Label_4c99bc9a-9772-4b7e-bcf5-e39ce86bfb30_Method">
    <vt:lpwstr>Standard</vt:lpwstr>
  </property>
  <property fmtid="{D5CDD505-2E9C-101B-9397-08002B2CF9AE}" pid="25" name="MSIP_Label_4c99bc9a-9772-4b7e-bcf5-e39ce86bfb30_Name">
    <vt:lpwstr>Internal</vt:lpwstr>
  </property>
  <property fmtid="{D5CDD505-2E9C-101B-9397-08002B2CF9AE}" pid="26" name="MSIP_Label_4c99bc9a-9772-4b7e-bcf5-e39ce86bfb30_SiteId">
    <vt:lpwstr>c1528ebb-73e5-4ac2-9d93-677ac4834cc5</vt:lpwstr>
  </property>
  <property fmtid="{D5CDD505-2E9C-101B-9397-08002B2CF9AE}" pid="27" name="MSIP_Label_4c99bc9a-9772-4b7e-bcf5-e39ce86bfb30_ActionId">
    <vt:lpwstr>676c3453-6550-4fcf-8f5f-40086b893ed4</vt:lpwstr>
  </property>
  <property fmtid="{D5CDD505-2E9C-101B-9397-08002B2CF9AE}" pid="28" name="MSIP_Label_4c99bc9a-9772-4b7e-bcf5-e39ce86bfb30_ContentBits">
    <vt:lpwstr>0</vt:lpwstr>
  </property>
</Properties>
</file>