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C:\Users\macabhaird_l\Desktop\Uploads\"/>
    </mc:Choice>
  </mc:AlternateContent>
  <xr:revisionPtr revIDLastSave="0" documentId="8_{15E2E7F3-DE13-486C-98B3-88680B061424}" xr6:coauthVersionLast="47" xr6:coauthVersionMax="47" xr10:uidLastSave="{00000000-0000-0000-0000-000000000000}"/>
  <bookViews>
    <workbookView xWindow="-110" yWindow="-110" windowWidth="19420" windowHeight="10420" tabRatio="903" xr2:uid="{00000000-000D-0000-FFFF-FFFF00000000}"/>
  </bookViews>
  <sheets>
    <sheet name="Cover Sheet" sheetId="18" r:id="rId1"/>
    <sheet name="Version Control" sheetId="1" r:id="rId2"/>
    <sheet name="Req, Process &amp; Notes Topology 3" sheetId="2" r:id="rId3"/>
    <sheet name="Req, Process &amp; Notes Topology 4" sheetId="20" r:id="rId4"/>
    <sheet name="Req, Process &amp; Notes Topology 5" sheetId="19" r:id="rId5"/>
    <sheet name="DSO Required Inputs" sheetId="26" r:id="rId6"/>
    <sheet name="Dual Wiring Specification" sheetId="34" r:id="rId7"/>
    <sheet name="0) Signal List" sheetId="3" r:id="rId8"/>
    <sheet name="1a) Inst.Info &amp; Contact Details" sheetId="4" r:id="rId9"/>
    <sheet name="1b) SFPS Wiring Completion Cert" sheetId="5" r:id="rId10"/>
    <sheet name="2) ESB Telecoms Completion Cert" sheetId="6" r:id="rId11"/>
    <sheet name="2 a) EMS Database Setup Cert" sheetId="7" r:id="rId12"/>
    <sheet name="3)Pre Energ. Sign&amp;Con Test Cert" sheetId="8" r:id="rId13"/>
    <sheet name="4) Post Ener Pre Grid Code Cert" sheetId="9" r:id="rId14"/>
    <sheet name="RTU ETI Layout" sheetId="35" r:id="rId15"/>
    <sheet name="RTU ETI Drawing" sheetId="36" r:id="rId16"/>
    <sheet name="Signal Specification" sheetId="33" r:id="rId17"/>
    <sheet name="Freq,Ramping,Voltage Settings" sheetId="30" r:id="rId18"/>
    <sheet name="Generator Protection Settings" sheetId="32" r:id="rId19"/>
    <sheet name="Test Schedule and Templates " sheetId="31" r:id="rId20"/>
  </sheets>
  <externalReferences>
    <externalReference r:id="rId21"/>
  </externalReferences>
  <definedNames>
    <definedName name="_xlnm.Print_Area" localSheetId="7">'0) Signal List'!$A$1:$I$161</definedName>
    <definedName name="_xlnm.Print_Area" localSheetId="9">'1b) SFPS Wiring Completion Cert'!$A$1:$J$166</definedName>
    <definedName name="_xlnm.Print_Area" localSheetId="11">'2 a) EMS Database Setup Cert'!$A$1:$H$31</definedName>
    <definedName name="_xlnm.Print_Area" localSheetId="10">'2) ESB Telecoms Completion Cert'!$A$1:$I$152</definedName>
    <definedName name="_xlnm.Print_Area" localSheetId="12">'3)Pre Energ. Sign&amp;Con Test Cert'!$A$1:$L$154</definedName>
    <definedName name="_xlnm.Print_Area" localSheetId="13">'4) Post Ener Pre Grid Code Cert'!$A$1:$L$157</definedName>
    <definedName name="_xlnm.Print_Area" localSheetId="0">'Cover Sheet'!$A$2:$E$50</definedName>
    <definedName name="_xlnm.Print_Area" localSheetId="5">'DSO Required Inputs'!$A$1:$E$27</definedName>
    <definedName name="_xlnm.Print_Area" localSheetId="17">'Freq,Ramping,Voltage Settings'!$A$1:$M$90</definedName>
    <definedName name="_xlnm.Print_Area" localSheetId="18">'Generator Protection Settings'!$A$1:$I$31</definedName>
    <definedName name="_xlnm.Print_Area" localSheetId="3">'Req, Process &amp; Notes Topology 4'!$A$1:$AE$112</definedName>
    <definedName name="_xlnm.Print_Area" localSheetId="4">'Req, Process &amp; Notes Topology 5'!$A$1:$AE$112</definedName>
    <definedName name="_xlnm.Print_Area" localSheetId="19">'Test Schedule and Templates '!$A$1:$O$7</definedName>
    <definedName name="_xlnm.Print_Area" localSheetId="1">'Version Control'!$A$2:$H$46</definedName>
    <definedName name="Z_87DE1C7C_F92F_4056_9C7F_506D880140E3_.wvu.PrintArea" localSheetId="7" hidden="1">'0) Signal List'!$A$1:$M$159</definedName>
    <definedName name="Z_87DE1C7C_F92F_4056_9C7F_506D880140E3_.wvu.PrintArea" localSheetId="9" hidden="1">'1b) SFPS Wiring Completion Cert'!$A$1:$J$166</definedName>
    <definedName name="Z_87DE1C7C_F92F_4056_9C7F_506D880140E3_.wvu.PrintArea" localSheetId="11" hidden="1">'2 a) EMS Database Setup Cert'!$A$1:$I$7</definedName>
    <definedName name="Z_87DE1C7C_F92F_4056_9C7F_506D880140E3_.wvu.PrintArea" localSheetId="10" hidden="1">'2) ESB Telecoms Completion Cert'!$A$1:$I$147</definedName>
    <definedName name="Z_87DE1C7C_F92F_4056_9C7F_506D880140E3_.wvu.PrintArea" localSheetId="12" hidden="1">'3)Pre Energ. Sign&amp;Con Test Cert'!$A$1:$L$154</definedName>
    <definedName name="Z_87DE1C7C_F92F_4056_9C7F_506D880140E3_.wvu.PrintArea" localSheetId="13" hidden="1">'4) Post Ener Pre Grid Code Cert'!$A$1:$L$157</definedName>
    <definedName name="Z_87DE1C7C_F92F_4056_9C7F_506D880140E3_.wvu.PrintArea" localSheetId="0" hidden="1">'Cover Sheet'!$A$2:$K$45</definedName>
    <definedName name="Z_87DE1C7C_F92F_4056_9C7F_506D880140E3_.wvu.PrintArea" localSheetId="1" hidden="1">'Version Control'!$A$3:$H$46</definedName>
    <definedName name="Z_8FEB7A62_C27E_4A47_904B_03FBF7DEE104_.wvu.PrintArea" localSheetId="7" hidden="1">'0) Signal List'!$A$1:$I$153</definedName>
    <definedName name="Z_8FEB7A62_C27E_4A47_904B_03FBF7DEE104_.wvu.PrintArea" localSheetId="9" hidden="1">'1b) SFPS Wiring Completion Cert'!$A$1:$I$121</definedName>
    <definedName name="Z_8FEB7A62_C27E_4A47_904B_03FBF7DEE104_.wvu.PrintArea" localSheetId="11" hidden="1">'2 a) EMS Database Setup Cert'!$A$1:$H$4</definedName>
    <definedName name="Z_8FEB7A62_C27E_4A47_904B_03FBF7DEE104_.wvu.PrintArea" localSheetId="10" hidden="1">'2) ESB Telecoms Completion Cert'!$A$1:$H$120</definedName>
    <definedName name="Z_8FEB7A62_C27E_4A47_904B_03FBF7DEE104_.wvu.PrintArea" localSheetId="12" hidden="1">'3)Pre Energ. Sign&amp;Con Test Cert'!$A$1:$I$121</definedName>
    <definedName name="Z_8FEB7A62_C27E_4A47_904B_03FBF7DEE104_.wvu.PrintArea" localSheetId="13" hidden="1">'4) Post Ener Pre Grid Code Cert'!$A$1:$I$120</definedName>
  </definedNames>
  <calcPr calcId="191029"/>
  <customWorkbookViews>
    <customWorkbookView name="Administrator - Personal View" guid="{87DE1C7C-F92F-4056-9C7F-506D880140E3}" mergeInterval="0" personalView="1" maximized="1" xWindow="1" yWindow="1" windowWidth="1680" windowHeight="832" tabRatio="903" activeSheetId="6"/>
    <customWorkbookView name="Build - Personal View" guid="{8FEB7A62-C27E-4A47-904B-03FBF7DEE104}" mergeInterval="0" personalView="1" maximized="1" windowWidth="1276" windowHeight="74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1" i="3" l="1"/>
  <c r="B20" i="3"/>
  <c r="B19" i="3"/>
  <c r="B18" i="3"/>
  <c r="B17" i="3"/>
  <c r="B16" i="3"/>
  <c r="A2" i="18"/>
  <c r="A255" i="35"/>
  <c r="A253" i="35"/>
  <c r="A251" i="35"/>
  <c r="A249" i="35"/>
  <c r="A191" i="35"/>
  <c r="A189" i="35"/>
  <c r="A188" i="35"/>
  <c r="A186" i="35"/>
  <c r="A185" i="35"/>
  <c r="A183" i="35"/>
  <c r="A182" i="35"/>
  <c r="A180" i="35"/>
  <c r="A179" i="35"/>
  <c r="A177" i="35"/>
  <c r="A176" i="35"/>
  <c r="A174" i="35"/>
  <c r="A173" i="35"/>
  <c r="A171" i="35"/>
  <c r="A82" i="35"/>
  <c r="B82" i="35"/>
  <c r="A83" i="35"/>
  <c r="B83" i="35"/>
  <c r="A84" i="35"/>
  <c r="B84" i="35"/>
  <c r="A85" i="35"/>
  <c r="B85" i="35"/>
  <c r="A86" i="35"/>
  <c r="B86" i="35"/>
  <c r="A87" i="35"/>
  <c r="B87" i="35"/>
  <c r="A79" i="35"/>
  <c r="B79" i="35"/>
  <c r="A80" i="35"/>
  <c r="B80" i="35"/>
  <c r="A81" i="35"/>
  <c r="B81" i="35"/>
  <c r="A65" i="35"/>
  <c r="B65" i="35"/>
  <c r="A66" i="35"/>
  <c r="B66" i="35"/>
  <c r="A67" i="35"/>
  <c r="B67" i="35"/>
  <c r="A68" i="35"/>
  <c r="B68" i="35"/>
  <c r="A69" i="35"/>
  <c r="B69" i="35"/>
  <c r="A70" i="35"/>
  <c r="B70" i="35"/>
  <c r="A71" i="35"/>
  <c r="B71" i="35"/>
  <c r="A72" i="35"/>
  <c r="B72" i="35"/>
  <c r="A73" i="35"/>
  <c r="B73" i="35"/>
  <c r="A74" i="35"/>
  <c r="B74" i="35"/>
  <c r="A75" i="35"/>
  <c r="B75" i="35"/>
  <c r="A76" i="35"/>
  <c r="B76" i="35"/>
  <c r="A77" i="35"/>
  <c r="B77" i="35"/>
  <c r="A78" i="35"/>
  <c r="B78" i="35"/>
  <c r="B64" i="35"/>
  <c r="A64" i="35"/>
  <c r="A140" i="9" l="1"/>
  <c r="B140" i="9"/>
  <c r="C140" i="9"/>
  <c r="D140" i="9"/>
  <c r="E140" i="9"/>
  <c r="F140" i="9"/>
  <c r="G140" i="9"/>
  <c r="H140" i="9"/>
  <c r="A141" i="9"/>
  <c r="B141" i="9"/>
  <c r="C141" i="9"/>
  <c r="D141" i="9"/>
  <c r="E141" i="9"/>
  <c r="F141" i="9"/>
  <c r="G141" i="9"/>
  <c r="H141" i="9"/>
  <c r="A51" i="9"/>
  <c r="B51" i="9"/>
  <c r="C51" i="9"/>
  <c r="D51" i="9"/>
  <c r="E51" i="9"/>
  <c r="F51" i="9"/>
  <c r="G51" i="9"/>
  <c r="H51" i="9"/>
  <c r="A38" i="9"/>
  <c r="B38" i="9"/>
  <c r="C38" i="9"/>
  <c r="D38" i="9"/>
  <c r="E38" i="9"/>
  <c r="F38" i="9"/>
  <c r="G38" i="9"/>
  <c r="H38" i="9"/>
  <c r="A39" i="9"/>
  <c r="B39" i="9"/>
  <c r="C39" i="9"/>
  <c r="D39" i="9"/>
  <c r="E39" i="9"/>
  <c r="F39" i="9"/>
  <c r="G39" i="9"/>
  <c r="H39" i="9"/>
  <c r="A40" i="9"/>
  <c r="B40" i="9"/>
  <c r="C40" i="9"/>
  <c r="D40" i="9"/>
  <c r="E40" i="9"/>
  <c r="F40" i="9"/>
  <c r="G40" i="9"/>
  <c r="H40" i="9"/>
  <c r="A41" i="9"/>
  <c r="B41" i="9"/>
  <c r="C41" i="9"/>
  <c r="D41" i="9"/>
  <c r="E41" i="9"/>
  <c r="F41" i="9"/>
  <c r="G41" i="9"/>
  <c r="H41" i="9"/>
  <c r="A42" i="9"/>
  <c r="B42" i="9"/>
  <c r="C42" i="9"/>
  <c r="D42" i="9"/>
  <c r="E42" i="9"/>
  <c r="F42" i="9"/>
  <c r="G42" i="9"/>
  <c r="H42" i="9"/>
  <c r="A43" i="9"/>
  <c r="B43" i="9"/>
  <c r="C43" i="9"/>
  <c r="D43" i="9"/>
  <c r="E43" i="9"/>
  <c r="F43" i="9"/>
  <c r="G43" i="9"/>
  <c r="H43" i="9"/>
  <c r="A44" i="9"/>
  <c r="B44" i="9"/>
  <c r="C44" i="9"/>
  <c r="D44" i="9"/>
  <c r="E44" i="9"/>
  <c r="F44" i="9"/>
  <c r="G44" i="9"/>
  <c r="H44" i="9"/>
  <c r="A45" i="9"/>
  <c r="B45" i="9"/>
  <c r="C45" i="9"/>
  <c r="D45" i="9"/>
  <c r="E45" i="9"/>
  <c r="F45" i="9"/>
  <c r="G45" i="9"/>
  <c r="H45" i="9"/>
  <c r="A46" i="9"/>
  <c r="B46" i="9"/>
  <c r="C46" i="9"/>
  <c r="D46" i="9"/>
  <c r="E46" i="9"/>
  <c r="F46" i="9"/>
  <c r="G46" i="9"/>
  <c r="H46" i="9"/>
  <c r="A47" i="9"/>
  <c r="B47" i="9"/>
  <c r="C47" i="9"/>
  <c r="D47" i="9"/>
  <c r="E47" i="9"/>
  <c r="F47" i="9"/>
  <c r="G47" i="9"/>
  <c r="H47" i="9"/>
  <c r="A48" i="9"/>
  <c r="B48" i="9"/>
  <c r="C48" i="9"/>
  <c r="D48" i="9"/>
  <c r="E48" i="9"/>
  <c r="F48" i="9"/>
  <c r="G48" i="9"/>
  <c r="H48" i="9"/>
  <c r="A49" i="9"/>
  <c r="B49" i="9"/>
  <c r="C49" i="9"/>
  <c r="D49" i="9"/>
  <c r="E49" i="9"/>
  <c r="F49" i="9"/>
  <c r="G49" i="9"/>
  <c r="H49" i="9"/>
  <c r="A50" i="9"/>
  <c r="B50" i="9"/>
  <c r="C50" i="9"/>
  <c r="D50" i="9"/>
  <c r="E50" i="9"/>
  <c r="F50" i="9"/>
  <c r="G50" i="9"/>
  <c r="H50" i="9"/>
  <c r="A141" i="8"/>
  <c r="B141" i="8"/>
  <c r="C141" i="8"/>
  <c r="D141" i="8"/>
  <c r="E141" i="8"/>
  <c r="F141" i="8"/>
  <c r="G141" i="8"/>
  <c r="H141" i="8"/>
  <c r="A142" i="8"/>
  <c r="B142" i="8"/>
  <c r="C142" i="8"/>
  <c r="D142" i="8"/>
  <c r="E142" i="8"/>
  <c r="F142" i="8"/>
  <c r="G142" i="8"/>
  <c r="H142" i="8"/>
  <c r="A51" i="8"/>
  <c r="B51" i="8"/>
  <c r="C51" i="8"/>
  <c r="D51" i="8"/>
  <c r="E51" i="8"/>
  <c r="F51" i="8"/>
  <c r="G51" i="8"/>
  <c r="H51" i="8"/>
  <c r="J51" i="8"/>
  <c r="K51" i="8"/>
  <c r="L51" i="8"/>
  <c r="A38" i="8"/>
  <c r="B38" i="8"/>
  <c r="C38" i="8"/>
  <c r="D38" i="8"/>
  <c r="E38" i="8"/>
  <c r="F38" i="8"/>
  <c r="G38" i="8"/>
  <c r="H38" i="8"/>
  <c r="J38" i="8"/>
  <c r="K38" i="8"/>
  <c r="L38" i="8"/>
  <c r="A39" i="8"/>
  <c r="B39" i="8"/>
  <c r="C39" i="8"/>
  <c r="D39" i="8"/>
  <c r="E39" i="8"/>
  <c r="F39" i="8"/>
  <c r="G39" i="8"/>
  <c r="H39" i="8"/>
  <c r="J39" i="8"/>
  <c r="K39" i="8"/>
  <c r="L39" i="8"/>
  <c r="A40" i="8"/>
  <c r="B40" i="8"/>
  <c r="C40" i="8"/>
  <c r="D40" i="8"/>
  <c r="E40" i="8"/>
  <c r="F40" i="8"/>
  <c r="G40" i="8"/>
  <c r="H40" i="8"/>
  <c r="J40" i="8"/>
  <c r="K40" i="8"/>
  <c r="L40" i="8"/>
  <c r="A41" i="8"/>
  <c r="B41" i="8"/>
  <c r="C41" i="8"/>
  <c r="D41" i="8"/>
  <c r="E41" i="8"/>
  <c r="F41" i="8"/>
  <c r="G41" i="8"/>
  <c r="H41" i="8"/>
  <c r="J41" i="8"/>
  <c r="K41" i="8"/>
  <c r="L41" i="8"/>
  <c r="A42" i="8"/>
  <c r="B42" i="8"/>
  <c r="C42" i="8"/>
  <c r="D42" i="8"/>
  <c r="E42" i="8"/>
  <c r="F42" i="8"/>
  <c r="G42" i="8"/>
  <c r="H42" i="8"/>
  <c r="J42" i="8"/>
  <c r="K42" i="8"/>
  <c r="L42" i="8"/>
  <c r="A43" i="8"/>
  <c r="B43" i="8"/>
  <c r="C43" i="8"/>
  <c r="D43" i="8"/>
  <c r="E43" i="8"/>
  <c r="F43" i="8"/>
  <c r="G43" i="8"/>
  <c r="H43" i="8"/>
  <c r="J43" i="8"/>
  <c r="K43" i="8"/>
  <c r="L43" i="8"/>
  <c r="A44" i="8"/>
  <c r="B44" i="8"/>
  <c r="C44" i="8"/>
  <c r="D44" i="8"/>
  <c r="E44" i="8"/>
  <c r="F44" i="8"/>
  <c r="G44" i="8"/>
  <c r="H44" i="8"/>
  <c r="J44" i="8"/>
  <c r="K44" i="8"/>
  <c r="L44" i="8"/>
  <c r="A45" i="8"/>
  <c r="B45" i="8"/>
  <c r="C45" i="8"/>
  <c r="D45" i="8"/>
  <c r="E45" i="8"/>
  <c r="F45" i="8"/>
  <c r="G45" i="8"/>
  <c r="H45" i="8"/>
  <c r="J45" i="8"/>
  <c r="K45" i="8"/>
  <c r="L45" i="8"/>
  <c r="A46" i="8"/>
  <c r="B46" i="8"/>
  <c r="C46" i="8"/>
  <c r="D46" i="8"/>
  <c r="E46" i="8"/>
  <c r="F46" i="8"/>
  <c r="G46" i="8"/>
  <c r="H46" i="8"/>
  <c r="J46" i="8"/>
  <c r="K46" i="8"/>
  <c r="L46" i="8"/>
  <c r="A47" i="8"/>
  <c r="B47" i="8"/>
  <c r="C47" i="8"/>
  <c r="D47" i="8"/>
  <c r="E47" i="8"/>
  <c r="F47" i="8"/>
  <c r="G47" i="8"/>
  <c r="H47" i="8"/>
  <c r="J47" i="8"/>
  <c r="K47" i="8"/>
  <c r="L47" i="8"/>
  <c r="A48" i="8"/>
  <c r="B48" i="8"/>
  <c r="C48" i="8"/>
  <c r="D48" i="8"/>
  <c r="E48" i="8"/>
  <c r="F48" i="8"/>
  <c r="G48" i="8"/>
  <c r="H48" i="8"/>
  <c r="J48" i="8"/>
  <c r="K48" i="8"/>
  <c r="L48" i="8"/>
  <c r="A49" i="8"/>
  <c r="B49" i="8"/>
  <c r="C49" i="8"/>
  <c r="D49" i="8"/>
  <c r="E49" i="8"/>
  <c r="F49" i="8"/>
  <c r="G49" i="8"/>
  <c r="H49" i="8"/>
  <c r="J49" i="8"/>
  <c r="K49" i="8"/>
  <c r="L49" i="8"/>
  <c r="A50" i="8"/>
  <c r="B50" i="8"/>
  <c r="C50" i="8"/>
  <c r="D50" i="8"/>
  <c r="E50" i="8"/>
  <c r="F50" i="8"/>
  <c r="G50" i="8"/>
  <c r="H50" i="8"/>
  <c r="J50" i="8"/>
  <c r="K50" i="8"/>
  <c r="L50" i="8"/>
  <c r="J37" i="8"/>
  <c r="K37" i="8"/>
  <c r="L37" i="8"/>
  <c r="A140" i="6"/>
  <c r="B140" i="6"/>
  <c r="C140" i="6"/>
  <c r="D140" i="6"/>
  <c r="E140" i="6"/>
  <c r="F140" i="6"/>
  <c r="G140" i="6"/>
  <c r="H140" i="6"/>
  <c r="A141" i="6"/>
  <c r="B141" i="6"/>
  <c r="C141" i="6"/>
  <c r="D141" i="6"/>
  <c r="E141" i="6"/>
  <c r="F141" i="6"/>
  <c r="G141" i="6"/>
  <c r="H141" i="6"/>
  <c r="A51" i="6"/>
  <c r="B51" i="6"/>
  <c r="C51" i="6"/>
  <c r="D51" i="6"/>
  <c r="E51" i="6"/>
  <c r="F51" i="6"/>
  <c r="G51" i="6"/>
  <c r="H51" i="6"/>
  <c r="A38" i="6"/>
  <c r="B38" i="6"/>
  <c r="C38" i="6"/>
  <c r="D38" i="6"/>
  <c r="E38" i="6"/>
  <c r="F38" i="6"/>
  <c r="G38" i="6"/>
  <c r="H38" i="6"/>
  <c r="A39" i="6"/>
  <c r="B39" i="6"/>
  <c r="C39" i="6"/>
  <c r="D39" i="6"/>
  <c r="E39" i="6"/>
  <c r="F39" i="6"/>
  <c r="G39" i="6"/>
  <c r="H39" i="6"/>
  <c r="A40" i="6"/>
  <c r="B40" i="6"/>
  <c r="C40" i="6"/>
  <c r="D40" i="6"/>
  <c r="E40" i="6"/>
  <c r="F40" i="6"/>
  <c r="G40" i="6"/>
  <c r="H40" i="6"/>
  <c r="A41" i="6"/>
  <c r="B41" i="6"/>
  <c r="C41" i="6"/>
  <c r="D41" i="6"/>
  <c r="E41" i="6"/>
  <c r="F41" i="6"/>
  <c r="G41" i="6"/>
  <c r="H41" i="6"/>
  <c r="A42" i="6"/>
  <c r="B42" i="6"/>
  <c r="C42" i="6"/>
  <c r="D42" i="6"/>
  <c r="E42" i="6"/>
  <c r="F42" i="6"/>
  <c r="G42" i="6"/>
  <c r="H42" i="6"/>
  <c r="A43" i="6"/>
  <c r="B43" i="6"/>
  <c r="C43" i="6"/>
  <c r="D43" i="6"/>
  <c r="E43" i="6"/>
  <c r="F43" i="6"/>
  <c r="G43" i="6"/>
  <c r="H43" i="6"/>
  <c r="A44" i="6"/>
  <c r="B44" i="6"/>
  <c r="C44" i="6"/>
  <c r="D44" i="6"/>
  <c r="E44" i="6"/>
  <c r="F44" i="6"/>
  <c r="G44" i="6"/>
  <c r="H44" i="6"/>
  <c r="A45" i="6"/>
  <c r="B45" i="6"/>
  <c r="C45" i="6"/>
  <c r="D45" i="6"/>
  <c r="E45" i="6"/>
  <c r="F45" i="6"/>
  <c r="G45" i="6"/>
  <c r="H45" i="6"/>
  <c r="A46" i="6"/>
  <c r="B46" i="6"/>
  <c r="C46" i="6"/>
  <c r="D46" i="6"/>
  <c r="E46" i="6"/>
  <c r="F46" i="6"/>
  <c r="G46" i="6"/>
  <c r="H46" i="6"/>
  <c r="A47" i="6"/>
  <c r="B47" i="6"/>
  <c r="C47" i="6"/>
  <c r="D47" i="6"/>
  <c r="E47" i="6"/>
  <c r="F47" i="6"/>
  <c r="G47" i="6"/>
  <c r="H47" i="6"/>
  <c r="A48" i="6"/>
  <c r="B48" i="6"/>
  <c r="C48" i="6"/>
  <c r="D48" i="6"/>
  <c r="E48" i="6"/>
  <c r="F48" i="6"/>
  <c r="G48" i="6"/>
  <c r="H48" i="6"/>
  <c r="A49" i="6"/>
  <c r="B49" i="6"/>
  <c r="C49" i="6"/>
  <c r="D49" i="6"/>
  <c r="E49" i="6"/>
  <c r="F49" i="6"/>
  <c r="G49" i="6"/>
  <c r="H49" i="6"/>
  <c r="A50" i="6"/>
  <c r="B50" i="6"/>
  <c r="C50" i="6"/>
  <c r="D50" i="6"/>
  <c r="E50" i="6"/>
  <c r="F50" i="6"/>
  <c r="G50" i="6"/>
  <c r="H50" i="6"/>
  <c r="A141" i="5"/>
  <c r="B141" i="5"/>
  <c r="C141" i="5"/>
  <c r="D141" i="5"/>
  <c r="E141" i="5"/>
  <c r="F141" i="5"/>
  <c r="G141" i="5"/>
  <c r="H141" i="5"/>
  <c r="I141" i="5"/>
  <c r="A142" i="5"/>
  <c r="B142" i="5"/>
  <c r="C142" i="5"/>
  <c r="D142" i="5"/>
  <c r="E142" i="5"/>
  <c r="F142" i="5"/>
  <c r="G142" i="5"/>
  <c r="H142" i="5"/>
  <c r="I142" i="5"/>
  <c r="A143" i="5"/>
  <c r="B143" i="5"/>
  <c r="C143" i="5"/>
  <c r="D143" i="5"/>
  <c r="E143" i="5"/>
  <c r="F143" i="5"/>
  <c r="G143" i="5"/>
  <c r="H143" i="5"/>
  <c r="I143" i="5"/>
  <c r="B37" i="5"/>
  <c r="C37" i="5"/>
  <c r="D37" i="5"/>
  <c r="E37" i="5"/>
  <c r="F37" i="5"/>
  <c r="G37" i="5"/>
  <c r="H37" i="5"/>
  <c r="I37" i="5"/>
  <c r="B38" i="5"/>
  <c r="C38" i="5"/>
  <c r="D38" i="5"/>
  <c r="E38" i="5"/>
  <c r="F38" i="5"/>
  <c r="G38" i="5"/>
  <c r="H38" i="5"/>
  <c r="I38" i="5"/>
  <c r="B39" i="5"/>
  <c r="C39" i="5"/>
  <c r="D39" i="5"/>
  <c r="E39" i="5"/>
  <c r="F39" i="5"/>
  <c r="G39" i="5"/>
  <c r="H39" i="5"/>
  <c r="I39" i="5"/>
  <c r="B40" i="5"/>
  <c r="C40" i="5"/>
  <c r="D40" i="5"/>
  <c r="E40" i="5"/>
  <c r="F40" i="5"/>
  <c r="G40" i="5"/>
  <c r="H40" i="5"/>
  <c r="I40" i="5"/>
  <c r="B41" i="5"/>
  <c r="C41" i="5"/>
  <c r="D41" i="5"/>
  <c r="E41" i="5"/>
  <c r="F41" i="5"/>
  <c r="G41" i="5"/>
  <c r="H41" i="5"/>
  <c r="I41" i="5"/>
  <c r="B42" i="5"/>
  <c r="C42" i="5"/>
  <c r="D42" i="5"/>
  <c r="E42" i="5"/>
  <c r="F42" i="5"/>
  <c r="G42" i="5"/>
  <c r="H42" i="5"/>
  <c r="I42" i="5"/>
  <c r="B43" i="5"/>
  <c r="C43" i="5"/>
  <c r="D43" i="5"/>
  <c r="E43" i="5"/>
  <c r="F43" i="5"/>
  <c r="G43" i="5"/>
  <c r="H43" i="5"/>
  <c r="I43" i="5"/>
  <c r="B44" i="5"/>
  <c r="C44" i="5"/>
  <c r="D44" i="5"/>
  <c r="E44" i="5"/>
  <c r="F44" i="5"/>
  <c r="G44" i="5"/>
  <c r="H44" i="5"/>
  <c r="I44" i="5"/>
  <c r="B45" i="5"/>
  <c r="C45" i="5"/>
  <c r="D45" i="5"/>
  <c r="E45" i="5"/>
  <c r="F45" i="5"/>
  <c r="G45" i="5"/>
  <c r="H45" i="5"/>
  <c r="I45" i="5"/>
  <c r="B46" i="5"/>
  <c r="C46" i="5"/>
  <c r="D46" i="5"/>
  <c r="E46" i="5"/>
  <c r="F46" i="5"/>
  <c r="G46" i="5"/>
  <c r="H46" i="5"/>
  <c r="I46" i="5"/>
  <c r="B47" i="5"/>
  <c r="C47" i="5"/>
  <c r="D47" i="5"/>
  <c r="E47" i="5"/>
  <c r="F47" i="5"/>
  <c r="G47" i="5"/>
  <c r="H47" i="5"/>
  <c r="I47" i="5"/>
  <c r="B48" i="5"/>
  <c r="C48" i="5"/>
  <c r="D48" i="5"/>
  <c r="E48" i="5"/>
  <c r="F48" i="5"/>
  <c r="G48" i="5"/>
  <c r="H48" i="5"/>
  <c r="I48" i="5"/>
  <c r="A49" i="5"/>
  <c r="A48" i="5"/>
  <c r="A41" i="5"/>
  <c r="A42" i="5"/>
  <c r="A43" i="5"/>
  <c r="A44" i="5"/>
  <c r="A45" i="5"/>
  <c r="A46" i="5"/>
  <c r="A47" i="5"/>
  <c r="C191" i="35" l="1"/>
  <c r="C189" i="35"/>
  <c r="C188" i="35"/>
  <c r="C186" i="35"/>
  <c r="C185" i="35"/>
  <c r="C183" i="35"/>
  <c r="C182" i="35"/>
  <c r="C180" i="35"/>
  <c r="C179" i="35"/>
  <c r="C177" i="35"/>
  <c r="C176" i="35"/>
  <c r="C174" i="35"/>
  <c r="C173" i="35"/>
  <c r="C171" i="35"/>
  <c r="C47" i="35"/>
  <c r="C48" i="35"/>
  <c r="C49" i="35"/>
  <c r="C50" i="35"/>
  <c r="C51" i="35"/>
  <c r="C52" i="35"/>
  <c r="C53" i="35"/>
  <c r="C54" i="35"/>
  <c r="C55" i="35"/>
  <c r="C56" i="35"/>
  <c r="C57" i="35"/>
  <c r="C58" i="35"/>
  <c r="C59" i="35"/>
  <c r="C60"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21" i="35"/>
  <c r="B255" i="35"/>
  <c r="B253" i="35"/>
  <c r="B251" i="35"/>
  <c r="B249" i="35"/>
  <c r="B191" i="35"/>
  <c r="B189" i="35"/>
  <c r="B188" i="35"/>
  <c r="B186" i="35"/>
  <c r="B185" i="35"/>
  <c r="B183" i="35"/>
  <c r="B182" i="35"/>
  <c r="B180" i="35"/>
  <c r="B179" i="35"/>
  <c r="B177" i="35"/>
  <c r="B176" i="35"/>
  <c r="B174" i="35"/>
  <c r="B173" i="35"/>
  <c r="B171" i="35"/>
  <c r="A167" i="35"/>
  <c r="A166" i="35"/>
  <c r="A165" i="35"/>
  <c r="A164" i="35"/>
  <c r="A163" i="35"/>
  <c r="A162" i="35"/>
  <c r="A161" i="35"/>
  <c r="A160" i="35"/>
  <c r="B167" i="35"/>
  <c r="B166" i="35"/>
  <c r="B165" i="35"/>
  <c r="B164" i="35"/>
  <c r="B163" i="35"/>
  <c r="B162" i="35"/>
  <c r="B161" i="35"/>
  <c r="B160" i="35"/>
  <c r="A146" i="35"/>
  <c r="A145" i="35"/>
  <c r="A144" i="35"/>
  <c r="A143" i="35"/>
  <c r="A142" i="35"/>
  <c r="A141" i="35"/>
  <c r="A140" i="35"/>
  <c r="A139" i="35"/>
  <c r="A138" i="35"/>
  <c r="A137" i="35"/>
  <c r="B146" i="35"/>
  <c r="B145" i="35"/>
  <c r="B144" i="35"/>
  <c r="B143" i="35"/>
  <c r="B142" i="35"/>
  <c r="B141" i="35"/>
  <c r="B140" i="35"/>
  <c r="B139" i="35"/>
  <c r="B138" i="35"/>
  <c r="B137" i="35"/>
  <c r="A136" i="35"/>
  <c r="A135" i="35"/>
  <c r="A134" i="35"/>
  <c r="A133" i="35"/>
  <c r="A132" i="35"/>
  <c r="A131" i="35"/>
  <c r="A130" i="35"/>
  <c r="A129" i="35"/>
  <c r="A128" i="35"/>
  <c r="A127" i="35"/>
  <c r="A126" i="35"/>
  <c r="A122" i="35"/>
  <c r="A121" i="35"/>
  <c r="A120" i="35"/>
  <c r="A119" i="35"/>
  <c r="A125" i="35"/>
  <c r="B136" i="35"/>
  <c r="B135" i="35"/>
  <c r="B134" i="35"/>
  <c r="B133" i="35"/>
  <c r="B132" i="35"/>
  <c r="B131" i="35"/>
  <c r="B130" i="35"/>
  <c r="B129" i="35"/>
  <c r="B128" i="35"/>
  <c r="B127" i="35"/>
  <c r="B126" i="35"/>
  <c r="B125" i="35"/>
  <c r="B122" i="35"/>
  <c r="B121" i="35"/>
  <c r="B120" i="35"/>
  <c r="B119" i="35"/>
  <c r="A118" i="35"/>
  <c r="A117" i="35"/>
  <c r="A116" i="35"/>
  <c r="A115" i="35"/>
  <c r="A114" i="35"/>
  <c r="A113" i="35"/>
  <c r="A112" i="35"/>
  <c r="A111" i="35"/>
  <c r="A110" i="35"/>
  <c r="A109" i="35"/>
  <c r="A108" i="35"/>
  <c r="A107" i="35"/>
  <c r="A106" i="35"/>
  <c r="A105" i="35"/>
  <c r="A104" i="35"/>
  <c r="A103" i="35"/>
  <c r="B118" i="35"/>
  <c r="B117" i="35"/>
  <c r="B116" i="35"/>
  <c r="B115" i="35"/>
  <c r="B114" i="35"/>
  <c r="B113" i="35"/>
  <c r="B112" i="35"/>
  <c r="B111" i="35"/>
  <c r="B110" i="35"/>
  <c r="B109" i="35"/>
  <c r="B108" i="35"/>
  <c r="B107" i="35"/>
  <c r="B106" i="35"/>
  <c r="B105" i="35"/>
  <c r="B104" i="35"/>
  <c r="B103" i="35"/>
  <c r="A102" i="35"/>
  <c r="A101" i="35"/>
  <c r="A100" i="35"/>
  <c r="A99" i="35"/>
  <c r="B102" i="35"/>
  <c r="B101" i="35"/>
  <c r="B100" i="35"/>
  <c r="B99" i="35"/>
  <c r="A98" i="35"/>
  <c r="A97" i="35"/>
  <c r="B98" i="35"/>
  <c r="B97" i="35"/>
  <c r="A96" i="35"/>
  <c r="A95" i="35"/>
  <c r="A94" i="35"/>
  <c r="A93" i="35"/>
  <c r="A92" i="35"/>
  <c r="A91" i="35"/>
  <c r="B96" i="35"/>
  <c r="B95" i="35"/>
  <c r="B94" i="35"/>
  <c r="B93" i="35"/>
  <c r="B92" i="35"/>
  <c r="B91" i="35"/>
  <c r="E56" i="3"/>
  <c r="A55" i="35"/>
  <c r="A56" i="35"/>
  <c r="A57" i="35"/>
  <c r="A58" i="35"/>
  <c r="A59" i="35"/>
  <c r="A60" i="35"/>
  <c r="B55" i="35"/>
  <c r="B56" i="35"/>
  <c r="B57" i="35"/>
  <c r="B58" i="35"/>
  <c r="B59" i="35"/>
  <c r="B60" i="35"/>
  <c r="A39" i="35"/>
  <c r="A40" i="35"/>
  <c r="A41" i="35"/>
  <c r="A42" i="35"/>
  <c r="A43" i="35"/>
  <c r="A44" i="35"/>
  <c r="A45" i="35"/>
  <c r="A46" i="35"/>
  <c r="A47" i="35"/>
  <c r="A48" i="35"/>
  <c r="A49" i="35"/>
  <c r="A50" i="35"/>
  <c r="A51" i="35"/>
  <c r="A52" i="35"/>
  <c r="A53" i="35"/>
  <c r="A54" i="35"/>
  <c r="B54" i="35"/>
  <c r="B39" i="35"/>
  <c r="B40" i="35"/>
  <c r="B41" i="35"/>
  <c r="B42" i="35"/>
  <c r="B43" i="35"/>
  <c r="B44" i="35"/>
  <c r="B45" i="35"/>
  <c r="B46" i="35"/>
  <c r="B47" i="35"/>
  <c r="B48" i="35"/>
  <c r="B49" i="35"/>
  <c r="B50" i="35"/>
  <c r="B51" i="35"/>
  <c r="B52" i="35"/>
  <c r="B53" i="35"/>
  <c r="A22" i="35"/>
  <c r="A23" i="35"/>
  <c r="A24" i="35"/>
  <c r="A25" i="35"/>
  <c r="A26" i="35"/>
  <c r="A27" i="35"/>
  <c r="A28" i="35"/>
  <c r="A29" i="35"/>
  <c r="A30" i="35"/>
  <c r="A31" i="35"/>
  <c r="A32" i="35"/>
  <c r="A33" i="35"/>
  <c r="A34" i="35"/>
  <c r="A35" i="35"/>
  <c r="A36" i="35"/>
  <c r="A37" i="35"/>
  <c r="A38" i="35"/>
  <c r="B22" i="35"/>
  <c r="B27" i="35"/>
  <c r="B28" i="35"/>
  <c r="B29" i="35"/>
  <c r="B30" i="35"/>
  <c r="B31" i="35"/>
  <c r="B32" i="35"/>
  <c r="B33" i="35"/>
  <c r="B34" i="35"/>
  <c r="B35" i="35"/>
  <c r="B36" i="35"/>
  <c r="B37" i="35"/>
  <c r="B38" i="35"/>
  <c r="A21" i="35"/>
  <c r="B21" i="35"/>
  <c r="B14" i="3"/>
  <c r="B25" i="35" s="1"/>
  <c r="B240" i="35"/>
  <c r="B238" i="35"/>
  <c r="B236" i="35"/>
  <c r="B234" i="35"/>
  <c r="B232" i="35"/>
  <c r="B230" i="35"/>
  <c r="B228" i="35"/>
  <c r="B226" i="35"/>
  <c r="B224" i="35"/>
  <c r="B222" i="35"/>
  <c r="H152" i="3" l="1"/>
  <c r="H122" i="3"/>
  <c r="H93" i="3"/>
  <c r="H52" i="3"/>
  <c r="H75" i="9" l="1"/>
  <c r="G75" i="9"/>
  <c r="F75" i="9"/>
  <c r="E75" i="9"/>
  <c r="D75" i="9"/>
  <c r="C75" i="9"/>
  <c r="B75" i="9"/>
  <c r="A75" i="9"/>
  <c r="H74" i="9"/>
  <c r="G74" i="9"/>
  <c r="F74" i="9"/>
  <c r="E74" i="9"/>
  <c r="D74" i="9"/>
  <c r="C74" i="9"/>
  <c r="B74" i="9"/>
  <c r="A74" i="9"/>
  <c r="H73" i="9"/>
  <c r="G73" i="9"/>
  <c r="F73" i="9"/>
  <c r="E73" i="9"/>
  <c r="D73" i="9"/>
  <c r="C73" i="9"/>
  <c r="B73" i="9"/>
  <c r="A73" i="9"/>
  <c r="H72" i="9"/>
  <c r="G72" i="9"/>
  <c r="F72" i="9"/>
  <c r="E72" i="9"/>
  <c r="D72" i="9"/>
  <c r="C72" i="9"/>
  <c r="B72" i="9"/>
  <c r="A72" i="9"/>
  <c r="H86" i="9"/>
  <c r="G86" i="9"/>
  <c r="F86" i="9"/>
  <c r="E86" i="9"/>
  <c r="D86" i="9"/>
  <c r="C86" i="9"/>
  <c r="B86" i="9"/>
  <c r="A86" i="9"/>
  <c r="H85" i="9"/>
  <c r="G85" i="9"/>
  <c r="F85" i="9"/>
  <c r="E85" i="9"/>
  <c r="D85" i="9"/>
  <c r="C85" i="9"/>
  <c r="B85" i="9"/>
  <c r="A85" i="9"/>
  <c r="H84" i="9"/>
  <c r="G84" i="9"/>
  <c r="F84" i="9"/>
  <c r="E84" i="9"/>
  <c r="D84" i="9"/>
  <c r="C84" i="9"/>
  <c r="B84" i="9"/>
  <c r="A84" i="9"/>
  <c r="H83" i="9"/>
  <c r="G83" i="9"/>
  <c r="F83" i="9"/>
  <c r="E83" i="9"/>
  <c r="D83" i="9"/>
  <c r="C83" i="9"/>
  <c r="B83" i="9"/>
  <c r="A83" i="9"/>
  <c r="H80" i="9"/>
  <c r="G80" i="9"/>
  <c r="F80" i="9"/>
  <c r="E80" i="9"/>
  <c r="D80" i="9"/>
  <c r="C80" i="9"/>
  <c r="B80" i="9"/>
  <c r="A80" i="9"/>
  <c r="H69" i="9"/>
  <c r="G69" i="9"/>
  <c r="F69" i="9"/>
  <c r="E69" i="9"/>
  <c r="D69" i="9"/>
  <c r="C69" i="9"/>
  <c r="B69" i="9"/>
  <c r="A69" i="9"/>
  <c r="H86" i="8"/>
  <c r="G86" i="8"/>
  <c r="F86" i="8"/>
  <c r="E86" i="8"/>
  <c r="D86" i="8"/>
  <c r="C86" i="8"/>
  <c r="B86" i="8"/>
  <c r="A86" i="8"/>
  <c r="H85" i="8"/>
  <c r="G85" i="8"/>
  <c r="F85" i="8"/>
  <c r="E85" i="8"/>
  <c r="D85" i="8"/>
  <c r="C85" i="8"/>
  <c r="B85" i="8"/>
  <c r="A85" i="8"/>
  <c r="H84" i="8"/>
  <c r="G84" i="8"/>
  <c r="F84" i="8"/>
  <c r="E84" i="8"/>
  <c r="D84" i="8"/>
  <c r="C84" i="8"/>
  <c r="B84" i="8"/>
  <c r="A84" i="8"/>
  <c r="H83" i="8"/>
  <c r="G83" i="8"/>
  <c r="F83" i="8"/>
  <c r="E83" i="8"/>
  <c r="D83" i="8"/>
  <c r="C83" i="8"/>
  <c r="B83" i="8"/>
  <c r="A83" i="8"/>
  <c r="H75" i="8"/>
  <c r="G75" i="8"/>
  <c r="F75" i="8"/>
  <c r="E75" i="8"/>
  <c r="D75" i="8"/>
  <c r="C75" i="8"/>
  <c r="B75" i="8"/>
  <c r="A75" i="8"/>
  <c r="H74" i="8"/>
  <c r="G74" i="8"/>
  <c r="F74" i="8"/>
  <c r="E74" i="8"/>
  <c r="D74" i="8"/>
  <c r="C74" i="8"/>
  <c r="B74" i="8"/>
  <c r="A74" i="8"/>
  <c r="H73" i="8"/>
  <c r="G73" i="8"/>
  <c r="F73" i="8"/>
  <c r="E73" i="8"/>
  <c r="D73" i="8"/>
  <c r="C73" i="8"/>
  <c r="B73" i="8"/>
  <c r="A73" i="8"/>
  <c r="H72" i="8"/>
  <c r="G72" i="8"/>
  <c r="F72" i="8"/>
  <c r="E72" i="8"/>
  <c r="D72" i="8"/>
  <c r="C72" i="8"/>
  <c r="B72" i="8"/>
  <c r="A72" i="8"/>
  <c r="H80" i="8"/>
  <c r="G80" i="8"/>
  <c r="F80" i="8"/>
  <c r="E80" i="8"/>
  <c r="D80" i="8"/>
  <c r="C80" i="8"/>
  <c r="B80" i="8"/>
  <c r="A80" i="8"/>
  <c r="H69" i="8"/>
  <c r="G69" i="8"/>
  <c r="F69" i="8"/>
  <c r="E69" i="8"/>
  <c r="D69" i="8"/>
  <c r="C69" i="8"/>
  <c r="B69" i="8"/>
  <c r="A69" i="8"/>
  <c r="H86" i="6"/>
  <c r="G86" i="6"/>
  <c r="F86" i="6"/>
  <c r="E86" i="6"/>
  <c r="D86" i="6"/>
  <c r="C86" i="6"/>
  <c r="B86" i="6"/>
  <c r="A86" i="6"/>
  <c r="H85" i="6"/>
  <c r="G85" i="6"/>
  <c r="F85" i="6"/>
  <c r="E85" i="6"/>
  <c r="D85" i="6"/>
  <c r="C85" i="6"/>
  <c r="B85" i="6"/>
  <c r="A85" i="6"/>
  <c r="H84" i="6"/>
  <c r="G84" i="6"/>
  <c r="F84" i="6"/>
  <c r="E84" i="6"/>
  <c r="D84" i="6"/>
  <c r="C84" i="6"/>
  <c r="B84" i="6"/>
  <c r="A84" i="6"/>
  <c r="H83" i="6"/>
  <c r="G83" i="6"/>
  <c r="F83" i="6"/>
  <c r="E83" i="6"/>
  <c r="D83" i="6"/>
  <c r="C83" i="6"/>
  <c r="B83" i="6"/>
  <c r="A83" i="6"/>
  <c r="H80" i="6"/>
  <c r="G80" i="6"/>
  <c r="F80" i="6"/>
  <c r="E80" i="6"/>
  <c r="D80" i="6"/>
  <c r="C80" i="6"/>
  <c r="B80" i="6"/>
  <c r="A80" i="6"/>
  <c r="H75" i="6"/>
  <c r="G75" i="6"/>
  <c r="F75" i="6"/>
  <c r="E75" i="6"/>
  <c r="D75" i="6"/>
  <c r="C75" i="6"/>
  <c r="B75" i="6"/>
  <c r="A75" i="6"/>
  <c r="H74" i="6"/>
  <c r="G74" i="6"/>
  <c r="F74" i="6"/>
  <c r="E74" i="6"/>
  <c r="D74" i="6"/>
  <c r="C74" i="6"/>
  <c r="B74" i="6"/>
  <c r="A74" i="6"/>
  <c r="H73" i="6"/>
  <c r="G73" i="6"/>
  <c r="F73" i="6"/>
  <c r="E73" i="6"/>
  <c r="D73" i="6"/>
  <c r="C73" i="6"/>
  <c r="B73" i="6"/>
  <c r="A73" i="6"/>
  <c r="H72" i="6"/>
  <c r="G72" i="6"/>
  <c r="F72" i="6"/>
  <c r="E72" i="6"/>
  <c r="D72" i="6"/>
  <c r="C72" i="6"/>
  <c r="B72" i="6"/>
  <c r="A72" i="6"/>
  <c r="H69" i="6"/>
  <c r="G69" i="6"/>
  <c r="F69" i="6"/>
  <c r="E69" i="6"/>
  <c r="D69" i="6"/>
  <c r="C69" i="6"/>
  <c r="B69" i="6"/>
  <c r="A69" i="6"/>
  <c r="A70" i="6"/>
  <c r="B70" i="6"/>
  <c r="C70" i="6"/>
  <c r="D70" i="6"/>
  <c r="E70" i="6"/>
  <c r="F70" i="6"/>
  <c r="G70" i="6"/>
  <c r="H70" i="6"/>
  <c r="I80" i="5"/>
  <c r="H80" i="5"/>
  <c r="G80" i="5"/>
  <c r="F80" i="5"/>
  <c r="E80" i="5"/>
  <c r="D80" i="5"/>
  <c r="C80" i="5"/>
  <c r="B80" i="5"/>
  <c r="A80" i="5"/>
  <c r="I77" i="5"/>
  <c r="H77" i="5"/>
  <c r="G77" i="5"/>
  <c r="F77" i="5"/>
  <c r="E77" i="5"/>
  <c r="D77" i="5"/>
  <c r="C77" i="5"/>
  <c r="B77" i="5"/>
  <c r="A77" i="5"/>
  <c r="I68" i="5"/>
  <c r="H68" i="5"/>
  <c r="G68" i="5"/>
  <c r="F68" i="5"/>
  <c r="E68" i="5"/>
  <c r="D68" i="5"/>
  <c r="C68" i="5"/>
  <c r="B68" i="5"/>
  <c r="A68" i="5"/>
  <c r="I86" i="5"/>
  <c r="H86" i="5"/>
  <c r="G86" i="5"/>
  <c r="F86" i="5"/>
  <c r="E86" i="5"/>
  <c r="D86" i="5"/>
  <c r="C86" i="5"/>
  <c r="B86" i="5"/>
  <c r="A86" i="5"/>
  <c r="I85" i="5"/>
  <c r="H85" i="5"/>
  <c r="G85" i="5"/>
  <c r="F85" i="5"/>
  <c r="E85" i="5"/>
  <c r="D85" i="5"/>
  <c r="C85" i="5"/>
  <c r="B85" i="5"/>
  <c r="A85" i="5"/>
  <c r="I84" i="5"/>
  <c r="H84" i="5"/>
  <c r="G84" i="5"/>
  <c r="F84" i="5"/>
  <c r="E84" i="5"/>
  <c r="D84" i="5"/>
  <c r="C84" i="5"/>
  <c r="B84" i="5"/>
  <c r="A84" i="5"/>
  <c r="I83" i="5"/>
  <c r="H83" i="5"/>
  <c r="G83" i="5"/>
  <c r="F83" i="5"/>
  <c r="E83" i="5"/>
  <c r="D83" i="5"/>
  <c r="C83" i="5"/>
  <c r="B83" i="5"/>
  <c r="A83" i="5"/>
  <c r="I74" i="5"/>
  <c r="H74" i="5"/>
  <c r="G74" i="5"/>
  <c r="F74" i="5"/>
  <c r="E74" i="5"/>
  <c r="D74" i="5"/>
  <c r="C74" i="5"/>
  <c r="B74" i="5"/>
  <c r="A74" i="5"/>
  <c r="I73" i="5"/>
  <c r="H73" i="5"/>
  <c r="G73" i="5"/>
  <c r="F73" i="5"/>
  <c r="E73" i="5"/>
  <c r="D73" i="5"/>
  <c r="C73" i="5"/>
  <c r="B73" i="5"/>
  <c r="A73" i="5"/>
  <c r="I72" i="5"/>
  <c r="H72" i="5"/>
  <c r="G72" i="5"/>
  <c r="F72" i="5"/>
  <c r="E72" i="5"/>
  <c r="D72" i="5"/>
  <c r="C72" i="5"/>
  <c r="B72" i="5"/>
  <c r="A72" i="5"/>
  <c r="I71" i="5"/>
  <c r="H71" i="5"/>
  <c r="G71" i="5"/>
  <c r="F71" i="5"/>
  <c r="E71" i="5"/>
  <c r="D71" i="5"/>
  <c r="C71" i="5"/>
  <c r="B71" i="5"/>
  <c r="A71" i="5"/>
  <c r="E55" i="3" l="1"/>
  <c r="A2" i="4" l="1"/>
  <c r="B13" i="3"/>
  <c r="B24" i="35" s="1"/>
  <c r="B12" i="3"/>
  <c r="B23" i="35" s="1"/>
  <c r="D2" i="9" l="1"/>
  <c r="D2" i="8"/>
  <c r="D2" i="7"/>
  <c r="D2" i="6"/>
  <c r="D2" i="5"/>
  <c r="I4" i="3" l="1"/>
  <c r="A76" i="9" l="1"/>
  <c r="A77" i="9"/>
  <c r="A78" i="9"/>
  <c r="A79" i="9"/>
  <c r="A81" i="9"/>
  <c r="A82" i="9"/>
  <c r="A76" i="8"/>
  <c r="A77" i="8"/>
  <c r="A78" i="8"/>
  <c r="A79" i="8"/>
  <c r="A81" i="8"/>
  <c r="A82" i="8"/>
  <c r="A76" i="6"/>
  <c r="A77" i="6"/>
  <c r="A78" i="6"/>
  <c r="A79" i="6"/>
  <c r="A81" i="6"/>
  <c r="A82" i="6"/>
  <c r="A79" i="5"/>
  <c r="A81" i="5"/>
  <c r="A82" i="5"/>
  <c r="A78" i="5"/>
  <c r="E155" i="3" l="1"/>
  <c r="E60" i="3"/>
  <c r="E61" i="3"/>
  <c r="G4" i="3" l="1"/>
  <c r="A139" i="9" l="1"/>
  <c r="B139" i="9"/>
  <c r="C139" i="9"/>
  <c r="D139" i="9"/>
  <c r="E139" i="9"/>
  <c r="F139" i="9"/>
  <c r="G139" i="9"/>
  <c r="H139" i="9"/>
  <c r="A109" i="9"/>
  <c r="B109" i="9"/>
  <c r="C109" i="9"/>
  <c r="D109" i="9"/>
  <c r="E109" i="9"/>
  <c r="F109" i="9"/>
  <c r="G109" i="9"/>
  <c r="H109" i="9"/>
  <c r="A109" i="8"/>
  <c r="B109" i="8"/>
  <c r="C109" i="8"/>
  <c r="D109" i="8"/>
  <c r="E109" i="8"/>
  <c r="F109" i="8"/>
  <c r="G109" i="8"/>
  <c r="H109" i="8"/>
  <c r="A109" i="6"/>
  <c r="B109" i="6"/>
  <c r="C109" i="6"/>
  <c r="D109" i="6"/>
  <c r="E109" i="6"/>
  <c r="F109" i="6"/>
  <c r="G109" i="6"/>
  <c r="H109" i="6"/>
  <c r="A109" i="5"/>
  <c r="B109" i="5"/>
  <c r="C109" i="5"/>
  <c r="D109" i="5"/>
  <c r="E109" i="5"/>
  <c r="F109" i="5"/>
  <c r="G109" i="5"/>
  <c r="H109" i="5"/>
  <c r="I109" i="5"/>
  <c r="H10" i="4" l="1"/>
  <c r="H16" i="4"/>
  <c r="H14" i="4"/>
  <c r="B15" i="3"/>
  <c r="B26" i="35" s="1"/>
  <c r="H104" i="9"/>
  <c r="G104" i="9"/>
  <c r="F104" i="9"/>
  <c r="E104" i="9"/>
  <c r="D104" i="9"/>
  <c r="C104" i="9"/>
  <c r="B104" i="9"/>
  <c r="A104" i="9"/>
  <c r="H103" i="9"/>
  <c r="G103" i="9"/>
  <c r="F103" i="9"/>
  <c r="E103" i="9"/>
  <c r="D103" i="9"/>
  <c r="C103" i="9"/>
  <c r="B103" i="9"/>
  <c r="A103" i="9"/>
  <c r="H104" i="8"/>
  <c r="G104" i="8"/>
  <c r="F104" i="8"/>
  <c r="E104" i="8"/>
  <c r="D104" i="8"/>
  <c r="C104" i="8"/>
  <c r="B104" i="8"/>
  <c r="A104" i="8"/>
  <c r="H103" i="8"/>
  <c r="G103" i="8"/>
  <c r="F103" i="8"/>
  <c r="E103" i="8"/>
  <c r="D103" i="8"/>
  <c r="C103" i="8"/>
  <c r="B103" i="8"/>
  <c r="A103" i="8"/>
  <c r="H104" i="6"/>
  <c r="G104" i="6"/>
  <c r="F104" i="6"/>
  <c r="E104" i="6"/>
  <c r="D104" i="6"/>
  <c r="C104" i="6"/>
  <c r="B104" i="6"/>
  <c r="A104" i="6"/>
  <c r="H103" i="6"/>
  <c r="G103" i="6"/>
  <c r="F103" i="6"/>
  <c r="E103" i="6"/>
  <c r="D103" i="6"/>
  <c r="C103" i="6"/>
  <c r="B103" i="6"/>
  <c r="A103" i="6"/>
  <c r="I104" i="5"/>
  <c r="H104" i="5"/>
  <c r="G104" i="5"/>
  <c r="F104" i="5"/>
  <c r="E104" i="5"/>
  <c r="D104" i="5"/>
  <c r="C104" i="5"/>
  <c r="B104" i="5"/>
  <c r="A104" i="5"/>
  <c r="I103" i="5"/>
  <c r="H103" i="5"/>
  <c r="G103" i="5"/>
  <c r="F103" i="5"/>
  <c r="E103" i="5"/>
  <c r="D103" i="5"/>
  <c r="C103" i="5"/>
  <c r="B103" i="5"/>
  <c r="A103" i="5"/>
  <c r="H102" i="9" l="1"/>
  <c r="G102" i="9"/>
  <c r="F102" i="9"/>
  <c r="E102" i="9"/>
  <c r="D102" i="9"/>
  <c r="C102" i="9"/>
  <c r="B102" i="9"/>
  <c r="A102" i="9"/>
  <c r="H101" i="9"/>
  <c r="G101" i="9"/>
  <c r="F101" i="9"/>
  <c r="E101" i="9"/>
  <c r="D101" i="9"/>
  <c r="C101" i="9"/>
  <c r="B101" i="9"/>
  <c r="A101" i="9"/>
  <c r="H102" i="8"/>
  <c r="G102" i="8"/>
  <c r="F102" i="8"/>
  <c r="E102" i="8"/>
  <c r="D102" i="8"/>
  <c r="C102" i="8"/>
  <c r="B102" i="8"/>
  <c r="A102" i="8"/>
  <c r="H101" i="8"/>
  <c r="G101" i="8"/>
  <c r="F101" i="8"/>
  <c r="E101" i="8"/>
  <c r="D101" i="8"/>
  <c r="C101" i="8"/>
  <c r="B101" i="8"/>
  <c r="A101" i="8"/>
  <c r="H102" i="6"/>
  <c r="G102" i="6"/>
  <c r="F102" i="6"/>
  <c r="E102" i="6"/>
  <c r="D102" i="6"/>
  <c r="C102" i="6"/>
  <c r="B102" i="6"/>
  <c r="A102" i="6"/>
  <c r="H101" i="6"/>
  <c r="G101" i="6"/>
  <c r="F101" i="6"/>
  <c r="E101" i="6"/>
  <c r="D101" i="6"/>
  <c r="C101" i="6"/>
  <c r="B101" i="6"/>
  <c r="A101" i="6"/>
  <c r="I102" i="5"/>
  <c r="H102" i="5"/>
  <c r="G102" i="5"/>
  <c r="F102" i="5"/>
  <c r="E102" i="5"/>
  <c r="D102" i="5"/>
  <c r="C102" i="5"/>
  <c r="B102" i="5"/>
  <c r="A102" i="5"/>
  <c r="I101" i="5"/>
  <c r="H101" i="5"/>
  <c r="G101" i="5"/>
  <c r="F101" i="5"/>
  <c r="E101" i="5"/>
  <c r="D101" i="5"/>
  <c r="C101" i="5"/>
  <c r="B101" i="5"/>
  <c r="A101" i="5"/>
  <c r="H27" i="9"/>
  <c r="G27" i="9"/>
  <c r="F27" i="9"/>
  <c r="E27" i="9"/>
  <c r="D27" i="9"/>
  <c r="C27" i="9"/>
  <c r="B27" i="9"/>
  <c r="A27" i="9"/>
  <c r="H26" i="9"/>
  <c r="G26" i="9"/>
  <c r="F26" i="9"/>
  <c r="E26" i="9"/>
  <c r="D26" i="9"/>
  <c r="C26" i="9"/>
  <c r="B26" i="9"/>
  <c r="A26" i="9"/>
  <c r="H27" i="8"/>
  <c r="G27" i="8"/>
  <c r="F27" i="8"/>
  <c r="E27" i="8"/>
  <c r="D27" i="8"/>
  <c r="C27" i="8"/>
  <c r="B27" i="8"/>
  <c r="A27" i="8"/>
  <c r="H26" i="8"/>
  <c r="G26" i="8"/>
  <c r="F26" i="8"/>
  <c r="E26" i="8"/>
  <c r="D26" i="8"/>
  <c r="C26" i="8"/>
  <c r="B26" i="8"/>
  <c r="A26" i="8"/>
  <c r="H27" i="6"/>
  <c r="G27" i="6"/>
  <c r="F27" i="6"/>
  <c r="E27" i="6"/>
  <c r="D27" i="6"/>
  <c r="C27" i="6"/>
  <c r="B27" i="6"/>
  <c r="A27" i="6"/>
  <c r="H26" i="6"/>
  <c r="G26" i="6"/>
  <c r="F26" i="6"/>
  <c r="E26" i="6"/>
  <c r="D26" i="6"/>
  <c r="C26" i="6"/>
  <c r="B26" i="6"/>
  <c r="A26" i="6"/>
  <c r="A26" i="5"/>
  <c r="B26" i="5"/>
  <c r="C26" i="5"/>
  <c r="D26" i="5"/>
  <c r="E26" i="5"/>
  <c r="F26" i="5"/>
  <c r="G26" i="5"/>
  <c r="H26" i="5"/>
  <c r="I26" i="5"/>
  <c r="A27" i="5"/>
  <c r="B27" i="5"/>
  <c r="C27" i="5"/>
  <c r="D27" i="5"/>
  <c r="E27" i="5"/>
  <c r="F27" i="5"/>
  <c r="G27" i="5"/>
  <c r="H27" i="5"/>
  <c r="I27" i="5"/>
  <c r="H132" i="9" l="1"/>
  <c r="G132" i="9"/>
  <c r="F132" i="9"/>
  <c r="E132" i="9"/>
  <c r="D132" i="9"/>
  <c r="C132" i="9"/>
  <c r="B132" i="9"/>
  <c r="A132" i="9"/>
  <c r="H131" i="9"/>
  <c r="G131" i="9"/>
  <c r="F131" i="9"/>
  <c r="E131" i="9"/>
  <c r="D131" i="9"/>
  <c r="C131" i="9"/>
  <c r="B131" i="9"/>
  <c r="A131" i="9"/>
  <c r="H144" i="8"/>
  <c r="G144" i="8"/>
  <c r="F144" i="8"/>
  <c r="E144" i="8"/>
  <c r="D144" i="8"/>
  <c r="C144" i="8"/>
  <c r="B144" i="8"/>
  <c r="A144" i="8"/>
  <c r="H140" i="8"/>
  <c r="G140" i="8"/>
  <c r="F140" i="8"/>
  <c r="E140" i="8"/>
  <c r="D140" i="8"/>
  <c r="C140" i="8"/>
  <c r="B140" i="8"/>
  <c r="A140" i="8"/>
  <c r="H139" i="8"/>
  <c r="G139" i="8"/>
  <c r="F139" i="8"/>
  <c r="D139" i="8"/>
  <c r="C139" i="8"/>
  <c r="B139" i="8"/>
  <c r="A139" i="8"/>
  <c r="H138" i="8"/>
  <c r="G138" i="8"/>
  <c r="F138" i="8"/>
  <c r="E138" i="8"/>
  <c r="D138" i="8"/>
  <c r="C138" i="8"/>
  <c r="B138" i="8"/>
  <c r="A138" i="8"/>
  <c r="H137" i="8"/>
  <c r="G137" i="8"/>
  <c r="F137" i="8"/>
  <c r="E137" i="8"/>
  <c r="D137" i="8"/>
  <c r="C137" i="8"/>
  <c r="B137" i="8"/>
  <c r="A137" i="8"/>
  <c r="H136" i="8"/>
  <c r="G136" i="8"/>
  <c r="F136" i="8"/>
  <c r="E136" i="8"/>
  <c r="D136" i="8"/>
  <c r="C136" i="8"/>
  <c r="B136" i="8"/>
  <c r="A136" i="8"/>
  <c r="H135" i="8"/>
  <c r="G135" i="8"/>
  <c r="F135" i="8"/>
  <c r="E135" i="8"/>
  <c r="D135" i="8"/>
  <c r="C135" i="8"/>
  <c r="B135" i="8"/>
  <c r="A135" i="8"/>
  <c r="H133" i="8"/>
  <c r="G133" i="8"/>
  <c r="F133" i="8"/>
  <c r="E133" i="8"/>
  <c r="D133" i="8"/>
  <c r="C133" i="8"/>
  <c r="B133" i="8"/>
  <c r="A133" i="8"/>
  <c r="H132" i="8"/>
  <c r="G132" i="8"/>
  <c r="F132" i="8"/>
  <c r="E132" i="8"/>
  <c r="D132" i="8"/>
  <c r="C132" i="8"/>
  <c r="B132" i="8"/>
  <c r="A132" i="8"/>
  <c r="H89" i="8"/>
  <c r="H112" i="8"/>
  <c r="G112" i="8"/>
  <c r="F112" i="8"/>
  <c r="E112" i="8"/>
  <c r="D112" i="8"/>
  <c r="C112" i="8"/>
  <c r="A111" i="8"/>
  <c r="A112" i="8"/>
  <c r="A89" i="8"/>
  <c r="A52" i="8"/>
  <c r="H132" i="6"/>
  <c r="G132" i="6"/>
  <c r="F132" i="6"/>
  <c r="E132" i="6"/>
  <c r="D132" i="6"/>
  <c r="C132" i="6"/>
  <c r="B132" i="6"/>
  <c r="A132" i="6"/>
  <c r="H131" i="6"/>
  <c r="G131" i="6"/>
  <c r="F131" i="6"/>
  <c r="E131" i="6"/>
  <c r="D131" i="6"/>
  <c r="C131" i="6"/>
  <c r="B131" i="6"/>
  <c r="A131" i="6"/>
  <c r="I133" i="5"/>
  <c r="H133" i="5"/>
  <c r="G133" i="5"/>
  <c r="F133" i="5"/>
  <c r="E133" i="5"/>
  <c r="D133" i="5"/>
  <c r="C133" i="5"/>
  <c r="B133" i="5"/>
  <c r="A133" i="5"/>
  <c r="I132" i="5"/>
  <c r="H132" i="5"/>
  <c r="G132" i="5"/>
  <c r="F132" i="5"/>
  <c r="E132" i="5"/>
  <c r="D132" i="5"/>
  <c r="C132" i="5"/>
  <c r="B132" i="5"/>
  <c r="A132" i="5"/>
  <c r="G89" i="8"/>
  <c r="H52" i="8"/>
  <c r="G52" i="8"/>
  <c r="H89" i="6"/>
  <c r="A108" i="5"/>
  <c r="A2" i="1"/>
  <c r="H93" i="8" l="1"/>
  <c r="B87" i="6"/>
  <c r="C87" i="6"/>
  <c r="D87" i="6"/>
  <c r="E87" i="6"/>
  <c r="F87" i="6"/>
  <c r="G87" i="6"/>
  <c r="H87" i="6"/>
  <c r="A87" i="6"/>
  <c r="A62" i="9"/>
  <c r="B62" i="9"/>
  <c r="C62" i="9"/>
  <c r="D62" i="9"/>
  <c r="E62" i="9"/>
  <c r="F62" i="9"/>
  <c r="G62" i="9"/>
  <c r="H62" i="9"/>
  <c r="A64" i="9"/>
  <c r="B64" i="9"/>
  <c r="C64" i="9"/>
  <c r="D64" i="9"/>
  <c r="E64" i="9"/>
  <c r="F64" i="9"/>
  <c r="G64" i="9"/>
  <c r="H64" i="9"/>
  <c r="A65" i="9"/>
  <c r="B65" i="9"/>
  <c r="C65" i="9"/>
  <c r="D65" i="9"/>
  <c r="E65" i="9"/>
  <c r="F65" i="9"/>
  <c r="G65" i="9"/>
  <c r="H65" i="9"/>
  <c r="A66" i="9"/>
  <c r="B66" i="9"/>
  <c r="C66" i="9"/>
  <c r="D66" i="9"/>
  <c r="E66" i="9"/>
  <c r="F66" i="9"/>
  <c r="G66" i="9"/>
  <c r="H66" i="9"/>
  <c r="A67" i="9"/>
  <c r="B67" i="9"/>
  <c r="C67" i="9"/>
  <c r="D67" i="9"/>
  <c r="E67" i="9"/>
  <c r="F67" i="9"/>
  <c r="G67" i="9"/>
  <c r="H67" i="9"/>
  <c r="A68" i="9"/>
  <c r="B68" i="9"/>
  <c r="C68" i="9"/>
  <c r="D68" i="9"/>
  <c r="E68" i="9"/>
  <c r="F68" i="9"/>
  <c r="G68" i="9"/>
  <c r="H68" i="9"/>
  <c r="A70" i="9"/>
  <c r="B70" i="9"/>
  <c r="C70" i="9"/>
  <c r="D70" i="9"/>
  <c r="E70" i="9"/>
  <c r="F70" i="9"/>
  <c r="G70" i="9"/>
  <c r="H70" i="9"/>
  <c r="A71" i="9"/>
  <c r="B71" i="9"/>
  <c r="C71" i="9"/>
  <c r="D71" i="9"/>
  <c r="E71" i="9"/>
  <c r="F71" i="9"/>
  <c r="G71" i="9"/>
  <c r="H71" i="9"/>
  <c r="B76" i="9"/>
  <c r="C76" i="9"/>
  <c r="D76" i="9"/>
  <c r="E76" i="9"/>
  <c r="F76" i="9"/>
  <c r="G76" i="9"/>
  <c r="H76" i="9"/>
  <c r="B77" i="9"/>
  <c r="C77" i="9"/>
  <c r="D77" i="9"/>
  <c r="E77" i="9"/>
  <c r="F77" i="9"/>
  <c r="G77" i="9"/>
  <c r="H77" i="9"/>
  <c r="B78" i="9"/>
  <c r="C78" i="9"/>
  <c r="D78" i="9"/>
  <c r="E78" i="9"/>
  <c r="F78" i="9"/>
  <c r="G78" i="9"/>
  <c r="H78" i="9"/>
  <c r="B79" i="9"/>
  <c r="C79" i="9"/>
  <c r="D79" i="9"/>
  <c r="E79" i="9"/>
  <c r="F79" i="9"/>
  <c r="G79" i="9"/>
  <c r="H79" i="9"/>
  <c r="B81" i="9"/>
  <c r="C81" i="9"/>
  <c r="D81" i="9"/>
  <c r="E81" i="9"/>
  <c r="F81" i="9"/>
  <c r="G81" i="9"/>
  <c r="H81" i="9"/>
  <c r="B82" i="9"/>
  <c r="C82" i="9"/>
  <c r="D82" i="9"/>
  <c r="E82" i="9"/>
  <c r="F82" i="9"/>
  <c r="G82" i="9"/>
  <c r="H82" i="9"/>
  <c r="A87" i="9"/>
  <c r="B87" i="9"/>
  <c r="C87" i="9"/>
  <c r="D87" i="9"/>
  <c r="E87" i="9"/>
  <c r="F87" i="9"/>
  <c r="G87" i="9"/>
  <c r="H87" i="9"/>
  <c r="B82" i="8"/>
  <c r="C82" i="8"/>
  <c r="D82" i="8"/>
  <c r="E82" i="8"/>
  <c r="F82" i="8"/>
  <c r="G82" i="8"/>
  <c r="H82" i="8"/>
  <c r="A87" i="8"/>
  <c r="B87" i="8"/>
  <c r="C87" i="8"/>
  <c r="D87" i="8"/>
  <c r="E87" i="8"/>
  <c r="F87" i="8"/>
  <c r="G87" i="8"/>
  <c r="H87" i="8"/>
  <c r="A61" i="8"/>
  <c r="B61" i="8"/>
  <c r="C61" i="8"/>
  <c r="D61" i="8"/>
  <c r="F61" i="8"/>
  <c r="G61" i="8"/>
  <c r="H61" i="8"/>
  <c r="A62" i="8"/>
  <c r="B62" i="8"/>
  <c r="C62" i="8"/>
  <c r="D62" i="8"/>
  <c r="E62" i="8"/>
  <c r="F62" i="8"/>
  <c r="G62" i="8"/>
  <c r="H62" i="8"/>
  <c r="A64" i="8"/>
  <c r="B64" i="8"/>
  <c r="D64" i="8"/>
  <c r="E64" i="8"/>
  <c r="F64" i="8"/>
  <c r="G64" i="8"/>
  <c r="H64" i="8"/>
  <c r="A65" i="8"/>
  <c r="B65" i="8"/>
  <c r="C65" i="8"/>
  <c r="D65" i="8"/>
  <c r="E65" i="8"/>
  <c r="F65" i="8"/>
  <c r="G65" i="8"/>
  <c r="H65" i="8"/>
  <c r="A66" i="8"/>
  <c r="B66" i="8"/>
  <c r="C66" i="8"/>
  <c r="D66" i="8"/>
  <c r="E66" i="8"/>
  <c r="F66" i="8"/>
  <c r="G66" i="8"/>
  <c r="H66" i="8"/>
  <c r="A67" i="8"/>
  <c r="B67" i="8"/>
  <c r="C67" i="8"/>
  <c r="D67" i="8"/>
  <c r="E67" i="8"/>
  <c r="F67" i="8"/>
  <c r="G67" i="8"/>
  <c r="H67" i="8"/>
  <c r="A68" i="8"/>
  <c r="B68" i="8"/>
  <c r="C68" i="8"/>
  <c r="D68" i="8"/>
  <c r="E68" i="8"/>
  <c r="F68" i="8"/>
  <c r="G68" i="8"/>
  <c r="H68" i="8"/>
  <c r="A70" i="8"/>
  <c r="B70" i="8"/>
  <c r="C70" i="8"/>
  <c r="D70" i="8"/>
  <c r="E70" i="8"/>
  <c r="F70" i="8"/>
  <c r="G70" i="8"/>
  <c r="H70" i="8"/>
  <c r="A71" i="8"/>
  <c r="B71" i="8"/>
  <c r="C71" i="8"/>
  <c r="D71" i="8"/>
  <c r="E71" i="8"/>
  <c r="F71" i="8"/>
  <c r="G71" i="8"/>
  <c r="H71" i="8"/>
  <c r="B76" i="8"/>
  <c r="C76" i="8"/>
  <c r="D76" i="8"/>
  <c r="E76" i="8"/>
  <c r="F76" i="8"/>
  <c r="G76" i="8"/>
  <c r="H76" i="8"/>
  <c r="B77" i="8"/>
  <c r="C77" i="8"/>
  <c r="D77" i="8"/>
  <c r="E77" i="8"/>
  <c r="F77" i="8"/>
  <c r="G77" i="8"/>
  <c r="H77" i="8"/>
  <c r="B78" i="8"/>
  <c r="C78" i="8"/>
  <c r="D78" i="8"/>
  <c r="E78" i="8"/>
  <c r="F78" i="8"/>
  <c r="G78" i="8"/>
  <c r="H78" i="8"/>
  <c r="B79" i="8"/>
  <c r="C79" i="8"/>
  <c r="D79" i="8"/>
  <c r="E79" i="8"/>
  <c r="F79" i="8"/>
  <c r="G79" i="8"/>
  <c r="H79" i="8"/>
  <c r="B81" i="8"/>
  <c r="C81" i="8"/>
  <c r="D81" i="8"/>
  <c r="E81" i="8"/>
  <c r="F81" i="8"/>
  <c r="G81" i="8"/>
  <c r="H81" i="8"/>
  <c r="A61" i="6"/>
  <c r="B61" i="6"/>
  <c r="C61" i="6"/>
  <c r="D61" i="6"/>
  <c r="F61" i="6"/>
  <c r="G61" i="6"/>
  <c r="H61" i="6"/>
  <c r="A62" i="6"/>
  <c r="B62" i="6"/>
  <c r="C62" i="6"/>
  <c r="D62" i="6"/>
  <c r="E62" i="6"/>
  <c r="F62" i="6"/>
  <c r="G62" i="6"/>
  <c r="H62" i="6"/>
  <c r="A64" i="6"/>
  <c r="B64" i="6"/>
  <c r="C64" i="6"/>
  <c r="D64" i="6"/>
  <c r="E64" i="6"/>
  <c r="F64" i="6"/>
  <c r="G64" i="6"/>
  <c r="H64" i="6"/>
  <c r="A65" i="6"/>
  <c r="B65" i="6"/>
  <c r="C65" i="6"/>
  <c r="D65" i="6"/>
  <c r="E65" i="6"/>
  <c r="F65" i="6"/>
  <c r="G65" i="6"/>
  <c r="H65" i="6"/>
  <c r="A66" i="6"/>
  <c r="B66" i="6"/>
  <c r="C66" i="6"/>
  <c r="D66" i="6"/>
  <c r="E66" i="6"/>
  <c r="F66" i="6"/>
  <c r="G66" i="6"/>
  <c r="H66" i="6"/>
  <c r="A67" i="6"/>
  <c r="B67" i="6"/>
  <c r="C67" i="6"/>
  <c r="D67" i="6"/>
  <c r="E67" i="6"/>
  <c r="F67" i="6"/>
  <c r="G67" i="6"/>
  <c r="H67" i="6"/>
  <c r="A68" i="6"/>
  <c r="B68" i="6"/>
  <c r="C68" i="6"/>
  <c r="D68" i="6"/>
  <c r="E68" i="6"/>
  <c r="F68" i="6"/>
  <c r="G68" i="6"/>
  <c r="H68" i="6"/>
  <c r="A71" i="6"/>
  <c r="B71" i="6"/>
  <c r="C71" i="6"/>
  <c r="D71" i="6"/>
  <c r="E71" i="6"/>
  <c r="F71" i="6"/>
  <c r="G71" i="6"/>
  <c r="H71" i="6"/>
  <c r="B76" i="6"/>
  <c r="C76" i="6"/>
  <c r="D76" i="6"/>
  <c r="E76" i="6"/>
  <c r="F76" i="6"/>
  <c r="G76" i="6"/>
  <c r="H76" i="6"/>
  <c r="B77" i="6"/>
  <c r="C77" i="6"/>
  <c r="D77" i="6"/>
  <c r="E77" i="6"/>
  <c r="F77" i="6"/>
  <c r="G77" i="6"/>
  <c r="H77" i="6"/>
  <c r="B78" i="6"/>
  <c r="C78" i="6"/>
  <c r="D78" i="6"/>
  <c r="E78" i="6"/>
  <c r="F78" i="6"/>
  <c r="G78" i="6"/>
  <c r="H78" i="6"/>
  <c r="B79" i="6"/>
  <c r="C79" i="6"/>
  <c r="D79" i="6"/>
  <c r="E79" i="6"/>
  <c r="F79" i="6"/>
  <c r="G79" i="6"/>
  <c r="H79" i="6"/>
  <c r="B81" i="6"/>
  <c r="C81" i="6"/>
  <c r="D81" i="6"/>
  <c r="E81" i="6"/>
  <c r="F81" i="6"/>
  <c r="G81" i="6"/>
  <c r="H81" i="6"/>
  <c r="B82" i="6"/>
  <c r="C82" i="6"/>
  <c r="D82" i="6"/>
  <c r="E82" i="6"/>
  <c r="F82" i="6"/>
  <c r="G82" i="6"/>
  <c r="H82" i="6"/>
  <c r="A53" i="6"/>
  <c r="B53" i="6"/>
  <c r="C53" i="6"/>
  <c r="D53" i="6"/>
  <c r="E53" i="6"/>
  <c r="F53" i="6"/>
  <c r="G53" i="6"/>
  <c r="H53" i="6"/>
  <c r="A54" i="6"/>
  <c r="B54" i="6"/>
  <c r="C54" i="6"/>
  <c r="D54" i="6"/>
  <c r="E54" i="6"/>
  <c r="F54" i="6"/>
  <c r="G54" i="6"/>
  <c r="H54" i="6"/>
  <c r="A55" i="6"/>
  <c r="B55" i="6"/>
  <c r="C55" i="6"/>
  <c r="D55" i="6"/>
  <c r="F55" i="6"/>
  <c r="G55" i="6"/>
  <c r="H55" i="6"/>
  <c r="A56" i="6"/>
  <c r="B56" i="6"/>
  <c r="C56" i="6"/>
  <c r="D56" i="6"/>
  <c r="F56" i="6"/>
  <c r="G56" i="6"/>
  <c r="H56" i="6"/>
  <c r="A57" i="6"/>
  <c r="B57" i="6"/>
  <c r="C57" i="6"/>
  <c r="D57" i="6"/>
  <c r="E57" i="6"/>
  <c r="F57" i="6"/>
  <c r="G57" i="6"/>
  <c r="H57" i="6"/>
  <c r="A58" i="6"/>
  <c r="B58" i="6"/>
  <c r="C58" i="6"/>
  <c r="D58" i="6"/>
  <c r="E58" i="6"/>
  <c r="F58" i="6"/>
  <c r="G58" i="6"/>
  <c r="H58" i="6"/>
  <c r="A59" i="6"/>
  <c r="B59" i="6"/>
  <c r="C59" i="6"/>
  <c r="D59" i="6"/>
  <c r="E59" i="6"/>
  <c r="F59" i="6"/>
  <c r="G59" i="6"/>
  <c r="H59" i="6"/>
  <c r="A60" i="6"/>
  <c r="B60" i="6"/>
  <c r="C60" i="6"/>
  <c r="D60" i="6"/>
  <c r="F60" i="6"/>
  <c r="G60" i="6"/>
  <c r="H60" i="6"/>
  <c r="A88" i="6"/>
  <c r="B88" i="6"/>
  <c r="C88" i="6"/>
  <c r="D88" i="6"/>
  <c r="E88" i="6"/>
  <c r="F88" i="6"/>
  <c r="G88" i="6"/>
  <c r="H88" i="6"/>
  <c r="B82" i="5"/>
  <c r="C82" i="5"/>
  <c r="D82" i="5"/>
  <c r="E82" i="5"/>
  <c r="F82" i="5"/>
  <c r="G82" i="5"/>
  <c r="H82" i="5"/>
  <c r="I82" i="5"/>
  <c r="B81" i="5"/>
  <c r="C81" i="5"/>
  <c r="D81" i="5"/>
  <c r="E81" i="5"/>
  <c r="F81" i="5"/>
  <c r="G81" i="5"/>
  <c r="H81" i="5"/>
  <c r="I81" i="5"/>
  <c r="I79" i="5"/>
  <c r="H79" i="5"/>
  <c r="G79" i="5"/>
  <c r="F79" i="5"/>
  <c r="E79" i="5"/>
  <c r="D79" i="5"/>
  <c r="C79" i="5"/>
  <c r="B79" i="5"/>
  <c r="I78" i="5"/>
  <c r="H78" i="5"/>
  <c r="G78" i="5"/>
  <c r="F78" i="5"/>
  <c r="E78" i="5"/>
  <c r="D78" i="5"/>
  <c r="C78" i="5"/>
  <c r="B78" i="5"/>
  <c r="I76" i="5"/>
  <c r="H76" i="5"/>
  <c r="G76" i="5"/>
  <c r="F76" i="5"/>
  <c r="E76" i="5"/>
  <c r="D76" i="5"/>
  <c r="C76" i="5"/>
  <c r="B76" i="5"/>
  <c r="I75" i="5"/>
  <c r="H75" i="5"/>
  <c r="G75" i="5"/>
  <c r="F75" i="5"/>
  <c r="E75" i="5"/>
  <c r="D75" i="5"/>
  <c r="C75" i="5"/>
  <c r="B75" i="5"/>
  <c r="A75" i="5"/>
  <c r="I70" i="5"/>
  <c r="H70" i="5"/>
  <c r="G70" i="5"/>
  <c r="F70" i="5"/>
  <c r="E70" i="5"/>
  <c r="D70" i="5"/>
  <c r="C70" i="5"/>
  <c r="B70" i="5"/>
  <c r="A70" i="5"/>
  <c r="I69" i="5"/>
  <c r="H69" i="5"/>
  <c r="G69" i="5"/>
  <c r="F69" i="5"/>
  <c r="E69" i="5"/>
  <c r="D69" i="5"/>
  <c r="C69" i="5"/>
  <c r="B69" i="5"/>
  <c r="A69" i="5"/>
  <c r="I67" i="5"/>
  <c r="H67" i="5"/>
  <c r="G67" i="5"/>
  <c r="F67" i="5"/>
  <c r="E67" i="5"/>
  <c r="D67" i="5"/>
  <c r="C67" i="5"/>
  <c r="B67" i="5"/>
  <c r="A67" i="5"/>
  <c r="I66" i="5"/>
  <c r="H66" i="5"/>
  <c r="G66" i="5"/>
  <c r="F66" i="5"/>
  <c r="E66" i="5"/>
  <c r="D66" i="5"/>
  <c r="C66" i="5"/>
  <c r="B66" i="5"/>
  <c r="A66" i="5"/>
  <c r="I65" i="5"/>
  <c r="H65" i="5"/>
  <c r="G65" i="5"/>
  <c r="F65" i="5"/>
  <c r="E65" i="5"/>
  <c r="D65" i="5"/>
  <c r="C65" i="5"/>
  <c r="B65" i="5"/>
  <c r="A65" i="5"/>
  <c r="I64" i="5"/>
  <c r="H64" i="5"/>
  <c r="G64" i="5"/>
  <c r="F64" i="5"/>
  <c r="E64" i="5"/>
  <c r="D64" i="5"/>
  <c r="C64" i="5"/>
  <c r="B64" i="5"/>
  <c r="A64" i="5"/>
  <c r="I63" i="5"/>
  <c r="H63" i="5"/>
  <c r="G63" i="5"/>
  <c r="F63" i="5"/>
  <c r="E63" i="5"/>
  <c r="D63" i="5"/>
  <c r="B63" i="5"/>
  <c r="A63" i="5"/>
  <c r="I61" i="5"/>
  <c r="H61" i="5"/>
  <c r="G61" i="5"/>
  <c r="F61" i="5"/>
  <c r="E61" i="5"/>
  <c r="D61" i="5"/>
  <c r="C61" i="5"/>
  <c r="B61" i="5"/>
  <c r="A61" i="5"/>
  <c r="I60" i="5"/>
  <c r="H60" i="5"/>
  <c r="G60" i="5"/>
  <c r="F60" i="5"/>
  <c r="D60" i="5"/>
  <c r="C60" i="5"/>
  <c r="B60" i="5"/>
  <c r="A60" i="5"/>
  <c r="E60" i="5"/>
  <c r="I164" i="5"/>
  <c r="I152" i="8"/>
  <c r="I148" i="8"/>
  <c r="F152" i="8"/>
  <c r="F153" i="8"/>
  <c r="F154" i="8"/>
  <c r="C32" i="7"/>
  <c r="D32" i="7"/>
  <c r="E32" i="7"/>
  <c r="B165" i="5"/>
  <c r="B166" i="5"/>
  <c r="B167" i="5"/>
  <c r="A148" i="6"/>
  <c r="C148" i="6"/>
  <c r="D148" i="6"/>
  <c r="E148" i="6"/>
  <c r="F148" i="6"/>
  <c r="G148" i="6"/>
  <c r="I146" i="9"/>
  <c r="I154" i="9"/>
  <c r="I145" i="6"/>
  <c r="E61" i="6" l="1"/>
  <c r="E61" i="8"/>
  <c r="E56" i="6"/>
  <c r="B159" i="9"/>
  <c r="C159" i="9"/>
  <c r="B160" i="9"/>
  <c r="C160" i="9"/>
  <c r="B161" i="9"/>
  <c r="C161" i="9"/>
  <c r="C4" i="3" l="1"/>
  <c r="B112" i="8"/>
  <c r="B52" i="8"/>
  <c r="B89" i="8"/>
  <c r="B112" i="5"/>
  <c r="C112" i="5"/>
  <c r="D112" i="5"/>
  <c r="E112" i="5"/>
  <c r="F112" i="5"/>
  <c r="G112" i="5"/>
  <c r="H112" i="5"/>
  <c r="I112" i="5"/>
  <c r="G1" i="9"/>
  <c r="G1" i="7"/>
  <c r="G1" i="6"/>
  <c r="G1" i="5"/>
  <c r="D1" i="5"/>
  <c r="E1" i="5"/>
  <c r="E1" i="7"/>
  <c r="E1" i="9"/>
  <c r="G10" i="8"/>
  <c r="E1" i="8"/>
  <c r="I1" i="5"/>
  <c r="E1" i="6"/>
  <c r="E139" i="8"/>
  <c r="E60" i="6"/>
  <c r="E55" i="6"/>
  <c r="A142" i="9" l="1"/>
  <c r="B142" i="9"/>
  <c r="C142" i="9"/>
  <c r="D142" i="9"/>
  <c r="E142" i="9"/>
  <c r="F142" i="9"/>
  <c r="G142" i="9"/>
  <c r="H142" i="9"/>
  <c r="A137" i="9"/>
  <c r="B137" i="9"/>
  <c r="C137" i="9"/>
  <c r="D137" i="9"/>
  <c r="E137" i="9"/>
  <c r="F137" i="9"/>
  <c r="G137" i="9"/>
  <c r="H137" i="9"/>
  <c r="A138" i="9"/>
  <c r="B138" i="9"/>
  <c r="C138" i="9"/>
  <c r="D138" i="9"/>
  <c r="E138" i="9"/>
  <c r="F138" i="9"/>
  <c r="G138" i="9"/>
  <c r="H138" i="9"/>
  <c r="A127" i="9"/>
  <c r="B127" i="9"/>
  <c r="C127" i="9"/>
  <c r="D127" i="9"/>
  <c r="E127" i="9"/>
  <c r="F127" i="9"/>
  <c r="G127" i="9"/>
  <c r="H127" i="9"/>
  <c r="A128" i="9"/>
  <c r="B128" i="9"/>
  <c r="C128" i="9"/>
  <c r="D128" i="9"/>
  <c r="E128" i="9"/>
  <c r="F128" i="9"/>
  <c r="G128" i="9"/>
  <c r="H128" i="9"/>
  <c r="A129" i="9"/>
  <c r="B129" i="9"/>
  <c r="C129" i="9"/>
  <c r="D129" i="9"/>
  <c r="E129" i="9"/>
  <c r="F129" i="9"/>
  <c r="G129" i="9"/>
  <c r="H129" i="9"/>
  <c r="A130" i="9"/>
  <c r="B130" i="9"/>
  <c r="C130" i="9"/>
  <c r="D130" i="9"/>
  <c r="E130" i="9"/>
  <c r="F130" i="9"/>
  <c r="G130" i="9"/>
  <c r="H130" i="9"/>
  <c r="A133" i="9"/>
  <c r="B133" i="9"/>
  <c r="C133" i="9"/>
  <c r="D133" i="9"/>
  <c r="E133" i="9"/>
  <c r="F133" i="9"/>
  <c r="G133" i="9"/>
  <c r="H133" i="9"/>
  <c r="A134" i="9"/>
  <c r="B134" i="9"/>
  <c r="C134" i="9"/>
  <c r="D134" i="9"/>
  <c r="E134" i="9"/>
  <c r="F134" i="9"/>
  <c r="G134" i="9"/>
  <c r="H134" i="9"/>
  <c r="A135" i="9"/>
  <c r="B135" i="9"/>
  <c r="C135" i="9"/>
  <c r="D135" i="9"/>
  <c r="E135" i="9"/>
  <c r="F135" i="9"/>
  <c r="G135" i="9"/>
  <c r="H135" i="9"/>
  <c r="A136" i="9"/>
  <c r="B136" i="9"/>
  <c r="C136" i="9"/>
  <c r="D136" i="9"/>
  <c r="E136" i="9"/>
  <c r="F136" i="9"/>
  <c r="G136" i="9"/>
  <c r="H136" i="9"/>
  <c r="A11" i="9"/>
  <c r="C11" i="9"/>
  <c r="D11" i="9"/>
  <c r="E11" i="9"/>
  <c r="F11" i="9"/>
  <c r="G11" i="9"/>
  <c r="H11" i="9"/>
  <c r="A12" i="9"/>
  <c r="C12" i="9"/>
  <c r="D12" i="9"/>
  <c r="E12" i="9"/>
  <c r="F12" i="9"/>
  <c r="G12" i="9"/>
  <c r="H12" i="9"/>
  <c r="A13" i="9"/>
  <c r="C13" i="9"/>
  <c r="D13" i="9"/>
  <c r="E13" i="9"/>
  <c r="F13" i="9"/>
  <c r="G13" i="9"/>
  <c r="H13" i="9"/>
  <c r="A14" i="9"/>
  <c r="B14" i="9"/>
  <c r="C14" i="9"/>
  <c r="D14" i="9"/>
  <c r="E14" i="9"/>
  <c r="F14" i="9"/>
  <c r="G14" i="9"/>
  <c r="H14" i="9"/>
  <c r="A15" i="9"/>
  <c r="B15" i="9"/>
  <c r="C15" i="9"/>
  <c r="D15" i="9"/>
  <c r="E15" i="9"/>
  <c r="F15" i="9"/>
  <c r="G15" i="9"/>
  <c r="H15" i="9"/>
  <c r="A16" i="9"/>
  <c r="B16" i="9"/>
  <c r="C16" i="9"/>
  <c r="D16" i="9"/>
  <c r="E16" i="9"/>
  <c r="F16" i="9"/>
  <c r="G16" i="9"/>
  <c r="H16" i="9"/>
  <c r="A17" i="9"/>
  <c r="B17" i="9"/>
  <c r="C17" i="9"/>
  <c r="D17" i="9"/>
  <c r="E17" i="9"/>
  <c r="F17" i="9"/>
  <c r="G17" i="9"/>
  <c r="H17" i="9"/>
  <c r="A18" i="9"/>
  <c r="B18" i="9"/>
  <c r="C18" i="9"/>
  <c r="D18" i="9"/>
  <c r="E18" i="9"/>
  <c r="F18" i="9"/>
  <c r="G18" i="9"/>
  <c r="H18" i="9"/>
  <c r="A19" i="9"/>
  <c r="B19" i="9"/>
  <c r="C19" i="9"/>
  <c r="D19" i="9"/>
  <c r="E19" i="9"/>
  <c r="F19" i="9"/>
  <c r="G19" i="9"/>
  <c r="H19" i="9"/>
  <c r="A20" i="9"/>
  <c r="B20" i="9"/>
  <c r="C20" i="9"/>
  <c r="D20" i="9"/>
  <c r="E20" i="9"/>
  <c r="F20" i="9"/>
  <c r="G20" i="9"/>
  <c r="H20" i="9"/>
  <c r="A21" i="9"/>
  <c r="B21" i="9"/>
  <c r="C21" i="9"/>
  <c r="D21" i="9"/>
  <c r="E21" i="9"/>
  <c r="F21" i="9"/>
  <c r="G21" i="9"/>
  <c r="H21" i="9"/>
  <c r="A22" i="9"/>
  <c r="B22" i="9"/>
  <c r="C22" i="9"/>
  <c r="D22" i="9"/>
  <c r="E22" i="9"/>
  <c r="F22" i="9"/>
  <c r="G22" i="9"/>
  <c r="H22" i="9"/>
  <c r="A23" i="9"/>
  <c r="B23" i="9"/>
  <c r="C23" i="9"/>
  <c r="D23" i="9"/>
  <c r="E23" i="9"/>
  <c r="F23" i="9"/>
  <c r="G23" i="9"/>
  <c r="H23" i="9"/>
  <c r="A24" i="9"/>
  <c r="B24" i="9"/>
  <c r="C24" i="9"/>
  <c r="D24" i="9"/>
  <c r="E24" i="9"/>
  <c r="F24" i="9"/>
  <c r="G24" i="9"/>
  <c r="H24" i="9"/>
  <c r="A25" i="9"/>
  <c r="B25" i="9"/>
  <c r="C25" i="9"/>
  <c r="D25" i="9"/>
  <c r="E25" i="9"/>
  <c r="F25" i="9"/>
  <c r="G25" i="9"/>
  <c r="H25" i="9"/>
  <c r="A28" i="9"/>
  <c r="B28" i="9"/>
  <c r="C28" i="9"/>
  <c r="D28" i="9"/>
  <c r="E28" i="9"/>
  <c r="F28" i="9"/>
  <c r="G28" i="9"/>
  <c r="H28" i="9"/>
  <c r="A29" i="9"/>
  <c r="B29" i="9"/>
  <c r="C29" i="9"/>
  <c r="D29" i="9"/>
  <c r="E29" i="9"/>
  <c r="F29" i="9"/>
  <c r="G29" i="9"/>
  <c r="H29" i="9"/>
  <c r="A30" i="9"/>
  <c r="B30" i="9"/>
  <c r="C30" i="9"/>
  <c r="D30" i="9"/>
  <c r="E30" i="9"/>
  <c r="F30" i="9"/>
  <c r="G30" i="9"/>
  <c r="H30" i="9"/>
  <c r="A31" i="9"/>
  <c r="B31" i="9"/>
  <c r="C31" i="9"/>
  <c r="D31" i="9"/>
  <c r="E31" i="9"/>
  <c r="F31" i="9"/>
  <c r="G31" i="9"/>
  <c r="H31" i="9"/>
  <c r="A32" i="9"/>
  <c r="B32" i="9"/>
  <c r="C32" i="9"/>
  <c r="D32" i="9"/>
  <c r="E32" i="9"/>
  <c r="F32" i="9"/>
  <c r="G32" i="9"/>
  <c r="H32" i="9"/>
  <c r="A33" i="9"/>
  <c r="B33" i="9"/>
  <c r="C33" i="9"/>
  <c r="D33" i="9"/>
  <c r="E33" i="9"/>
  <c r="F33" i="9"/>
  <c r="G33" i="9"/>
  <c r="H33" i="9"/>
  <c r="A34" i="9"/>
  <c r="B34" i="9"/>
  <c r="C34" i="9"/>
  <c r="D34" i="9"/>
  <c r="E34" i="9"/>
  <c r="F34" i="9"/>
  <c r="G34" i="9"/>
  <c r="H34" i="9"/>
  <c r="A35" i="9"/>
  <c r="B35" i="9"/>
  <c r="C35" i="9"/>
  <c r="D35" i="9"/>
  <c r="E35" i="9"/>
  <c r="F35" i="9"/>
  <c r="G35" i="9"/>
  <c r="H35" i="9"/>
  <c r="A36" i="9"/>
  <c r="B36" i="9"/>
  <c r="C36" i="9"/>
  <c r="D36" i="9"/>
  <c r="E36" i="9"/>
  <c r="F36" i="9"/>
  <c r="G36" i="9"/>
  <c r="H36" i="9"/>
  <c r="A37" i="9"/>
  <c r="B37" i="9"/>
  <c r="C37" i="9"/>
  <c r="D37" i="9"/>
  <c r="E37" i="9"/>
  <c r="F37" i="9"/>
  <c r="G37" i="9"/>
  <c r="H37" i="9"/>
  <c r="A52" i="9"/>
  <c r="B52" i="9"/>
  <c r="C52" i="9"/>
  <c r="D52" i="9"/>
  <c r="E52" i="9"/>
  <c r="F52" i="9"/>
  <c r="G52" i="9"/>
  <c r="H52" i="9"/>
  <c r="A53" i="9"/>
  <c r="B53" i="9"/>
  <c r="C53" i="9"/>
  <c r="D53" i="9"/>
  <c r="E53" i="9"/>
  <c r="F53" i="9"/>
  <c r="G53" i="9"/>
  <c r="H53" i="9"/>
  <c r="A54" i="9"/>
  <c r="B54" i="9"/>
  <c r="C54" i="9"/>
  <c r="D54" i="9"/>
  <c r="E54" i="9"/>
  <c r="F54" i="9"/>
  <c r="G54" i="9"/>
  <c r="H54" i="9"/>
  <c r="A55" i="9"/>
  <c r="B55" i="9"/>
  <c r="C55" i="9"/>
  <c r="D55" i="9"/>
  <c r="E55" i="9"/>
  <c r="F55" i="9"/>
  <c r="G55" i="9"/>
  <c r="H55" i="9"/>
  <c r="A56" i="9"/>
  <c r="B56" i="9"/>
  <c r="C56" i="9"/>
  <c r="D56" i="9"/>
  <c r="E56" i="9"/>
  <c r="F56" i="9"/>
  <c r="G56" i="9"/>
  <c r="H56" i="9"/>
  <c r="A57" i="9"/>
  <c r="B57" i="9"/>
  <c r="C57" i="9"/>
  <c r="D57" i="9"/>
  <c r="E57" i="9"/>
  <c r="F57" i="9"/>
  <c r="G57" i="9"/>
  <c r="H57" i="9"/>
  <c r="A58" i="9"/>
  <c r="B58" i="9"/>
  <c r="C58" i="9"/>
  <c r="D58" i="9"/>
  <c r="E58" i="9"/>
  <c r="F58" i="9"/>
  <c r="G58" i="9"/>
  <c r="H58" i="9"/>
  <c r="A59" i="9"/>
  <c r="B59" i="9"/>
  <c r="C59" i="9"/>
  <c r="D59" i="9"/>
  <c r="E59" i="9"/>
  <c r="F59" i="9"/>
  <c r="G59" i="9"/>
  <c r="H59" i="9"/>
  <c r="A60" i="9"/>
  <c r="B60" i="9"/>
  <c r="C60" i="9"/>
  <c r="D60" i="9"/>
  <c r="E60" i="9"/>
  <c r="F60" i="9"/>
  <c r="G60" i="9"/>
  <c r="H60" i="9"/>
  <c r="A61" i="9"/>
  <c r="B61" i="9"/>
  <c r="C61" i="9"/>
  <c r="D61" i="9"/>
  <c r="E61" i="9"/>
  <c r="F61" i="9"/>
  <c r="G61" i="9"/>
  <c r="H61" i="9"/>
  <c r="A88" i="9"/>
  <c r="B88" i="9"/>
  <c r="C88" i="9"/>
  <c r="D88" i="9"/>
  <c r="E88" i="9"/>
  <c r="F88" i="9"/>
  <c r="G88" i="9"/>
  <c r="H88" i="9"/>
  <c r="A89" i="9"/>
  <c r="B89" i="9"/>
  <c r="C89" i="9"/>
  <c r="D89" i="9"/>
  <c r="E89" i="9"/>
  <c r="F89" i="9"/>
  <c r="G89" i="9"/>
  <c r="H89" i="9"/>
  <c r="A90" i="9"/>
  <c r="B90" i="9"/>
  <c r="C90" i="9"/>
  <c r="D90" i="9"/>
  <c r="E90" i="9"/>
  <c r="F90" i="9"/>
  <c r="G90" i="9"/>
  <c r="H90" i="9"/>
  <c r="A91" i="9"/>
  <c r="B91" i="9"/>
  <c r="C91" i="9"/>
  <c r="G91" i="9"/>
  <c r="H91" i="9"/>
  <c r="A92" i="9"/>
  <c r="B92" i="9"/>
  <c r="C92" i="9"/>
  <c r="D92" i="9"/>
  <c r="E92" i="9"/>
  <c r="F92" i="9"/>
  <c r="G92" i="9"/>
  <c r="H92" i="9"/>
  <c r="A93" i="9"/>
  <c r="B93" i="9"/>
  <c r="C93" i="9"/>
  <c r="D93" i="9"/>
  <c r="E93" i="9"/>
  <c r="F93" i="9"/>
  <c r="G93" i="9"/>
  <c r="H93" i="9"/>
  <c r="A94" i="9"/>
  <c r="B94" i="9"/>
  <c r="C94" i="9"/>
  <c r="D94" i="9"/>
  <c r="E94" i="9"/>
  <c r="F94" i="9"/>
  <c r="G94" i="9"/>
  <c r="H94" i="9"/>
  <c r="A95" i="9"/>
  <c r="B95" i="9"/>
  <c r="C95" i="9"/>
  <c r="D95" i="9"/>
  <c r="E95" i="9"/>
  <c r="F95" i="9"/>
  <c r="G95" i="9"/>
  <c r="H95" i="9"/>
  <c r="A96" i="9"/>
  <c r="B96" i="9"/>
  <c r="C96" i="9"/>
  <c r="D96" i="9"/>
  <c r="E96" i="9"/>
  <c r="F96" i="9"/>
  <c r="G96" i="9"/>
  <c r="H96" i="9"/>
  <c r="A97" i="9"/>
  <c r="B97" i="9"/>
  <c r="C97" i="9"/>
  <c r="D97" i="9"/>
  <c r="E97" i="9"/>
  <c r="F97" i="9"/>
  <c r="G97" i="9"/>
  <c r="H97" i="9"/>
  <c r="A98" i="9"/>
  <c r="B98" i="9"/>
  <c r="C98" i="9"/>
  <c r="D98" i="9"/>
  <c r="E98" i="9"/>
  <c r="F98" i="9"/>
  <c r="G98" i="9"/>
  <c r="H98" i="9"/>
  <c r="A99" i="9"/>
  <c r="B99" i="9"/>
  <c r="C99" i="9"/>
  <c r="D99" i="9"/>
  <c r="E99" i="9"/>
  <c r="F99" i="9"/>
  <c r="G99" i="9"/>
  <c r="H99" i="9"/>
  <c r="A100" i="9"/>
  <c r="B100" i="9"/>
  <c r="C100" i="9"/>
  <c r="D100" i="9"/>
  <c r="E100" i="9"/>
  <c r="F100" i="9"/>
  <c r="G100" i="9"/>
  <c r="H100" i="9"/>
  <c r="A105" i="9"/>
  <c r="B105" i="9"/>
  <c r="C105" i="9"/>
  <c r="D105" i="9"/>
  <c r="E105" i="9"/>
  <c r="F105" i="9"/>
  <c r="G105" i="9"/>
  <c r="H105" i="9"/>
  <c r="A106" i="9"/>
  <c r="B106" i="9"/>
  <c r="C106" i="9"/>
  <c r="D106" i="9"/>
  <c r="E106" i="9"/>
  <c r="F106" i="9"/>
  <c r="G106" i="9"/>
  <c r="H106" i="9"/>
  <c r="A107" i="9"/>
  <c r="B107" i="9"/>
  <c r="C107" i="9"/>
  <c r="D107" i="9"/>
  <c r="E107" i="9"/>
  <c r="F107" i="9"/>
  <c r="G107" i="9"/>
  <c r="H107" i="9"/>
  <c r="A108" i="9"/>
  <c r="B108" i="9"/>
  <c r="C108" i="9"/>
  <c r="D108" i="9"/>
  <c r="E108" i="9"/>
  <c r="F108" i="9"/>
  <c r="G108" i="9"/>
  <c r="H108" i="9"/>
  <c r="A111" i="9"/>
  <c r="B111" i="9"/>
  <c r="C111" i="9"/>
  <c r="D111" i="9"/>
  <c r="E111" i="9"/>
  <c r="F111" i="9"/>
  <c r="G111" i="9"/>
  <c r="H111" i="9"/>
  <c r="A112" i="9"/>
  <c r="B112" i="9"/>
  <c r="C112" i="9"/>
  <c r="D112" i="9"/>
  <c r="E112" i="9"/>
  <c r="F112" i="9"/>
  <c r="G112" i="9"/>
  <c r="H112" i="9"/>
  <c r="A113" i="9"/>
  <c r="B113" i="9"/>
  <c r="C113" i="9"/>
  <c r="D113" i="9"/>
  <c r="E113" i="9"/>
  <c r="F113" i="9"/>
  <c r="G113" i="9"/>
  <c r="H113" i="9"/>
  <c r="A114" i="9"/>
  <c r="B114" i="9"/>
  <c r="C114" i="9"/>
  <c r="D114" i="9"/>
  <c r="E114" i="9"/>
  <c r="F114" i="9"/>
  <c r="G114" i="9"/>
  <c r="H114" i="9"/>
  <c r="A115" i="9"/>
  <c r="B115" i="9"/>
  <c r="C115" i="9"/>
  <c r="D115" i="9"/>
  <c r="E115" i="9"/>
  <c r="F115" i="9"/>
  <c r="G115" i="9"/>
  <c r="H115" i="9"/>
  <c r="A116" i="9"/>
  <c r="B116" i="9"/>
  <c r="C116" i="9"/>
  <c r="D116" i="9"/>
  <c r="E116" i="9"/>
  <c r="F116" i="9"/>
  <c r="G116" i="9"/>
  <c r="H116" i="9"/>
  <c r="A117" i="9"/>
  <c r="B117" i="9"/>
  <c r="C117" i="9"/>
  <c r="D117" i="9"/>
  <c r="E117" i="9"/>
  <c r="F117" i="9"/>
  <c r="G117" i="9"/>
  <c r="H117" i="9"/>
  <c r="A118" i="9"/>
  <c r="B118" i="9"/>
  <c r="C118" i="9"/>
  <c r="D118" i="9"/>
  <c r="E118" i="9"/>
  <c r="F118" i="9"/>
  <c r="G118" i="9"/>
  <c r="H118" i="9"/>
  <c r="A119" i="9"/>
  <c r="B119" i="9"/>
  <c r="C119" i="9"/>
  <c r="D119" i="9"/>
  <c r="E119" i="9"/>
  <c r="F119" i="9"/>
  <c r="G119" i="9"/>
  <c r="H119" i="9"/>
  <c r="A120" i="9"/>
  <c r="B120" i="9"/>
  <c r="C120" i="9"/>
  <c r="D120" i="9"/>
  <c r="E120" i="9"/>
  <c r="F120" i="9"/>
  <c r="G120" i="9"/>
  <c r="H120" i="9"/>
  <c r="A121" i="9"/>
  <c r="B121" i="9"/>
  <c r="C121" i="9"/>
  <c r="D121" i="9"/>
  <c r="E121" i="9"/>
  <c r="F121" i="9"/>
  <c r="G121" i="9"/>
  <c r="H121" i="9"/>
  <c r="A122" i="9"/>
  <c r="B122" i="9"/>
  <c r="C122" i="9"/>
  <c r="D122" i="9"/>
  <c r="E122" i="9"/>
  <c r="F122" i="9"/>
  <c r="G122" i="9"/>
  <c r="H122" i="9"/>
  <c r="A123" i="9"/>
  <c r="B123" i="9"/>
  <c r="C123" i="9"/>
  <c r="D123" i="9"/>
  <c r="E123" i="9"/>
  <c r="F123" i="9"/>
  <c r="G123" i="9"/>
  <c r="H123" i="9"/>
  <c r="A124" i="9"/>
  <c r="B124" i="9"/>
  <c r="C124" i="9"/>
  <c r="D124" i="9"/>
  <c r="E124" i="9"/>
  <c r="F124" i="9"/>
  <c r="G124" i="9"/>
  <c r="H124" i="9"/>
  <c r="A125" i="9"/>
  <c r="B125" i="9"/>
  <c r="C125" i="9"/>
  <c r="D125" i="9"/>
  <c r="E125" i="9"/>
  <c r="F125" i="9"/>
  <c r="G125" i="9"/>
  <c r="H125" i="9"/>
  <c r="A126" i="9"/>
  <c r="B126" i="9"/>
  <c r="C126" i="9"/>
  <c r="D126" i="9"/>
  <c r="E126" i="9"/>
  <c r="F126" i="9"/>
  <c r="G126" i="9"/>
  <c r="H126" i="9"/>
  <c r="A128" i="8"/>
  <c r="B128" i="8"/>
  <c r="C128" i="8"/>
  <c r="D128" i="8"/>
  <c r="E128" i="8"/>
  <c r="F128" i="8"/>
  <c r="G128" i="8"/>
  <c r="H128" i="8"/>
  <c r="A129" i="8"/>
  <c r="B129" i="8"/>
  <c r="C129" i="8"/>
  <c r="D129" i="8"/>
  <c r="E129" i="8"/>
  <c r="F129" i="8"/>
  <c r="G129" i="8"/>
  <c r="H129" i="8"/>
  <c r="A130" i="8"/>
  <c r="B130" i="8"/>
  <c r="C130" i="8"/>
  <c r="D130" i="8"/>
  <c r="E130" i="8"/>
  <c r="F130" i="8"/>
  <c r="G130" i="8"/>
  <c r="H130" i="8"/>
  <c r="A131" i="8"/>
  <c r="B131" i="8"/>
  <c r="C131" i="8"/>
  <c r="D131" i="8"/>
  <c r="E131" i="8"/>
  <c r="F131" i="8"/>
  <c r="G131" i="8"/>
  <c r="H131" i="8"/>
  <c r="A134" i="8"/>
  <c r="B134" i="8"/>
  <c r="C134" i="8"/>
  <c r="D134" i="8"/>
  <c r="E134" i="8"/>
  <c r="F134" i="8"/>
  <c r="G134" i="8"/>
  <c r="H134" i="8"/>
  <c r="A11" i="8"/>
  <c r="C11" i="8"/>
  <c r="D11" i="8"/>
  <c r="E11" i="8"/>
  <c r="F11" i="8"/>
  <c r="G11" i="8"/>
  <c r="H11" i="8"/>
  <c r="A12" i="8"/>
  <c r="C12" i="8"/>
  <c r="D12" i="8"/>
  <c r="E12" i="8"/>
  <c r="F12" i="8"/>
  <c r="G12" i="8"/>
  <c r="H12" i="8"/>
  <c r="A13" i="8"/>
  <c r="C13" i="8"/>
  <c r="D13" i="8"/>
  <c r="E13" i="8"/>
  <c r="F13" i="8"/>
  <c r="G13" i="8"/>
  <c r="H13" i="8"/>
  <c r="A14" i="8"/>
  <c r="B14" i="8"/>
  <c r="C14" i="8"/>
  <c r="D14" i="8"/>
  <c r="E14" i="8"/>
  <c r="F14" i="8"/>
  <c r="G14" i="8"/>
  <c r="H14" i="8"/>
  <c r="A15" i="8"/>
  <c r="B15" i="8"/>
  <c r="C15" i="8"/>
  <c r="D15" i="8"/>
  <c r="E15" i="8"/>
  <c r="F15" i="8"/>
  <c r="G15" i="8"/>
  <c r="H15" i="8"/>
  <c r="A16" i="8"/>
  <c r="B16" i="8"/>
  <c r="C16" i="8"/>
  <c r="D16" i="8"/>
  <c r="E16" i="8"/>
  <c r="F16" i="8"/>
  <c r="G16" i="8"/>
  <c r="H16" i="8"/>
  <c r="A17" i="8"/>
  <c r="B17" i="8"/>
  <c r="C17" i="8"/>
  <c r="D17" i="8"/>
  <c r="E17" i="8"/>
  <c r="F17" i="8"/>
  <c r="G17" i="8"/>
  <c r="H17" i="8"/>
  <c r="A18" i="8"/>
  <c r="B18" i="8"/>
  <c r="C18" i="8"/>
  <c r="D18" i="8"/>
  <c r="E18" i="8"/>
  <c r="F18" i="8"/>
  <c r="G18" i="8"/>
  <c r="H18" i="8"/>
  <c r="A19" i="8"/>
  <c r="B19" i="8"/>
  <c r="C19" i="8"/>
  <c r="D19" i="8"/>
  <c r="E19" i="8"/>
  <c r="F19" i="8"/>
  <c r="G19" i="8"/>
  <c r="H19" i="8"/>
  <c r="A20" i="8"/>
  <c r="B20" i="8"/>
  <c r="C20" i="8"/>
  <c r="D20" i="8"/>
  <c r="E20" i="8"/>
  <c r="F20" i="8"/>
  <c r="G20" i="8"/>
  <c r="H20" i="8"/>
  <c r="A21" i="8"/>
  <c r="B21" i="8"/>
  <c r="C21" i="8"/>
  <c r="D21" i="8"/>
  <c r="E21" i="8"/>
  <c r="F21" i="8"/>
  <c r="G21" i="8"/>
  <c r="H21" i="8"/>
  <c r="A22" i="8"/>
  <c r="B22" i="8"/>
  <c r="C22" i="8"/>
  <c r="D22" i="8"/>
  <c r="E22" i="8"/>
  <c r="F22" i="8"/>
  <c r="G22" i="8"/>
  <c r="H22" i="8"/>
  <c r="A23" i="8"/>
  <c r="B23" i="8"/>
  <c r="C23" i="8"/>
  <c r="D23" i="8"/>
  <c r="E23" i="8"/>
  <c r="F23" i="8"/>
  <c r="G23" i="8"/>
  <c r="H23" i="8"/>
  <c r="A24" i="8"/>
  <c r="B24" i="8"/>
  <c r="C24" i="8"/>
  <c r="D24" i="8"/>
  <c r="E24" i="8"/>
  <c r="F24" i="8"/>
  <c r="G24" i="8"/>
  <c r="H24" i="8"/>
  <c r="A25" i="8"/>
  <c r="B25" i="8"/>
  <c r="C25" i="8"/>
  <c r="D25" i="8"/>
  <c r="E25" i="8"/>
  <c r="F25" i="8"/>
  <c r="G25" i="8"/>
  <c r="H25" i="8"/>
  <c r="A28" i="8"/>
  <c r="B28" i="8"/>
  <c r="C28" i="8"/>
  <c r="D28" i="8"/>
  <c r="E28" i="8"/>
  <c r="F28" i="8"/>
  <c r="G28" i="8"/>
  <c r="H28" i="8"/>
  <c r="A29" i="8"/>
  <c r="B29" i="8"/>
  <c r="C29" i="8"/>
  <c r="D29" i="8"/>
  <c r="E29" i="8"/>
  <c r="F29" i="8"/>
  <c r="G29" i="8"/>
  <c r="H29" i="8"/>
  <c r="A30" i="8"/>
  <c r="B30" i="8"/>
  <c r="C30" i="8"/>
  <c r="D30" i="8"/>
  <c r="E30" i="8"/>
  <c r="F30" i="8"/>
  <c r="G30" i="8"/>
  <c r="H30" i="8"/>
  <c r="A31" i="8"/>
  <c r="B31" i="8"/>
  <c r="C31" i="8"/>
  <c r="D31" i="8"/>
  <c r="E31" i="8"/>
  <c r="F31" i="8"/>
  <c r="G31" i="8"/>
  <c r="H31" i="8"/>
  <c r="A32" i="8"/>
  <c r="B32" i="8"/>
  <c r="C32" i="8"/>
  <c r="D32" i="8"/>
  <c r="E32" i="8"/>
  <c r="F32" i="8"/>
  <c r="G32" i="8"/>
  <c r="H32" i="8"/>
  <c r="A33" i="8"/>
  <c r="B33" i="8"/>
  <c r="C33" i="8"/>
  <c r="D33" i="8"/>
  <c r="E33" i="8"/>
  <c r="F33" i="8"/>
  <c r="G33" i="8"/>
  <c r="H33" i="8"/>
  <c r="A34" i="8"/>
  <c r="B34" i="8"/>
  <c r="C34" i="8"/>
  <c r="D34" i="8"/>
  <c r="E34" i="8"/>
  <c r="F34" i="8"/>
  <c r="G34" i="8"/>
  <c r="H34" i="8"/>
  <c r="A35" i="8"/>
  <c r="B35" i="8"/>
  <c r="C35" i="8"/>
  <c r="D35" i="8"/>
  <c r="E35" i="8"/>
  <c r="F35" i="8"/>
  <c r="G35" i="8"/>
  <c r="H35" i="8"/>
  <c r="A36" i="8"/>
  <c r="B36" i="8"/>
  <c r="C36" i="8"/>
  <c r="D36" i="8"/>
  <c r="E36" i="8"/>
  <c r="F36" i="8"/>
  <c r="G36" i="8"/>
  <c r="H36" i="8"/>
  <c r="A37" i="8"/>
  <c r="B37" i="8"/>
  <c r="C37" i="8"/>
  <c r="D37" i="8"/>
  <c r="E37" i="8"/>
  <c r="F37" i="8"/>
  <c r="G37" i="8"/>
  <c r="H37" i="8"/>
  <c r="C52" i="8"/>
  <c r="D52" i="8"/>
  <c r="E52" i="8"/>
  <c r="F52" i="8"/>
  <c r="A54" i="8"/>
  <c r="B54" i="8"/>
  <c r="C54" i="8"/>
  <c r="D54" i="8"/>
  <c r="E54" i="8"/>
  <c r="F54" i="8"/>
  <c r="G54" i="8"/>
  <c r="H54" i="8"/>
  <c r="A55" i="8"/>
  <c r="B55" i="8"/>
  <c r="C55" i="8"/>
  <c r="D55" i="8"/>
  <c r="E55" i="8"/>
  <c r="F55" i="8"/>
  <c r="G55" i="8"/>
  <c r="H55" i="8"/>
  <c r="A56" i="8"/>
  <c r="B56" i="8"/>
  <c r="C56" i="8"/>
  <c r="D56" i="8"/>
  <c r="E56" i="8"/>
  <c r="F56" i="8"/>
  <c r="G56" i="8"/>
  <c r="H56" i="8"/>
  <c r="A57" i="8"/>
  <c r="B57" i="8"/>
  <c r="C57" i="8"/>
  <c r="D57" i="8"/>
  <c r="E57" i="8"/>
  <c r="F57" i="8"/>
  <c r="G57" i="8"/>
  <c r="H57" i="8"/>
  <c r="A58" i="8"/>
  <c r="B58" i="8"/>
  <c r="C58" i="8"/>
  <c r="D58" i="8"/>
  <c r="E58" i="8"/>
  <c r="F58" i="8"/>
  <c r="G58" i="8"/>
  <c r="H58" i="8"/>
  <c r="A59" i="8"/>
  <c r="B59" i="8"/>
  <c r="C59" i="8"/>
  <c r="D59" i="8"/>
  <c r="E59" i="8"/>
  <c r="F59" i="8"/>
  <c r="G59" i="8"/>
  <c r="H59" i="8"/>
  <c r="A60" i="8"/>
  <c r="B60" i="8"/>
  <c r="C60" i="8"/>
  <c r="D60" i="8"/>
  <c r="E60" i="8"/>
  <c r="F60" i="8"/>
  <c r="G60" i="8"/>
  <c r="H60" i="8"/>
  <c r="A88" i="8"/>
  <c r="B88" i="8"/>
  <c r="C88" i="8"/>
  <c r="D88" i="8"/>
  <c r="E88" i="8"/>
  <c r="F88" i="8"/>
  <c r="G88" i="8"/>
  <c r="H88" i="8"/>
  <c r="C89" i="8"/>
  <c r="D89" i="8"/>
  <c r="E89" i="8"/>
  <c r="F89" i="8"/>
  <c r="A91" i="8"/>
  <c r="B91" i="8"/>
  <c r="C91" i="8"/>
  <c r="G91" i="8"/>
  <c r="H91" i="8"/>
  <c r="A92" i="8"/>
  <c r="B92" i="8"/>
  <c r="C92" i="8"/>
  <c r="D92" i="8"/>
  <c r="E92" i="8"/>
  <c r="F92" i="8"/>
  <c r="G92" i="8"/>
  <c r="H92" i="8"/>
  <c r="A93" i="8"/>
  <c r="B93" i="8"/>
  <c r="C93" i="8"/>
  <c r="D93" i="8"/>
  <c r="E93" i="8"/>
  <c r="F93" i="8"/>
  <c r="G93" i="8"/>
  <c r="A94" i="8"/>
  <c r="B94" i="8"/>
  <c r="C94" i="8"/>
  <c r="D94" i="8"/>
  <c r="E94" i="8"/>
  <c r="F94" i="8"/>
  <c r="G94" i="8"/>
  <c r="H94" i="8"/>
  <c r="A95" i="8"/>
  <c r="B95" i="8"/>
  <c r="C95" i="8"/>
  <c r="D95" i="8"/>
  <c r="E95" i="8"/>
  <c r="F95" i="8"/>
  <c r="G95" i="8"/>
  <c r="H95" i="8"/>
  <c r="A96" i="8"/>
  <c r="B96" i="8"/>
  <c r="C96" i="8"/>
  <c r="D96" i="8"/>
  <c r="E96" i="8"/>
  <c r="F96" i="8"/>
  <c r="G96" i="8"/>
  <c r="H96" i="8"/>
  <c r="A97" i="8"/>
  <c r="B97" i="8"/>
  <c r="C97" i="8"/>
  <c r="D97" i="8"/>
  <c r="E97" i="8"/>
  <c r="F97" i="8"/>
  <c r="G97" i="8"/>
  <c r="H97" i="8"/>
  <c r="A98" i="8"/>
  <c r="B98" i="8"/>
  <c r="C98" i="8"/>
  <c r="D98" i="8"/>
  <c r="E98" i="8"/>
  <c r="F98" i="8"/>
  <c r="G98" i="8"/>
  <c r="H98" i="8"/>
  <c r="A100" i="8"/>
  <c r="B100" i="8"/>
  <c r="C100" i="8"/>
  <c r="D100" i="8"/>
  <c r="E100" i="8"/>
  <c r="F100" i="8"/>
  <c r="G100" i="8"/>
  <c r="H100" i="8"/>
  <c r="A105" i="8"/>
  <c r="B105" i="8"/>
  <c r="C105" i="8"/>
  <c r="D105" i="8"/>
  <c r="E105" i="8"/>
  <c r="F105" i="8"/>
  <c r="G105" i="8"/>
  <c r="H105" i="8"/>
  <c r="A106" i="8"/>
  <c r="B106" i="8"/>
  <c r="C106" i="8"/>
  <c r="D106" i="8"/>
  <c r="E106" i="8"/>
  <c r="F106" i="8"/>
  <c r="G106" i="8"/>
  <c r="H106" i="8"/>
  <c r="A107" i="8"/>
  <c r="B107" i="8"/>
  <c r="C107" i="8"/>
  <c r="D107" i="8"/>
  <c r="E107" i="8"/>
  <c r="F107" i="8"/>
  <c r="G107" i="8"/>
  <c r="H107" i="8"/>
  <c r="A108" i="8"/>
  <c r="B108" i="8"/>
  <c r="C108" i="8"/>
  <c r="D108" i="8"/>
  <c r="E108" i="8"/>
  <c r="F108" i="8"/>
  <c r="G108" i="8"/>
  <c r="H108" i="8"/>
  <c r="A114" i="8"/>
  <c r="B114" i="8"/>
  <c r="C114" i="8"/>
  <c r="D114" i="8"/>
  <c r="E114" i="8"/>
  <c r="F114" i="8"/>
  <c r="G114" i="8"/>
  <c r="H114" i="8"/>
  <c r="A115" i="8"/>
  <c r="B115" i="8"/>
  <c r="C115" i="8"/>
  <c r="D115" i="8"/>
  <c r="E115" i="8"/>
  <c r="F115" i="8"/>
  <c r="G115" i="8"/>
  <c r="H115" i="8"/>
  <c r="A116" i="8"/>
  <c r="B116" i="8"/>
  <c r="C116" i="8"/>
  <c r="D116" i="8"/>
  <c r="E116" i="8"/>
  <c r="F116" i="8"/>
  <c r="G116" i="8"/>
  <c r="H116" i="8"/>
  <c r="A117" i="8"/>
  <c r="B117" i="8"/>
  <c r="C117" i="8"/>
  <c r="D117" i="8"/>
  <c r="E117" i="8"/>
  <c r="F117" i="8"/>
  <c r="G117" i="8"/>
  <c r="H117" i="8"/>
  <c r="A118" i="8"/>
  <c r="B118" i="8"/>
  <c r="C118" i="8"/>
  <c r="D118" i="8"/>
  <c r="E118" i="8"/>
  <c r="F118" i="8"/>
  <c r="G118" i="8"/>
  <c r="H118" i="8"/>
  <c r="A119" i="8"/>
  <c r="B119" i="8"/>
  <c r="C119" i="8"/>
  <c r="D119" i="8"/>
  <c r="E119" i="8"/>
  <c r="F119" i="8"/>
  <c r="G119" i="8"/>
  <c r="H119" i="8"/>
  <c r="A120" i="8"/>
  <c r="B120" i="8"/>
  <c r="C120" i="8"/>
  <c r="D120" i="8"/>
  <c r="E120" i="8"/>
  <c r="F120" i="8"/>
  <c r="G120" i="8"/>
  <c r="H120" i="8"/>
  <c r="A121" i="8"/>
  <c r="B121" i="8"/>
  <c r="C121" i="8"/>
  <c r="D121" i="8"/>
  <c r="E121" i="8"/>
  <c r="F121" i="8"/>
  <c r="G121" i="8"/>
  <c r="H121" i="8"/>
  <c r="A122" i="8"/>
  <c r="B122" i="8"/>
  <c r="C122" i="8"/>
  <c r="D122" i="8"/>
  <c r="E122" i="8"/>
  <c r="F122" i="8"/>
  <c r="G122" i="8"/>
  <c r="H122" i="8"/>
  <c r="A123" i="8"/>
  <c r="B123" i="8"/>
  <c r="C123" i="8"/>
  <c r="D123" i="8"/>
  <c r="E123" i="8"/>
  <c r="F123" i="8"/>
  <c r="G123" i="8"/>
  <c r="H123" i="8"/>
  <c r="A124" i="8"/>
  <c r="B124" i="8"/>
  <c r="C124" i="8"/>
  <c r="D124" i="8"/>
  <c r="E124" i="8"/>
  <c r="F124" i="8"/>
  <c r="G124" i="8"/>
  <c r="H124" i="8"/>
  <c r="A125" i="8"/>
  <c r="B125" i="8"/>
  <c r="C125" i="8"/>
  <c r="D125" i="8"/>
  <c r="E125" i="8"/>
  <c r="F125" i="8"/>
  <c r="G125" i="8"/>
  <c r="H125" i="8"/>
  <c r="A126" i="8"/>
  <c r="B126" i="8"/>
  <c r="C126" i="8"/>
  <c r="D126" i="8"/>
  <c r="E126" i="8"/>
  <c r="F126" i="8"/>
  <c r="G126" i="8"/>
  <c r="H126" i="8"/>
  <c r="A127" i="8"/>
  <c r="B127" i="8"/>
  <c r="C127" i="8"/>
  <c r="D127" i="8"/>
  <c r="E127" i="8"/>
  <c r="F127" i="8"/>
  <c r="G127" i="8"/>
  <c r="H127" i="8"/>
  <c r="A127" i="6"/>
  <c r="B127" i="6"/>
  <c r="C127" i="6"/>
  <c r="D127" i="6"/>
  <c r="E127" i="6"/>
  <c r="F127" i="6"/>
  <c r="G127" i="6"/>
  <c r="H127" i="6"/>
  <c r="A128" i="6"/>
  <c r="B128" i="6"/>
  <c r="C128" i="6"/>
  <c r="D128" i="6"/>
  <c r="E128" i="6"/>
  <c r="F128" i="6"/>
  <c r="G128" i="6"/>
  <c r="H128" i="6"/>
  <c r="A129" i="6"/>
  <c r="B129" i="6"/>
  <c r="C129" i="6"/>
  <c r="D129" i="6"/>
  <c r="E129" i="6"/>
  <c r="F129" i="6"/>
  <c r="G129" i="6"/>
  <c r="H129" i="6"/>
  <c r="A130" i="6"/>
  <c r="B130" i="6"/>
  <c r="C130" i="6"/>
  <c r="D130" i="6"/>
  <c r="E130" i="6"/>
  <c r="F130" i="6"/>
  <c r="G130" i="6"/>
  <c r="H130" i="6"/>
  <c r="A133" i="6"/>
  <c r="B133" i="6"/>
  <c r="C133" i="6"/>
  <c r="D133" i="6"/>
  <c r="E133" i="6"/>
  <c r="F133" i="6"/>
  <c r="G133" i="6"/>
  <c r="H133" i="6"/>
  <c r="A134" i="6"/>
  <c r="B134" i="6"/>
  <c r="C134" i="6"/>
  <c r="D134" i="6"/>
  <c r="E134" i="6"/>
  <c r="F134" i="6"/>
  <c r="G134" i="6"/>
  <c r="H134" i="6"/>
  <c r="A135" i="6"/>
  <c r="B135" i="6"/>
  <c r="C135" i="6"/>
  <c r="D135" i="6"/>
  <c r="E135" i="6"/>
  <c r="F135" i="6"/>
  <c r="G135" i="6"/>
  <c r="H135" i="6"/>
  <c r="A136" i="6"/>
  <c r="B136" i="6"/>
  <c r="C136" i="6"/>
  <c r="D136" i="6"/>
  <c r="E136" i="6"/>
  <c r="F136" i="6"/>
  <c r="G136" i="6"/>
  <c r="H136" i="6"/>
  <c r="A137" i="6"/>
  <c r="B137" i="6"/>
  <c r="C137" i="6"/>
  <c r="D137" i="6"/>
  <c r="E137" i="6"/>
  <c r="F137" i="6"/>
  <c r="G137" i="6"/>
  <c r="H137" i="6"/>
  <c r="A138" i="6"/>
  <c r="B138" i="6"/>
  <c r="C138" i="6"/>
  <c r="D138" i="6"/>
  <c r="E138" i="6"/>
  <c r="F138" i="6"/>
  <c r="G138" i="6"/>
  <c r="H138" i="6"/>
  <c r="A139" i="6"/>
  <c r="B139" i="6"/>
  <c r="C139" i="6"/>
  <c r="D139" i="6"/>
  <c r="E139" i="6"/>
  <c r="F139" i="6"/>
  <c r="G139" i="6"/>
  <c r="H139" i="6"/>
  <c r="A143" i="6"/>
  <c r="B143" i="6"/>
  <c r="C143" i="6"/>
  <c r="D143" i="6"/>
  <c r="E143" i="6"/>
  <c r="F143" i="6"/>
  <c r="G143" i="6"/>
  <c r="H143" i="6"/>
  <c r="A11" i="6"/>
  <c r="C11" i="6"/>
  <c r="D11" i="6"/>
  <c r="E11" i="6"/>
  <c r="F11" i="6"/>
  <c r="G11" i="6"/>
  <c r="H11" i="6"/>
  <c r="A12" i="6"/>
  <c r="C12" i="6"/>
  <c r="D12" i="6"/>
  <c r="E12" i="6"/>
  <c r="F12" i="6"/>
  <c r="G12" i="6"/>
  <c r="H12" i="6"/>
  <c r="A13" i="6"/>
  <c r="C13" i="6"/>
  <c r="D13" i="6"/>
  <c r="E13" i="6"/>
  <c r="F13" i="6"/>
  <c r="G13" i="6"/>
  <c r="H13" i="6"/>
  <c r="A14" i="6"/>
  <c r="B14" i="6"/>
  <c r="C14" i="6"/>
  <c r="D14" i="6"/>
  <c r="E14" i="6"/>
  <c r="F14" i="6"/>
  <c r="G14" i="6"/>
  <c r="H14" i="6"/>
  <c r="A15" i="6"/>
  <c r="B15" i="6"/>
  <c r="C15" i="6"/>
  <c r="D15" i="6"/>
  <c r="E15" i="6"/>
  <c r="F15" i="6"/>
  <c r="G15" i="6"/>
  <c r="H15" i="6"/>
  <c r="A16" i="6"/>
  <c r="B16" i="6"/>
  <c r="C16" i="6"/>
  <c r="D16" i="6"/>
  <c r="E16" i="6"/>
  <c r="F16" i="6"/>
  <c r="G16" i="6"/>
  <c r="H16" i="6"/>
  <c r="A17" i="6"/>
  <c r="B17" i="6"/>
  <c r="C17" i="6"/>
  <c r="D17" i="6"/>
  <c r="E17" i="6"/>
  <c r="F17" i="6"/>
  <c r="G17" i="6"/>
  <c r="H17" i="6"/>
  <c r="A18" i="6"/>
  <c r="B18" i="6"/>
  <c r="C18" i="6"/>
  <c r="D18" i="6"/>
  <c r="E18" i="6"/>
  <c r="F18" i="6"/>
  <c r="G18" i="6"/>
  <c r="H18" i="6"/>
  <c r="A19" i="6"/>
  <c r="B19" i="6"/>
  <c r="C19" i="6"/>
  <c r="D19" i="6"/>
  <c r="E19" i="6"/>
  <c r="F19" i="6"/>
  <c r="G19" i="6"/>
  <c r="H19" i="6"/>
  <c r="A20" i="6"/>
  <c r="B20" i="6"/>
  <c r="C20" i="6"/>
  <c r="D20" i="6"/>
  <c r="E20" i="6"/>
  <c r="F20" i="6"/>
  <c r="G20" i="6"/>
  <c r="H20" i="6"/>
  <c r="A21" i="6"/>
  <c r="B21" i="6"/>
  <c r="C21" i="6"/>
  <c r="D21" i="6"/>
  <c r="E21" i="6"/>
  <c r="F21" i="6"/>
  <c r="G21" i="6"/>
  <c r="H21" i="6"/>
  <c r="A22" i="6"/>
  <c r="B22" i="6"/>
  <c r="C22" i="6"/>
  <c r="D22" i="6"/>
  <c r="E22" i="6"/>
  <c r="F22" i="6"/>
  <c r="G22" i="6"/>
  <c r="H22" i="6"/>
  <c r="A23" i="6"/>
  <c r="B23" i="6"/>
  <c r="C23" i="6"/>
  <c r="D23" i="6"/>
  <c r="E23" i="6"/>
  <c r="F23" i="6"/>
  <c r="G23" i="6"/>
  <c r="H23" i="6"/>
  <c r="A24" i="6"/>
  <c r="B24" i="6"/>
  <c r="C24" i="6"/>
  <c r="D24" i="6"/>
  <c r="E24" i="6"/>
  <c r="F24" i="6"/>
  <c r="G24" i="6"/>
  <c r="H24" i="6"/>
  <c r="A25" i="6"/>
  <c r="B25" i="6"/>
  <c r="C25" i="6"/>
  <c r="D25" i="6"/>
  <c r="E25" i="6"/>
  <c r="F25" i="6"/>
  <c r="G25" i="6"/>
  <c r="H25" i="6"/>
  <c r="A28" i="6"/>
  <c r="B28" i="6"/>
  <c r="C28" i="6"/>
  <c r="D28" i="6"/>
  <c r="E28" i="6"/>
  <c r="F28" i="6"/>
  <c r="G28" i="6"/>
  <c r="H28" i="6"/>
  <c r="A29" i="6"/>
  <c r="B29" i="6"/>
  <c r="C29" i="6"/>
  <c r="D29" i="6"/>
  <c r="E29" i="6"/>
  <c r="F29" i="6"/>
  <c r="G29" i="6"/>
  <c r="H29" i="6"/>
  <c r="A30" i="6"/>
  <c r="B30" i="6"/>
  <c r="C30" i="6"/>
  <c r="D30" i="6"/>
  <c r="E30" i="6"/>
  <c r="F30" i="6"/>
  <c r="G30" i="6"/>
  <c r="H30" i="6"/>
  <c r="A31" i="6"/>
  <c r="B31" i="6"/>
  <c r="C31" i="6"/>
  <c r="D31" i="6"/>
  <c r="E31" i="6"/>
  <c r="F31" i="6"/>
  <c r="G31" i="6"/>
  <c r="H31" i="6"/>
  <c r="A32" i="6"/>
  <c r="B32" i="6"/>
  <c r="C32" i="6"/>
  <c r="D32" i="6"/>
  <c r="E32" i="6"/>
  <c r="F32" i="6"/>
  <c r="G32" i="6"/>
  <c r="H32" i="6"/>
  <c r="A33" i="6"/>
  <c r="B33" i="6"/>
  <c r="C33" i="6"/>
  <c r="D33" i="6"/>
  <c r="E33" i="6"/>
  <c r="F33" i="6"/>
  <c r="G33" i="6"/>
  <c r="H33" i="6"/>
  <c r="A34" i="6"/>
  <c r="B34" i="6"/>
  <c r="C34" i="6"/>
  <c r="D34" i="6"/>
  <c r="E34" i="6"/>
  <c r="F34" i="6"/>
  <c r="G34" i="6"/>
  <c r="H34" i="6"/>
  <c r="A35" i="6"/>
  <c r="B35" i="6"/>
  <c r="C35" i="6"/>
  <c r="D35" i="6"/>
  <c r="E35" i="6"/>
  <c r="F35" i="6"/>
  <c r="G35" i="6"/>
  <c r="H35" i="6"/>
  <c r="A36" i="6"/>
  <c r="B36" i="6"/>
  <c r="C36" i="6"/>
  <c r="D36" i="6"/>
  <c r="E36" i="6"/>
  <c r="F36" i="6"/>
  <c r="G36" i="6"/>
  <c r="H36" i="6"/>
  <c r="A37" i="6"/>
  <c r="B37" i="6"/>
  <c r="C37" i="6"/>
  <c r="D37" i="6"/>
  <c r="E37" i="6"/>
  <c r="F37" i="6"/>
  <c r="G37" i="6"/>
  <c r="H37" i="6"/>
  <c r="A52" i="6"/>
  <c r="B52" i="6"/>
  <c r="C52" i="6"/>
  <c r="D52" i="6"/>
  <c r="E52" i="6"/>
  <c r="F52" i="6"/>
  <c r="G52" i="6"/>
  <c r="H52" i="6"/>
  <c r="A89" i="6"/>
  <c r="B89" i="6"/>
  <c r="C89" i="6"/>
  <c r="D89" i="6"/>
  <c r="E89" i="6"/>
  <c r="F89" i="6"/>
  <c r="G89" i="6"/>
  <c r="A90" i="6"/>
  <c r="B90" i="6"/>
  <c r="C90" i="6"/>
  <c r="D90" i="6"/>
  <c r="E90" i="6"/>
  <c r="F90" i="6"/>
  <c r="G90" i="6"/>
  <c r="H90" i="6"/>
  <c r="A91" i="6"/>
  <c r="B91" i="6"/>
  <c r="C91" i="6"/>
  <c r="G91" i="6"/>
  <c r="H91" i="6"/>
  <c r="A92" i="6"/>
  <c r="B92" i="6"/>
  <c r="C92" i="6"/>
  <c r="D92" i="6"/>
  <c r="E92" i="6"/>
  <c r="F92" i="6"/>
  <c r="G92" i="6"/>
  <c r="H92" i="6"/>
  <c r="A93" i="6"/>
  <c r="B93" i="6"/>
  <c r="C93" i="6"/>
  <c r="D93" i="6"/>
  <c r="E93" i="6"/>
  <c r="F93" i="6"/>
  <c r="G93" i="6"/>
  <c r="H93" i="6"/>
  <c r="A94" i="6"/>
  <c r="B94" i="6"/>
  <c r="C94" i="6"/>
  <c r="D94" i="6"/>
  <c r="E94" i="6"/>
  <c r="F94" i="6"/>
  <c r="G94" i="6"/>
  <c r="H94" i="6"/>
  <c r="A95" i="6"/>
  <c r="B95" i="6"/>
  <c r="C95" i="6"/>
  <c r="D95" i="6"/>
  <c r="E95" i="6"/>
  <c r="F95" i="6"/>
  <c r="G95" i="6"/>
  <c r="H95" i="6"/>
  <c r="A96" i="6"/>
  <c r="B96" i="6"/>
  <c r="C96" i="6"/>
  <c r="D96" i="6"/>
  <c r="E96" i="6"/>
  <c r="F96" i="6"/>
  <c r="G96" i="6"/>
  <c r="H96" i="6"/>
  <c r="A97" i="6"/>
  <c r="B97" i="6"/>
  <c r="C97" i="6"/>
  <c r="D97" i="6"/>
  <c r="E97" i="6"/>
  <c r="F97" i="6"/>
  <c r="G97" i="6"/>
  <c r="H97" i="6"/>
  <c r="A98" i="6"/>
  <c r="B98" i="6"/>
  <c r="C98" i="6"/>
  <c r="D98" i="6"/>
  <c r="E98" i="6"/>
  <c r="F98" i="6"/>
  <c r="G98" i="6"/>
  <c r="H98" i="6"/>
  <c r="A99" i="6"/>
  <c r="B99" i="6"/>
  <c r="C99" i="6"/>
  <c r="D99" i="6"/>
  <c r="E99" i="6"/>
  <c r="F99" i="6"/>
  <c r="G99" i="6"/>
  <c r="H99" i="6"/>
  <c r="A100" i="6"/>
  <c r="B100" i="6"/>
  <c r="C100" i="6"/>
  <c r="D100" i="6"/>
  <c r="E100" i="6"/>
  <c r="F100" i="6"/>
  <c r="G100" i="6"/>
  <c r="H100" i="6"/>
  <c r="A105" i="6"/>
  <c r="B105" i="6"/>
  <c r="C105" i="6"/>
  <c r="D105" i="6"/>
  <c r="E105" i="6"/>
  <c r="F105" i="6"/>
  <c r="G105" i="6"/>
  <c r="H105" i="6"/>
  <c r="A106" i="6"/>
  <c r="B106" i="6"/>
  <c r="C106" i="6"/>
  <c r="D106" i="6"/>
  <c r="E106" i="6"/>
  <c r="F106" i="6"/>
  <c r="G106" i="6"/>
  <c r="H106" i="6"/>
  <c r="A107" i="6"/>
  <c r="B107" i="6"/>
  <c r="C107" i="6"/>
  <c r="D107" i="6"/>
  <c r="E107" i="6"/>
  <c r="F107" i="6"/>
  <c r="G107" i="6"/>
  <c r="H107" i="6"/>
  <c r="A108" i="6"/>
  <c r="B108" i="6"/>
  <c r="C108" i="6"/>
  <c r="D108" i="6"/>
  <c r="E108" i="6"/>
  <c r="F108" i="6"/>
  <c r="G108" i="6"/>
  <c r="H108" i="6"/>
  <c r="A111" i="6"/>
  <c r="B111" i="6"/>
  <c r="C111" i="6"/>
  <c r="D111" i="6"/>
  <c r="E111" i="6"/>
  <c r="F111" i="6"/>
  <c r="G111" i="6"/>
  <c r="H111" i="6"/>
  <c r="A112" i="6"/>
  <c r="B112" i="6"/>
  <c r="C112" i="6"/>
  <c r="D112" i="6"/>
  <c r="E112" i="6"/>
  <c r="F112" i="6"/>
  <c r="G112" i="6"/>
  <c r="H112" i="6"/>
  <c r="A113" i="6"/>
  <c r="B113" i="6"/>
  <c r="C113" i="6"/>
  <c r="D113" i="6"/>
  <c r="E113" i="6"/>
  <c r="F113" i="6"/>
  <c r="G113" i="6"/>
  <c r="H113" i="6"/>
  <c r="A114" i="6"/>
  <c r="B114" i="6"/>
  <c r="C114" i="6"/>
  <c r="D114" i="6"/>
  <c r="E114" i="6"/>
  <c r="F114" i="6"/>
  <c r="G114" i="6"/>
  <c r="H114" i="6"/>
  <c r="A115" i="6"/>
  <c r="B115" i="6"/>
  <c r="C115" i="6"/>
  <c r="D115" i="6"/>
  <c r="E115" i="6"/>
  <c r="F115" i="6"/>
  <c r="G115" i="6"/>
  <c r="H115" i="6"/>
  <c r="A116" i="6"/>
  <c r="B116" i="6"/>
  <c r="C116" i="6"/>
  <c r="D116" i="6"/>
  <c r="E116" i="6"/>
  <c r="F116" i="6"/>
  <c r="G116" i="6"/>
  <c r="H116" i="6"/>
  <c r="A117" i="6"/>
  <c r="B117" i="6"/>
  <c r="C117" i="6"/>
  <c r="D117" i="6"/>
  <c r="E117" i="6"/>
  <c r="F117" i="6"/>
  <c r="G117" i="6"/>
  <c r="H117" i="6"/>
  <c r="A118" i="6"/>
  <c r="B118" i="6"/>
  <c r="C118" i="6"/>
  <c r="D118" i="6"/>
  <c r="E118" i="6"/>
  <c r="F118" i="6"/>
  <c r="G118" i="6"/>
  <c r="H118" i="6"/>
  <c r="A119" i="6"/>
  <c r="B119" i="6"/>
  <c r="C119" i="6"/>
  <c r="D119" i="6"/>
  <c r="E119" i="6"/>
  <c r="F119" i="6"/>
  <c r="G119" i="6"/>
  <c r="H119" i="6"/>
  <c r="A120" i="6"/>
  <c r="B120" i="6"/>
  <c r="C120" i="6"/>
  <c r="D120" i="6"/>
  <c r="E120" i="6"/>
  <c r="F120" i="6"/>
  <c r="G120" i="6"/>
  <c r="H120" i="6"/>
  <c r="A121" i="6"/>
  <c r="B121" i="6"/>
  <c r="C121" i="6"/>
  <c r="D121" i="6"/>
  <c r="E121" i="6"/>
  <c r="F121" i="6"/>
  <c r="G121" i="6"/>
  <c r="H121" i="6"/>
  <c r="A122" i="6"/>
  <c r="B122" i="6"/>
  <c r="C122" i="6"/>
  <c r="D122" i="6"/>
  <c r="E122" i="6"/>
  <c r="F122" i="6"/>
  <c r="G122" i="6"/>
  <c r="H122" i="6"/>
  <c r="A123" i="6"/>
  <c r="B123" i="6"/>
  <c r="C123" i="6"/>
  <c r="D123" i="6"/>
  <c r="E123" i="6"/>
  <c r="F123" i="6"/>
  <c r="G123" i="6"/>
  <c r="H123" i="6"/>
  <c r="A124" i="6"/>
  <c r="B124" i="6"/>
  <c r="C124" i="6"/>
  <c r="D124" i="6"/>
  <c r="E124" i="6"/>
  <c r="F124" i="6"/>
  <c r="G124" i="6"/>
  <c r="H124" i="6"/>
  <c r="A125" i="6"/>
  <c r="B125" i="6"/>
  <c r="C125" i="6"/>
  <c r="D125" i="6"/>
  <c r="E125" i="6"/>
  <c r="F125" i="6"/>
  <c r="G125" i="6"/>
  <c r="H125" i="6"/>
  <c r="A126" i="6"/>
  <c r="B126" i="6"/>
  <c r="C126" i="6"/>
  <c r="D126" i="6"/>
  <c r="E126" i="6"/>
  <c r="F126" i="6"/>
  <c r="G126" i="6"/>
  <c r="H126" i="6"/>
  <c r="A140" i="5"/>
  <c r="B140" i="5"/>
  <c r="C140" i="5"/>
  <c r="D140" i="5"/>
  <c r="E140" i="5"/>
  <c r="F140" i="5"/>
  <c r="G140" i="5"/>
  <c r="H140" i="5"/>
  <c r="I140" i="5"/>
  <c r="A145" i="5"/>
  <c r="B145" i="5"/>
  <c r="C145" i="5"/>
  <c r="D145" i="5"/>
  <c r="E145" i="5"/>
  <c r="F145" i="5"/>
  <c r="G145" i="5"/>
  <c r="H145" i="5"/>
  <c r="I145" i="5"/>
  <c r="A127" i="5"/>
  <c r="B127" i="5"/>
  <c r="C127" i="5"/>
  <c r="D127" i="5"/>
  <c r="E127" i="5"/>
  <c r="F127" i="5"/>
  <c r="G127" i="5"/>
  <c r="H127" i="5"/>
  <c r="I127" i="5"/>
  <c r="A128" i="5"/>
  <c r="B128" i="5"/>
  <c r="C128" i="5"/>
  <c r="D128" i="5"/>
  <c r="E128" i="5"/>
  <c r="F128" i="5"/>
  <c r="G128" i="5"/>
  <c r="H128" i="5"/>
  <c r="I128" i="5"/>
  <c r="A129" i="5"/>
  <c r="B129" i="5"/>
  <c r="C129" i="5"/>
  <c r="D129" i="5"/>
  <c r="E129" i="5"/>
  <c r="F129" i="5"/>
  <c r="G129" i="5"/>
  <c r="H129" i="5"/>
  <c r="I129" i="5"/>
  <c r="A130" i="5"/>
  <c r="B130" i="5"/>
  <c r="C130" i="5"/>
  <c r="D130" i="5"/>
  <c r="E130" i="5"/>
  <c r="F130" i="5"/>
  <c r="G130" i="5"/>
  <c r="H130" i="5"/>
  <c r="I130" i="5"/>
  <c r="A131" i="5"/>
  <c r="B131" i="5"/>
  <c r="C131" i="5"/>
  <c r="D131" i="5"/>
  <c r="E131" i="5"/>
  <c r="F131" i="5"/>
  <c r="G131" i="5"/>
  <c r="H131" i="5"/>
  <c r="I131" i="5"/>
  <c r="A134" i="5"/>
  <c r="B134" i="5"/>
  <c r="C134" i="5"/>
  <c r="D134" i="5"/>
  <c r="E134" i="5"/>
  <c r="F134" i="5"/>
  <c r="G134" i="5"/>
  <c r="H134" i="5"/>
  <c r="I134" i="5"/>
  <c r="A135" i="5"/>
  <c r="B135" i="5"/>
  <c r="C135" i="5"/>
  <c r="D135" i="5"/>
  <c r="E135" i="5"/>
  <c r="F135" i="5"/>
  <c r="G135" i="5"/>
  <c r="H135" i="5"/>
  <c r="I135" i="5"/>
  <c r="A136" i="5"/>
  <c r="B136" i="5"/>
  <c r="C136" i="5"/>
  <c r="D136" i="5"/>
  <c r="E136" i="5"/>
  <c r="F136" i="5"/>
  <c r="G136" i="5"/>
  <c r="H136" i="5"/>
  <c r="I136" i="5"/>
  <c r="A137" i="5"/>
  <c r="B137" i="5"/>
  <c r="C137" i="5"/>
  <c r="D137" i="5"/>
  <c r="E137" i="5"/>
  <c r="F137" i="5"/>
  <c r="G137" i="5"/>
  <c r="H137" i="5"/>
  <c r="I137" i="5"/>
  <c r="A138" i="5"/>
  <c r="B138" i="5"/>
  <c r="C138" i="5"/>
  <c r="D138" i="5"/>
  <c r="E138" i="5"/>
  <c r="F138" i="5"/>
  <c r="G138" i="5"/>
  <c r="H138" i="5"/>
  <c r="I138" i="5"/>
  <c r="A139" i="5"/>
  <c r="B139" i="5"/>
  <c r="C139" i="5"/>
  <c r="D139" i="5"/>
  <c r="E139" i="5"/>
  <c r="F139" i="5"/>
  <c r="G139" i="5"/>
  <c r="H139" i="5"/>
  <c r="I139" i="5"/>
  <c r="A11" i="5"/>
  <c r="C11" i="5"/>
  <c r="D11" i="5"/>
  <c r="E11" i="5"/>
  <c r="F11" i="5"/>
  <c r="G11" i="5"/>
  <c r="H11" i="5"/>
  <c r="I11" i="5"/>
  <c r="A12" i="5"/>
  <c r="C12" i="5"/>
  <c r="D12" i="5"/>
  <c r="E12" i="5"/>
  <c r="F12" i="5"/>
  <c r="G12" i="5"/>
  <c r="H12" i="5"/>
  <c r="I12" i="5"/>
  <c r="A13" i="5"/>
  <c r="C13" i="5"/>
  <c r="D13" i="5"/>
  <c r="E13" i="5"/>
  <c r="F13" i="5"/>
  <c r="G13" i="5"/>
  <c r="H13" i="5"/>
  <c r="I13" i="5"/>
  <c r="A14" i="5"/>
  <c r="B14" i="5"/>
  <c r="C14" i="5"/>
  <c r="D14" i="5"/>
  <c r="E14" i="5"/>
  <c r="F14" i="5"/>
  <c r="G14" i="5"/>
  <c r="H14" i="5"/>
  <c r="I14" i="5"/>
  <c r="A15" i="5"/>
  <c r="B15" i="5"/>
  <c r="C15" i="5"/>
  <c r="D15" i="5"/>
  <c r="E15" i="5"/>
  <c r="F15" i="5"/>
  <c r="G15" i="5"/>
  <c r="H15" i="5"/>
  <c r="I15" i="5"/>
  <c r="A16" i="5"/>
  <c r="B16" i="5"/>
  <c r="C16" i="5"/>
  <c r="D16" i="5"/>
  <c r="E16" i="5"/>
  <c r="F16" i="5"/>
  <c r="G16" i="5"/>
  <c r="H16" i="5"/>
  <c r="I16" i="5"/>
  <c r="A17" i="5"/>
  <c r="B17" i="5"/>
  <c r="C17" i="5"/>
  <c r="D17" i="5"/>
  <c r="E17" i="5"/>
  <c r="F17" i="5"/>
  <c r="G17" i="5"/>
  <c r="H17" i="5"/>
  <c r="I17" i="5"/>
  <c r="A18" i="5"/>
  <c r="B18" i="5"/>
  <c r="C18" i="5"/>
  <c r="D18" i="5"/>
  <c r="E18" i="5"/>
  <c r="F18" i="5"/>
  <c r="G18" i="5"/>
  <c r="H18" i="5"/>
  <c r="I18" i="5"/>
  <c r="A19" i="5"/>
  <c r="B19" i="5"/>
  <c r="C19" i="5"/>
  <c r="D19" i="5"/>
  <c r="E19" i="5"/>
  <c r="F19" i="5"/>
  <c r="G19" i="5"/>
  <c r="H19" i="5"/>
  <c r="I19" i="5"/>
  <c r="A20" i="5"/>
  <c r="B20" i="5"/>
  <c r="C20" i="5"/>
  <c r="D20" i="5"/>
  <c r="E20" i="5"/>
  <c r="F20" i="5"/>
  <c r="G20" i="5"/>
  <c r="H20" i="5"/>
  <c r="I20" i="5"/>
  <c r="A21" i="5"/>
  <c r="B21" i="5"/>
  <c r="C21" i="5"/>
  <c r="D21" i="5"/>
  <c r="E21" i="5"/>
  <c r="F21" i="5"/>
  <c r="G21" i="5"/>
  <c r="H21" i="5"/>
  <c r="I21" i="5"/>
  <c r="A22" i="5"/>
  <c r="B22" i="5"/>
  <c r="C22" i="5"/>
  <c r="D22" i="5"/>
  <c r="E22" i="5"/>
  <c r="F22" i="5"/>
  <c r="G22" i="5"/>
  <c r="H22" i="5"/>
  <c r="I22" i="5"/>
  <c r="A23" i="5"/>
  <c r="B23" i="5"/>
  <c r="C23" i="5"/>
  <c r="D23" i="5"/>
  <c r="E23" i="5"/>
  <c r="F23" i="5"/>
  <c r="G23" i="5"/>
  <c r="H23" i="5"/>
  <c r="I23" i="5"/>
  <c r="A24" i="5"/>
  <c r="B24" i="5"/>
  <c r="C24" i="5"/>
  <c r="D24" i="5"/>
  <c r="E24" i="5"/>
  <c r="F24" i="5"/>
  <c r="G24" i="5"/>
  <c r="H24" i="5"/>
  <c r="I24" i="5"/>
  <c r="A25" i="5"/>
  <c r="B25" i="5"/>
  <c r="C25" i="5"/>
  <c r="D25" i="5"/>
  <c r="E25" i="5"/>
  <c r="F25" i="5"/>
  <c r="G25" i="5"/>
  <c r="H25" i="5"/>
  <c r="I25" i="5"/>
  <c r="A28" i="5"/>
  <c r="B28" i="5"/>
  <c r="C28" i="5"/>
  <c r="D28" i="5"/>
  <c r="E28" i="5"/>
  <c r="F28" i="5"/>
  <c r="G28" i="5"/>
  <c r="H28" i="5"/>
  <c r="I28" i="5"/>
  <c r="A29" i="5"/>
  <c r="B29" i="5"/>
  <c r="C29" i="5"/>
  <c r="D29" i="5"/>
  <c r="E29" i="5"/>
  <c r="F29" i="5"/>
  <c r="G29" i="5"/>
  <c r="H29" i="5"/>
  <c r="I29" i="5"/>
  <c r="A30" i="5"/>
  <c r="B30" i="5"/>
  <c r="C30" i="5"/>
  <c r="D30" i="5"/>
  <c r="E30" i="5"/>
  <c r="F30" i="5"/>
  <c r="G30" i="5"/>
  <c r="H30" i="5"/>
  <c r="I30" i="5"/>
  <c r="A31" i="5"/>
  <c r="B31" i="5"/>
  <c r="C31" i="5"/>
  <c r="D31" i="5"/>
  <c r="E31" i="5"/>
  <c r="F31" i="5"/>
  <c r="G31" i="5"/>
  <c r="H31" i="5"/>
  <c r="I31" i="5"/>
  <c r="A32" i="5"/>
  <c r="B32" i="5"/>
  <c r="C32" i="5"/>
  <c r="D32" i="5"/>
  <c r="E32" i="5"/>
  <c r="F32" i="5"/>
  <c r="G32" i="5"/>
  <c r="H32" i="5"/>
  <c r="I32" i="5"/>
  <c r="A33" i="5"/>
  <c r="B33" i="5"/>
  <c r="C33" i="5"/>
  <c r="D33" i="5"/>
  <c r="E33" i="5"/>
  <c r="F33" i="5"/>
  <c r="G33" i="5"/>
  <c r="H33" i="5"/>
  <c r="I33" i="5"/>
  <c r="A34" i="5"/>
  <c r="B34" i="5"/>
  <c r="C34" i="5"/>
  <c r="D34" i="5"/>
  <c r="E34" i="5"/>
  <c r="F34" i="5"/>
  <c r="G34" i="5"/>
  <c r="H34" i="5"/>
  <c r="I34" i="5"/>
  <c r="A35" i="5"/>
  <c r="B35" i="5"/>
  <c r="C35" i="5"/>
  <c r="D35" i="5"/>
  <c r="E35" i="5"/>
  <c r="F35" i="5"/>
  <c r="G35" i="5"/>
  <c r="H35" i="5"/>
  <c r="I35" i="5"/>
  <c r="A36" i="5"/>
  <c r="B36" i="5"/>
  <c r="C36" i="5"/>
  <c r="D36" i="5"/>
  <c r="E36" i="5"/>
  <c r="F36" i="5"/>
  <c r="G36" i="5"/>
  <c r="H36" i="5"/>
  <c r="I36" i="5"/>
  <c r="A37" i="5"/>
  <c r="A38" i="5"/>
  <c r="A39" i="5"/>
  <c r="A40" i="5"/>
  <c r="A51" i="5"/>
  <c r="B51" i="5"/>
  <c r="C51" i="5"/>
  <c r="D51" i="5"/>
  <c r="E51" i="5"/>
  <c r="F51" i="5"/>
  <c r="G51" i="5"/>
  <c r="H51" i="5"/>
  <c r="I51" i="5"/>
  <c r="A52" i="5"/>
  <c r="B52" i="5"/>
  <c r="C52" i="5"/>
  <c r="D52" i="5"/>
  <c r="E52" i="5"/>
  <c r="F52" i="5"/>
  <c r="G52" i="5"/>
  <c r="H52" i="5"/>
  <c r="I52" i="5"/>
  <c r="A53" i="5"/>
  <c r="B53" i="5"/>
  <c r="C53" i="5"/>
  <c r="D53" i="5"/>
  <c r="E53" i="5"/>
  <c r="F53" i="5"/>
  <c r="G53" i="5"/>
  <c r="H53" i="5"/>
  <c r="I53" i="5"/>
  <c r="A54" i="5"/>
  <c r="B54" i="5"/>
  <c r="C54" i="5"/>
  <c r="D54" i="5"/>
  <c r="E54" i="5"/>
  <c r="F54" i="5"/>
  <c r="G54" i="5"/>
  <c r="H54" i="5"/>
  <c r="I54" i="5"/>
  <c r="A55" i="5"/>
  <c r="B55" i="5"/>
  <c r="C55" i="5"/>
  <c r="D55" i="5"/>
  <c r="E55" i="5"/>
  <c r="F55" i="5"/>
  <c r="G55" i="5"/>
  <c r="H55" i="5"/>
  <c r="I55" i="5"/>
  <c r="A56" i="5"/>
  <c r="B56" i="5"/>
  <c r="C56" i="5"/>
  <c r="D56" i="5"/>
  <c r="E56" i="5"/>
  <c r="F56" i="5"/>
  <c r="G56" i="5"/>
  <c r="H56" i="5"/>
  <c r="I56" i="5"/>
  <c r="A57" i="5"/>
  <c r="B57" i="5"/>
  <c r="C57" i="5"/>
  <c r="D57" i="5"/>
  <c r="E57" i="5"/>
  <c r="F57" i="5"/>
  <c r="G57" i="5"/>
  <c r="H57" i="5"/>
  <c r="I57" i="5"/>
  <c r="A58" i="5"/>
  <c r="B58" i="5"/>
  <c r="C58" i="5"/>
  <c r="D58" i="5"/>
  <c r="E58" i="5"/>
  <c r="F58" i="5"/>
  <c r="G58" i="5"/>
  <c r="H58" i="5"/>
  <c r="I58" i="5"/>
  <c r="A59" i="5"/>
  <c r="B59" i="5"/>
  <c r="C59" i="5"/>
  <c r="D59" i="5"/>
  <c r="E59" i="5"/>
  <c r="F59" i="5"/>
  <c r="G59" i="5"/>
  <c r="H59" i="5"/>
  <c r="I59" i="5"/>
  <c r="A88" i="5"/>
  <c r="B88" i="5"/>
  <c r="C88" i="5"/>
  <c r="D88" i="5"/>
  <c r="E88" i="5"/>
  <c r="F88" i="5"/>
  <c r="G88" i="5"/>
  <c r="H88" i="5"/>
  <c r="I88" i="5"/>
  <c r="A89" i="5"/>
  <c r="B89" i="5"/>
  <c r="C89" i="5"/>
  <c r="D89" i="5"/>
  <c r="E89" i="5"/>
  <c r="F89" i="5"/>
  <c r="G89" i="5"/>
  <c r="H89" i="5"/>
  <c r="I89" i="5"/>
  <c r="A90" i="5"/>
  <c r="B90" i="5"/>
  <c r="C90" i="5"/>
  <c r="D90" i="5"/>
  <c r="E90" i="5"/>
  <c r="F90" i="5"/>
  <c r="G90" i="5"/>
  <c r="H90" i="5"/>
  <c r="I90" i="5"/>
  <c r="A91" i="5"/>
  <c r="B91" i="5"/>
  <c r="C91" i="5"/>
  <c r="G91" i="5"/>
  <c r="H91" i="5"/>
  <c r="I91" i="5"/>
  <c r="A92" i="5"/>
  <c r="B92" i="5"/>
  <c r="C92" i="5"/>
  <c r="D92" i="5"/>
  <c r="E92" i="5"/>
  <c r="F92" i="5"/>
  <c r="G92" i="5"/>
  <c r="H92" i="5"/>
  <c r="I92" i="5"/>
  <c r="A93" i="5"/>
  <c r="B93" i="5"/>
  <c r="C93" i="5"/>
  <c r="D93" i="5"/>
  <c r="E93" i="5"/>
  <c r="F93" i="5"/>
  <c r="G93" i="5"/>
  <c r="H93" i="5"/>
  <c r="I93" i="5"/>
  <c r="A94" i="5"/>
  <c r="B94" i="5"/>
  <c r="C94" i="5"/>
  <c r="D94" i="5"/>
  <c r="E94" i="5"/>
  <c r="F94" i="5"/>
  <c r="G94" i="5"/>
  <c r="H94" i="5"/>
  <c r="I94" i="5"/>
  <c r="A95" i="5"/>
  <c r="B95" i="5"/>
  <c r="C95" i="5"/>
  <c r="D95" i="5"/>
  <c r="E95" i="5"/>
  <c r="F95" i="5"/>
  <c r="G95" i="5"/>
  <c r="H95" i="5"/>
  <c r="I95" i="5"/>
  <c r="A96" i="5"/>
  <c r="B96" i="5"/>
  <c r="C96" i="5"/>
  <c r="D96" i="5"/>
  <c r="E96" i="5"/>
  <c r="F96" i="5"/>
  <c r="G96" i="5"/>
  <c r="H96" i="5"/>
  <c r="I96" i="5"/>
  <c r="A97" i="5"/>
  <c r="B97" i="5"/>
  <c r="C97" i="5"/>
  <c r="D97" i="5"/>
  <c r="E97" i="5"/>
  <c r="F97" i="5"/>
  <c r="G97" i="5"/>
  <c r="H97" i="5"/>
  <c r="I97" i="5"/>
  <c r="A98" i="5"/>
  <c r="B98" i="5"/>
  <c r="C98" i="5"/>
  <c r="D98" i="5"/>
  <c r="E98" i="5"/>
  <c r="F98" i="5"/>
  <c r="G98" i="5"/>
  <c r="H98" i="5"/>
  <c r="I98" i="5"/>
  <c r="A99" i="5"/>
  <c r="B99" i="5"/>
  <c r="C99" i="5"/>
  <c r="D99" i="5"/>
  <c r="E99" i="5"/>
  <c r="F99" i="5"/>
  <c r="G99" i="5"/>
  <c r="H99" i="5"/>
  <c r="I99" i="5"/>
  <c r="A100" i="5"/>
  <c r="B100" i="5"/>
  <c r="C100" i="5"/>
  <c r="D100" i="5"/>
  <c r="E100" i="5"/>
  <c r="F100" i="5"/>
  <c r="G100" i="5"/>
  <c r="H100" i="5"/>
  <c r="I100" i="5"/>
  <c r="A105" i="5"/>
  <c r="B105" i="5"/>
  <c r="C105" i="5"/>
  <c r="D105" i="5"/>
  <c r="E105" i="5"/>
  <c r="F105" i="5"/>
  <c r="G105" i="5"/>
  <c r="H105" i="5"/>
  <c r="I105" i="5"/>
  <c r="A106" i="5"/>
  <c r="B106" i="5"/>
  <c r="C106" i="5"/>
  <c r="D106" i="5"/>
  <c r="E106" i="5"/>
  <c r="F106" i="5"/>
  <c r="G106" i="5"/>
  <c r="H106" i="5"/>
  <c r="I106" i="5"/>
  <c r="A107" i="5"/>
  <c r="B107" i="5"/>
  <c r="C107" i="5"/>
  <c r="D107" i="5"/>
  <c r="E107" i="5"/>
  <c r="F107" i="5"/>
  <c r="G107" i="5"/>
  <c r="H107" i="5"/>
  <c r="I107" i="5"/>
  <c r="B108" i="5"/>
  <c r="C108" i="5"/>
  <c r="D108" i="5"/>
  <c r="E108" i="5"/>
  <c r="F108" i="5"/>
  <c r="G108" i="5"/>
  <c r="H108" i="5"/>
  <c r="I108" i="5"/>
  <c r="A112" i="5"/>
  <c r="A113" i="5"/>
  <c r="B113" i="5"/>
  <c r="C113" i="5"/>
  <c r="D113" i="5"/>
  <c r="E113" i="5"/>
  <c r="F113" i="5"/>
  <c r="G113" i="5"/>
  <c r="H113" i="5"/>
  <c r="I113" i="5"/>
  <c r="A114" i="5"/>
  <c r="B114" i="5"/>
  <c r="C114" i="5"/>
  <c r="D114" i="5"/>
  <c r="E114" i="5"/>
  <c r="F114" i="5"/>
  <c r="G114" i="5"/>
  <c r="H114" i="5"/>
  <c r="I114" i="5"/>
  <c r="A115" i="5"/>
  <c r="B115" i="5"/>
  <c r="C115" i="5"/>
  <c r="D115" i="5"/>
  <c r="E115" i="5"/>
  <c r="F115" i="5"/>
  <c r="G115" i="5"/>
  <c r="H115" i="5"/>
  <c r="I115" i="5"/>
  <c r="A116" i="5"/>
  <c r="B116" i="5"/>
  <c r="C116" i="5"/>
  <c r="D116" i="5"/>
  <c r="E116" i="5"/>
  <c r="F116" i="5"/>
  <c r="G116" i="5"/>
  <c r="H116" i="5"/>
  <c r="I116" i="5"/>
  <c r="A117" i="5"/>
  <c r="B117" i="5"/>
  <c r="C117" i="5"/>
  <c r="D117" i="5"/>
  <c r="E117" i="5"/>
  <c r="F117" i="5"/>
  <c r="G117" i="5"/>
  <c r="H117" i="5"/>
  <c r="I117" i="5"/>
  <c r="A118" i="5"/>
  <c r="B118" i="5"/>
  <c r="C118" i="5"/>
  <c r="D118" i="5"/>
  <c r="E118" i="5"/>
  <c r="F118" i="5"/>
  <c r="G118" i="5"/>
  <c r="H118" i="5"/>
  <c r="I118" i="5"/>
  <c r="A119" i="5"/>
  <c r="B119" i="5"/>
  <c r="C119" i="5"/>
  <c r="D119" i="5"/>
  <c r="E119" i="5"/>
  <c r="F119" i="5"/>
  <c r="G119" i="5"/>
  <c r="H119" i="5"/>
  <c r="I119" i="5"/>
  <c r="A120" i="5"/>
  <c r="B120" i="5"/>
  <c r="C120" i="5"/>
  <c r="D120" i="5"/>
  <c r="E120" i="5"/>
  <c r="F120" i="5"/>
  <c r="G120" i="5"/>
  <c r="H120" i="5"/>
  <c r="I120" i="5"/>
  <c r="A121" i="5"/>
  <c r="B121" i="5"/>
  <c r="C121" i="5"/>
  <c r="D121" i="5"/>
  <c r="E121" i="5"/>
  <c r="F121" i="5"/>
  <c r="G121" i="5"/>
  <c r="H121" i="5"/>
  <c r="I121" i="5"/>
  <c r="A122" i="5"/>
  <c r="B122" i="5"/>
  <c r="C122" i="5"/>
  <c r="D122" i="5"/>
  <c r="E122" i="5"/>
  <c r="F122" i="5"/>
  <c r="G122" i="5"/>
  <c r="H122" i="5"/>
  <c r="I122" i="5"/>
  <c r="A123" i="5"/>
  <c r="B123" i="5"/>
  <c r="C123" i="5"/>
  <c r="D123" i="5"/>
  <c r="E123" i="5"/>
  <c r="F123" i="5"/>
  <c r="G123" i="5"/>
  <c r="H123" i="5"/>
  <c r="I123" i="5"/>
  <c r="A124" i="5"/>
  <c r="B124" i="5"/>
  <c r="C124" i="5"/>
  <c r="D124" i="5"/>
  <c r="E124" i="5"/>
  <c r="F124" i="5"/>
  <c r="G124" i="5"/>
  <c r="H124" i="5"/>
  <c r="I124" i="5"/>
  <c r="A125" i="5"/>
  <c r="B125" i="5"/>
  <c r="C125" i="5"/>
  <c r="D125" i="5"/>
  <c r="E125" i="5"/>
  <c r="F125" i="5"/>
  <c r="G125" i="5"/>
  <c r="H125" i="5"/>
  <c r="I125" i="5"/>
  <c r="A126" i="5"/>
  <c r="B126" i="5"/>
  <c r="C126" i="5"/>
  <c r="D126" i="5"/>
  <c r="E126" i="5"/>
  <c r="F126" i="5"/>
  <c r="G126" i="5"/>
  <c r="H126" i="5"/>
  <c r="I126" i="5"/>
  <c r="B13" i="5"/>
  <c r="B12" i="9"/>
  <c r="B11" i="5"/>
  <c r="I5" i="5"/>
  <c r="I6" i="5"/>
  <c r="I7" i="5"/>
  <c r="I9" i="5"/>
  <c r="I10" i="5"/>
  <c r="I159" i="5"/>
  <c r="I160" i="5"/>
  <c r="I161" i="5"/>
  <c r="I162" i="5"/>
  <c r="I163" i="5"/>
  <c r="I167" i="5"/>
  <c r="I168" i="5"/>
  <c r="I169" i="5"/>
  <c r="I170" i="5"/>
  <c r="I171" i="5"/>
  <c r="I172" i="5"/>
  <c r="A3" i="5"/>
  <c r="H177" i="9"/>
  <c r="G177" i="9"/>
  <c r="F177" i="9"/>
  <c r="E177" i="9"/>
  <c r="D177" i="9"/>
  <c r="C177" i="9"/>
  <c r="B177" i="9"/>
  <c r="A177" i="9"/>
  <c r="H176" i="9"/>
  <c r="G176" i="9"/>
  <c r="F176" i="9"/>
  <c r="E176" i="9"/>
  <c r="D176" i="9"/>
  <c r="C176" i="9"/>
  <c r="B176" i="9"/>
  <c r="A176" i="9"/>
  <c r="H175" i="9"/>
  <c r="G175" i="9"/>
  <c r="F175" i="9"/>
  <c r="E175" i="9"/>
  <c r="D175" i="9"/>
  <c r="C175" i="9"/>
  <c r="B175" i="9"/>
  <c r="A175" i="9"/>
  <c r="H174" i="9"/>
  <c r="G174" i="9"/>
  <c r="F174" i="9"/>
  <c r="E174" i="9"/>
  <c r="D174" i="9"/>
  <c r="C174" i="9"/>
  <c r="B174" i="9"/>
  <c r="A174" i="9"/>
  <c r="H173" i="9"/>
  <c r="G173" i="9"/>
  <c r="F173" i="9"/>
  <c r="E173" i="9"/>
  <c r="D173" i="9"/>
  <c r="C173" i="9"/>
  <c r="B173" i="9"/>
  <c r="A173" i="9"/>
  <c r="H172" i="9"/>
  <c r="G172" i="9"/>
  <c r="F172" i="9"/>
  <c r="E172" i="9"/>
  <c r="D172" i="9"/>
  <c r="C172" i="9"/>
  <c r="B172" i="9"/>
  <c r="A172" i="9"/>
  <c r="H171" i="9"/>
  <c r="G171" i="9"/>
  <c r="F171" i="9"/>
  <c r="E171" i="9"/>
  <c r="D171" i="9"/>
  <c r="C171" i="9"/>
  <c r="B171" i="9"/>
  <c r="A171" i="9"/>
  <c r="H170" i="9"/>
  <c r="G170" i="9"/>
  <c r="F170" i="9"/>
  <c r="E170" i="9"/>
  <c r="D170" i="9"/>
  <c r="C170" i="9"/>
  <c r="B170" i="9"/>
  <c r="A170" i="9"/>
  <c r="H169" i="9"/>
  <c r="G169" i="9"/>
  <c r="F169" i="9"/>
  <c r="E169" i="9"/>
  <c r="D169" i="9"/>
  <c r="C169" i="9"/>
  <c r="B169" i="9"/>
  <c r="A169" i="9"/>
  <c r="H168" i="9"/>
  <c r="G168" i="9"/>
  <c r="F168" i="9"/>
  <c r="E168" i="9"/>
  <c r="D168" i="9"/>
  <c r="C168" i="9"/>
  <c r="B168" i="9"/>
  <c r="A168" i="9"/>
  <c r="H167" i="9"/>
  <c r="G167" i="9"/>
  <c r="F167" i="9"/>
  <c r="E167" i="9"/>
  <c r="D167" i="9"/>
  <c r="C167" i="9"/>
  <c r="B167" i="9"/>
  <c r="A167" i="9"/>
  <c r="H166" i="9"/>
  <c r="G166" i="9"/>
  <c r="F166" i="9"/>
  <c r="E166" i="9"/>
  <c r="D166" i="9"/>
  <c r="C166" i="9"/>
  <c r="B166" i="9"/>
  <c r="A166" i="9"/>
  <c r="H165" i="9"/>
  <c r="G165" i="9"/>
  <c r="F165" i="9"/>
  <c r="E165" i="9"/>
  <c r="D165" i="9"/>
  <c r="C165" i="9"/>
  <c r="B165" i="9"/>
  <c r="A165" i="9"/>
  <c r="H164" i="9"/>
  <c r="G164" i="9"/>
  <c r="F164" i="9"/>
  <c r="E164" i="9"/>
  <c r="D164" i="9"/>
  <c r="C164" i="9"/>
  <c r="B164" i="9"/>
  <c r="A164" i="9"/>
  <c r="H163" i="9"/>
  <c r="G163" i="9"/>
  <c r="F163" i="9"/>
  <c r="E163" i="9"/>
  <c r="D163" i="9"/>
  <c r="C163" i="9"/>
  <c r="B163" i="9"/>
  <c r="A163" i="9"/>
  <c r="H162" i="9"/>
  <c r="G162" i="9"/>
  <c r="F162" i="9"/>
  <c r="E162" i="9"/>
  <c r="D162" i="9"/>
  <c r="C162" i="9"/>
  <c r="B162" i="9"/>
  <c r="A162" i="9"/>
  <c r="H161" i="9"/>
  <c r="G161" i="9"/>
  <c r="F161" i="9"/>
  <c r="E161" i="9"/>
  <c r="D161" i="9"/>
  <c r="A161" i="9"/>
  <c r="H160" i="9"/>
  <c r="G160" i="9"/>
  <c r="F160" i="9"/>
  <c r="E160" i="9"/>
  <c r="D160" i="9"/>
  <c r="A160" i="9"/>
  <c r="H159" i="9"/>
  <c r="G159" i="9"/>
  <c r="F159" i="9"/>
  <c r="E159" i="9"/>
  <c r="D159" i="9"/>
  <c r="A159" i="9"/>
  <c r="H158" i="9"/>
  <c r="G158" i="9"/>
  <c r="F158" i="9"/>
  <c r="E158" i="9"/>
  <c r="D158" i="9"/>
  <c r="C158" i="9"/>
  <c r="B158" i="9"/>
  <c r="A158" i="9"/>
  <c r="F157" i="9"/>
  <c r="A157" i="9"/>
  <c r="F156" i="9"/>
  <c r="A156" i="9"/>
  <c r="F154" i="9"/>
  <c r="A154" i="9"/>
  <c r="F153" i="9"/>
  <c r="A153" i="9"/>
  <c r="F152" i="9"/>
  <c r="A152" i="9"/>
  <c r="F151" i="9"/>
  <c r="A151" i="9"/>
  <c r="F146" i="9"/>
  <c r="A146" i="9"/>
  <c r="F145" i="9"/>
  <c r="A145" i="9"/>
  <c r="H10" i="9"/>
  <c r="G10" i="9"/>
  <c r="F10" i="9"/>
  <c r="E10" i="9"/>
  <c r="D10" i="9"/>
  <c r="C10" i="9"/>
  <c r="A10" i="9"/>
  <c r="G9" i="9"/>
  <c r="F9" i="9"/>
  <c r="E9" i="9"/>
  <c r="D9" i="9"/>
  <c r="C9" i="9"/>
  <c r="B9" i="9"/>
  <c r="A9" i="9"/>
  <c r="H8" i="9"/>
  <c r="G8" i="9"/>
  <c r="C8" i="9"/>
  <c r="B8" i="9"/>
  <c r="A8" i="9"/>
  <c r="G7" i="9"/>
  <c r="F7" i="9"/>
  <c r="E7" i="9"/>
  <c r="D7" i="9"/>
  <c r="C7" i="9"/>
  <c r="B7" i="9"/>
  <c r="A7" i="9"/>
  <c r="H6" i="9"/>
  <c r="G6" i="9"/>
  <c r="F6" i="9"/>
  <c r="E6" i="9"/>
  <c r="D6" i="9"/>
  <c r="C6" i="9"/>
  <c r="B6" i="9"/>
  <c r="A6" i="9"/>
  <c r="H5" i="9"/>
  <c r="G5" i="9"/>
  <c r="F5" i="9"/>
  <c r="E5" i="9"/>
  <c r="D5" i="9"/>
  <c r="C5" i="9"/>
  <c r="B5" i="9"/>
  <c r="A5" i="9"/>
  <c r="F3" i="9"/>
  <c r="E3" i="9"/>
  <c r="D3" i="9"/>
  <c r="C3" i="9"/>
  <c r="B3" i="9"/>
  <c r="A3" i="9"/>
  <c r="F1" i="9"/>
  <c r="D1" i="9"/>
  <c r="C1" i="9"/>
  <c r="B1" i="9"/>
  <c r="A1" i="9"/>
  <c r="H174" i="8"/>
  <c r="G174" i="8"/>
  <c r="F174" i="8"/>
  <c r="E174" i="8"/>
  <c r="D174" i="8"/>
  <c r="C174" i="8"/>
  <c r="B174" i="8"/>
  <c r="A174" i="8"/>
  <c r="H173" i="8"/>
  <c r="G173" i="8"/>
  <c r="F173" i="8"/>
  <c r="E173" i="8"/>
  <c r="D173" i="8"/>
  <c r="C173" i="8"/>
  <c r="B173" i="8"/>
  <c r="A173" i="8"/>
  <c r="H172" i="8"/>
  <c r="G172" i="8"/>
  <c r="F172" i="8"/>
  <c r="E172" i="8"/>
  <c r="D172" i="8"/>
  <c r="C172" i="8"/>
  <c r="B172" i="8"/>
  <c r="A172" i="8"/>
  <c r="H171" i="8"/>
  <c r="G171" i="8"/>
  <c r="F171" i="8"/>
  <c r="E171" i="8"/>
  <c r="D171" i="8"/>
  <c r="C171" i="8"/>
  <c r="B171" i="8"/>
  <c r="A171" i="8"/>
  <c r="H170" i="8"/>
  <c r="G170" i="8"/>
  <c r="F170" i="8"/>
  <c r="E170" i="8"/>
  <c r="D170" i="8"/>
  <c r="C170" i="8"/>
  <c r="B170" i="8"/>
  <c r="A170" i="8"/>
  <c r="H169" i="8"/>
  <c r="G169" i="8"/>
  <c r="F169" i="8"/>
  <c r="E169" i="8"/>
  <c r="D169" i="8"/>
  <c r="C169" i="8"/>
  <c r="B169" i="8"/>
  <c r="A169" i="8"/>
  <c r="H168" i="8"/>
  <c r="G168" i="8"/>
  <c r="F168" i="8"/>
  <c r="E168" i="8"/>
  <c r="D168" i="8"/>
  <c r="C168" i="8"/>
  <c r="B168" i="8"/>
  <c r="A168" i="8"/>
  <c r="H167" i="8"/>
  <c r="G167" i="8"/>
  <c r="F167" i="8"/>
  <c r="E167" i="8"/>
  <c r="D167" i="8"/>
  <c r="C167" i="8"/>
  <c r="B167" i="8"/>
  <c r="A167" i="8"/>
  <c r="H166" i="8"/>
  <c r="G166" i="8"/>
  <c r="F166" i="8"/>
  <c r="E166" i="8"/>
  <c r="D166" i="8"/>
  <c r="C166" i="8"/>
  <c r="B166" i="8"/>
  <c r="A166" i="8"/>
  <c r="H165" i="8"/>
  <c r="G165" i="8"/>
  <c r="F165" i="8"/>
  <c r="E165" i="8"/>
  <c r="D165" i="8"/>
  <c r="C165" i="8"/>
  <c r="B165" i="8"/>
  <c r="A165" i="8"/>
  <c r="H164" i="8"/>
  <c r="G164" i="8"/>
  <c r="F164" i="8"/>
  <c r="E164" i="8"/>
  <c r="D164" i="8"/>
  <c r="C164" i="8"/>
  <c r="B164" i="8"/>
  <c r="A164" i="8"/>
  <c r="H163" i="8"/>
  <c r="G163" i="8"/>
  <c r="F163" i="8"/>
  <c r="E163" i="8"/>
  <c r="D163" i="8"/>
  <c r="C163" i="8"/>
  <c r="B163" i="8"/>
  <c r="A163" i="8"/>
  <c r="H162" i="8"/>
  <c r="G162" i="8"/>
  <c r="F162" i="8"/>
  <c r="E162" i="8"/>
  <c r="D162" i="8"/>
  <c r="C162" i="8"/>
  <c r="B162" i="8"/>
  <c r="A162" i="8"/>
  <c r="H161" i="8"/>
  <c r="G161" i="8"/>
  <c r="F161" i="8"/>
  <c r="E161" i="8"/>
  <c r="D161" i="8"/>
  <c r="C161" i="8"/>
  <c r="B161" i="8"/>
  <c r="A161" i="8"/>
  <c r="H160" i="8"/>
  <c r="G160" i="8"/>
  <c r="F160" i="8"/>
  <c r="E160" i="8"/>
  <c r="D160" i="8"/>
  <c r="C160" i="8"/>
  <c r="B160" i="8"/>
  <c r="A160" i="8"/>
  <c r="H159" i="8"/>
  <c r="G159" i="8"/>
  <c r="F159" i="8"/>
  <c r="E159" i="8"/>
  <c r="D159" i="8"/>
  <c r="C159" i="8"/>
  <c r="B159" i="8"/>
  <c r="A159" i="8"/>
  <c r="H158" i="8"/>
  <c r="G158" i="8"/>
  <c r="F158" i="8"/>
  <c r="E158" i="8"/>
  <c r="D158" i="8"/>
  <c r="C158" i="8"/>
  <c r="B158" i="8"/>
  <c r="A158" i="8"/>
  <c r="H157" i="8"/>
  <c r="G157" i="8"/>
  <c r="F157" i="8"/>
  <c r="E157" i="8"/>
  <c r="D157" i="8"/>
  <c r="C157" i="8"/>
  <c r="B157" i="8"/>
  <c r="A157" i="8"/>
  <c r="H156" i="8"/>
  <c r="G156" i="8"/>
  <c r="F156" i="8"/>
  <c r="E156" i="8"/>
  <c r="D156" i="8"/>
  <c r="C156" i="8"/>
  <c r="B156" i="8"/>
  <c r="A156" i="8"/>
  <c r="H155" i="8"/>
  <c r="G155" i="8"/>
  <c r="F155" i="8"/>
  <c r="E155" i="8"/>
  <c r="D155" i="8"/>
  <c r="C155" i="8"/>
  <c r="B155" i="8"/>
  <c r="A155" i="8"/>
  <c r="A154" i="8"/>
  <c r="A153" i="8"/>
  <c r="A152" i="8"/>
  <c r="F151" i="8"/>
  <c r="A151" i="8"/>
  <c r="F150" i="8"/>
  <c r="A150" i="8"/>
  <c r="F149" i="8"/>
  <c r="A149" i="8"/>
  <c r="F148" i="8"/>
  <c r="A148" i="8"/>
  <c r="F147" i="8"/>
  <c r="A147" i="8"/>
  <c r="F146" i="8"/>
  <c r="A146" i="8"/>
  <c r="F145" i="8"/>
  <c r="E145" i="8"/>
  <c r="D145" i="8"/>
  <c r="C145" i="8"/>
  <c r="B145" i="8"/>
  <c r="A145" i="8"/>
  <c r="H10" i="8"/>
  <c r="F10" i="8"/>
  <c r="E10" i="8"/>
  <c r="D10" i="8"/>
  <c r="C10" i="8"/>
  <c r="A10" i="8"/>
  <c r="G9" i="8"/>
  <c r="F9" i="8"/>
  <c r="E9" i="8"/>
  <c r="D9" i="8"/>
  <c r="C9" i="8"/>
  <c r="B9" i="8"/>
  <c r="A9" i="8"/>
  <c r="H8" i="8"/>
  <c r="G8" i="8"/>
  <c r="C8" i="8"/>
  <c r="B8" i="8"/>
  <c r="A8" i="8"/>
  <c r="G7" i="8"/>
  <c r="F7" i="8"/>
  <c r="E7" i="8"/>
  <c r="D7" i="8"/>
  <c r="C7" i="8"/>
  <c r="B7" i="8"/>
  <c r="A7" i="8"/>
  <c r="H6" i="8"/>
  <c r="G6" i="8"/>
  <c r="F6" i="8"/>
  <c r="E6" i="8"/>
  <c r="D6" i="8"/>
  <c r="C6" i="8"/>
  <c r="B6" i="8"/>
  <c r="A6" i="8"/>
  <c r="H5" i="8"/>
  <c r="G5" i="8"/>
  <c r="F5" i="8"/>
  <c r="E5" i="8"/>
  <c r="D5" i="8"/>
  <c r="C5" i="8"/>
  <c r="B5" i="8"/>
  <c r="A5" i="8"/>
  <c r="F3" i="8"/>
  <c r="E3" i="8"/>
  <c r="D3" i="8"/>
  <c r="C3" i="8"/>
  <c r="B3" i="8"/>
  <c r="A3" i="8"/>
  <c r="G1" i="8"/>
  <c r="F1" i="8"/>
  <c r="D1" i="8"/>
  <c r="C1" i="8"/>
  <c r="B1" i="8"/>
  <c r="A1" i="8"/>
  <c r="H32" i="7"/>
  <c r="G32" i="7"/>
  <c r="F32" i="7"/>
  <c r="H31" i="7"/>
  <c r="G31" i="7"/>
  <c r="F31" i="7"/>
  <c r="E31" i="7"/>
  <c r="D31" i="7"/>
  <c r="C31" i="7"/>
  <c r="H30" i="7"/>
  <c r="G30" i="7"/>
  <c r="F30" i="7"/>
  <c r="E30" i="7"/>
  <c r="D30" i="7"/>
  <c r="C30" i="7"/>
  <c r="H29" i="7"/>
  <c r="G29" i="7"/>
  <c r="F29" i="7"/>
  <c r="E29" i="7"/>
  <c r="D29" i="7"/>
  <c r="C29" i="7"/>
  <c r="H28" i="7"/>
  <c r="G28" i="7"/>
  <c r="F28" i="7"/>
  <c r="E28" i="7"/>
  <c r="D28" i="7"/>
  <c r="C28" i="7"/>
  <c r="H27" i="7"/>
  <c r="G27" i="7"/>
  <c r="F27" i="7"/>
  <c r="E27" i="7"/>
  <c r="D27" i="7"/>
  <c r="C27" i="7"/>
  <c r="B5" i="7"/>
  <c r="A5" i="7"/>
  <c r="A30" i="7"/>
  <c r="G25" i="7"/>
  <c r="F25" i="7"/>
  <c r="E25" i="7"/>
  <c r="D25" i="7"/>
  <c r="C25" i="7"/>
  <c r="G24" i="7"/>
  <c r="F24" i="7"/>
  <c r="E24" i="7"/>
  <c r="D24" i="7"/>
  <c r="C24" i="7"/>
  <c r="G23" i="7"/>
  <c r="F23" i="7"/>
  <c r="E23" i="7"/>
  <c r="D23" i="7"/>
  <c r="C23" i="7"/>
  <c r="G22" i="7"/>
  <c r="F22" i="7"/>
  <c r="E22" i="7"/>
  <c r="D22" i="7"/>
  <c r="C22" i="7"/>
  <c r="G21" i="7"/>
  <c r="F21" i="7"/>
  <c r="E21" i="7"/>
  <c r="D21" i="7"/>
  <c r="C21" i="7"/>
  <c r="G20" i="7"/>
  <c r="F20" i="7"/>
  <c r="E20" i="7"/>
  <c r="D20" i="7"/>
  <c r="C20" i="7"/>
  <c r="G19" i="7"/>
  <c r="F19" i="7"/>
  <c r="E19" i="7"/>
  <c r="D19" i="7"/>
  <c r="C19" i="7"/>
  <c r="G18" i="7"/>
  <c r="F18" i="7"/>
  <c r="E18" i="7"/>
  <c r="D18" i="7"/>
  <c r="C18" i="7"/>
  <c r="G17" i="7"/>
  <c r="F17" i="7"/>
  <c r="E17" i="7"/>
  <c r="D17" i="7"/>
  <c r="C17" i="7"/>
  <c r="G16" i="7"/>
  <c r="F16" i="7"/>
  <c r="E16" i="7"/>
  <c r="D16" i="7"/>
  <c r="C16" i="7"/>
  <c r="G15" i="7"/>
  <c r="F15" i="7"/>
  <c r="E15" i="7"/>
  <c r="D15" i="7"/>
  <c r="C15" i="7"/>
  <c r="G14" i="7"/>
  <c r="F14" i="7"/>
  <c r="E14" i="7"/>
  <c r="D14" i="7"/>
  <c r="C14" i="7"/>
  <c r="G13" i="7"/>
  <c r="F13" i="7"/>
  <c r="E13" i="7"/>
  <c r="D13" i="7"/>
  <c r="C13" i="7"/>
  <c r="G12" i="7"/>
  <c r="F12" i="7"/>
  <c r="E12" i="7"/>
  <c r="D12" i="7"/>
  <c r="C12" i="7"/>
  <c r="G11" i="7"/>
  <c r="F11" i="7"/>
  <c r="E11" i="7"/>
  <c r="D11" i="7"/>
  <c r="C11" i="7"/>
  <c r="G10" i="7"/>
  <c r="F10" i="7"/>
  <c r="E10" i="7"/>
  <c r="D10" i="7"/>
  <c r="C10" i="7"/>
  <c r="G9" i="7"/>
  <c r="F9" i="7"/>
  <c r="E9" i="7"/>
  <c r="D9" i="7"/>
  <c r="C9" i="7"/>
  <c r="G8" i="7"/>
  <c r="F8" i="7"/>
  <c r="E8" i="7"/>
  <c r="D8" i="7"/>
  <c r="C8" i="7"/>
  <c r="F7" i="7"/>
  <c r="E7" i="7"/>
  <c r="D7" i="7"/>
  <c r="C7" i="7"/>
  <c r="F6" i="7"/>
  <c r="E6" i="7"/>
  <c r="D6" i="7"/>
  <c r="C6" i="7"/>
  <c r="F5" i="7"/>
  <c r="E5" i="7"/>
  <c r="D5" i="7"/>
  <c r="C5" i="7"/>
  <c r="A3" i="7"/>
  <c r="F1" i="7"/>
  <c r="D1" i="7"/>
  <c r="C1" i="7"/>
  <c r="B1" i="7"/>
  <c r="A1" i="7"/>
  <c r="H172" i="5"/>
  <c r="G172" i="5"/>
  <c r="F172" i="5"/>
  <c r="E172" i="5"/>
  <c r="D172" i="5"/>
  <c r="C172" i="5"/>
  <c r="B172" i="5"/>
  <c r="A172" i="5"/>
  <c r="H171" i="5"/>
  <c r="G171" i="5"/>
  <c r="F171" i="5"/>
  <c r="E171" i="5"/>
  <c r="D171" i="5"/>
  <c r="C171" i="5"/>
  <c r="B171" i="5"/>
  <c r="A171" i="5"/>
  <c r="H170" i="5"/>
  <c r="G170" i="5"/>
  <c r="F170" i="5"/>
  <c r="E170" i="5"/>
  <c r="D170" i="5"/>
  <c r="C170" i="5"/>
  <c r="B170" i="5"/>
  <c r="A170" i="5"/>
  <c r="H169" i="5"/>
  <c r="G169" i="5"/>
  <c r="F169" i="5"/>
  <c r="E169" i="5"/>
  <c r="D169" i="5"/>
  <c r="C169" i="5"/>
  <c r="B169" i="5"/>
  <c r="A169" i="5"/>
  <c r="H168" i="5"/>
  <c r="G168" i="5"/>
  <c r="F168" i="5"/>
  <c r="E168" i="5"/>
  <c r="D168" i="5"/>
  <c r="C168" i="5"/>
  <c r="B168" i="5"/>
  <c r="A168" i="5"/>
  <c r="H167" i="5"/>
  <c r="G167" i="5"/>
  <c r="F167" i="5"/>
  <c r="E167" i="5"/>
  <c r="D167" i="5"/>
  <c r="C167" i="5"/>
  <c r="A167" i="5"/>
  <c r="G166" i="5"/>
  <c r="F166" i="5"/>
  <c r="E166" i="5"/>
  <c r="D166" i="5"/>
  <c r="C166" i="5"/>
  <c r="A166" i="5"/>
  <c r="G165" i="5"/>
  <c r="F165" i="5"/>
  <c r="E165" i="5"/>
  <c r="D165" i="5"/>
  <c r="C165" i="5"/>
  <c r="A165" i="5"/>
  <c r="G164" i="5"/>
  <c r="F164" i="5"/>
  <c r="E164" i="5"/>
  <c r="H163" i="5"/>
  <c r="G163" i="5"/>
  <c r="F163" i="5"/>
  <c r="E163" i="5"/>
  <c r="D163" i="5"/>
  <c r="C163" i="5"/>
  <c r="B163" i="5"/>
  <c r="A163" i="5"/>
  <c r="H162" i="5"/>
  <c r="H161" i="5"/>
  <c r="H160" i="5"/>
  <c r="H159" i="5"/>
  <c r="H158" i="5"/>
  <c r="H157" i="5"/>
  <c r="H153" i="5"/>
  <c r="H152" i="5"/>
  <c r="H151" i="5"/>
  <c r="H150" i="5"/>
  <c r="H149" i="5"/>
  <c r="H10" i="5"/>
  <c r="G10" i="5"/>
  <c r="F10" i="5"/>
  <c r="E10" i="5"/>
  <c r="D10" i="5"/>
  <c r="C10" i="5"/>
  <c r="A10" i="5"/>
  <c r="H9" i="5"/>
  <c r="G9" i="5"/>
  <c r="F9" i="5"/>
  <c r="E9" i="5"/>
  <c r="D9" i="5"/>
  <c r="C9" i="5"/>
  <c r="B9" i="5"/>
  <c r="A9" i="5"/>
  <c r="H8" i="5"/>
  <c r="G8" i="5"/>
  <c r="C8" i="5"/>
  <c r="B8" i="5"/>
  <c r="A8" i="5"/>
  <c r="G7" i="5"/>
  <c r="F7" i="5"/>
  <c r="E7" i="5"/>
  <c r="D7" i="5"/>
  <c r="C7" i="5"/>
  <c r="B7" i="5"/>
  <c r="A7" i="5"/>
  <c r="H6" i="5"/>
  <c r="G6" i="5"/>
  <c r="F6" i="5"/>
  <c r="E6" i="5"/>
  <c r="D6" i="5"/>
  <c r="C6" i="5"/>
  <c r="B6" i="5"/>
  <c r="A6" i="5"/>
  <c r="H5" i="5"/>
  <c r="G5" i="5"/>
  <c r="F5" i="5"/>
  <c r="E5" i="5"/>
  <c r="D5" i="5"/>
  <c r="C5" i="5"/>
  <c r="B5" i="5"/>
  <c r="A5" i="5"/>
  <c r="A1" i="5"/>
  <c r="H174" i="6"/>
  <c r="G174" i="6"/>
  <c r="F174" i="6"/>
  <c r="E174" i="6"/>
  <c r="D174" i="6"/>
  <c r="C174" i="6"/>
  <c r="B174" i="6"/>
  <c r="A174" i="6"/>
  <c r="H173" i="6"/>
  <c r="G173" i="6"/>
  <c r="F173" i="6"/>
  <c r="E173" i="6"/>
  <c r="D173" i="6"/>
  <c r="C173" i="6"/>
  <c r="B173" i="6"/>
  <c r="A173" i="6"/>
  <c r="H172" i="6"/>
  <c r="G172" i="6"/>
  <c r="F172" i="6"/>
  <c r="E172" i="6"/>
  <c r="D172" i="6"/>
  <c r="C172" i="6"/>
  <c r="B172" i="6"/>
  <c r="A172" i="6"/>
  <c r="H171" i="6"/>
  <c r="G171" i="6"/>
  <c r="F171" i="6"/>
  <c r="E171" i="6"/>
  <c r="D171" i="6"/>
  <c r="C171" i="6"/>
  <c r="B171" i="6"/>
  <c r="A171" i="6"/>
  <c r="H170" i="6"/>
  <c r="G170" i="6"/>
  <c r="F170" i="6"/>
  <c r="E170" i="6"/>
  <c r="D170" i="6"/>
  <c r="C170" i="6"/>
  <c r="B170" i="6"/>
  <c r="A170" i="6"/>
  <c r="H169" i="6"/>
  <c r="G169" i="6"/>
  <c r="F169" i="6"/>
  <c r="E169" i="6"/>
  <c r="D169" i="6"/>
  <c r="C169" i="6"/>
  <c r="B169" i="6"/>
  <c r="A169" i="6"/>
  <c r="H168" i="6"/>
  <c r="G168" i="6"/>
  <c r="F168" i="6"/>
  <c r="E168" i="6"/>
  <c r="D168" i="6"/>
  <c r="C168" i="6"/>
  <c r="B168" i="6"/>
  <c r="A168" i="6"/>
  <c r="H167" i="6"/>
  <c r="G167" i="6"/>
  <c r="F167" i="6"/>
  <c r="E167" i="6"/>
  <c r="D167" i="6"/>
  <c r="C167" i="6"/>
  <c r="B167" i="6"/>
  <c r="A167" i="6"/>
  <c r="H166" i="6"/>
  <c r="G166" i="6"/>
  <c r="F166" i="6"/>
  <c r="E166" i="6"/>
  <c r="D166" i="6"/>
  <c r="C166" i="6"/>
  <c r="B166" i="6"/>
  <c r="A166" i="6"/>
  <c r="H165" i="6"/>
  <c r="G165" i="6"/>
  <c r="F165" i="6"/>
  <c r="E165" i="6"/>
  <c r="D165" i="6"/>
  <c r="C165" i="6"/>
  <c r="B165" i="6"/>
  <c r="A165" i="6"/>
  <c r="H164" i="6"/>
  <c r="G164" i="6"/>
  <c r="F164" i="6"/>
  <c r="E164" i="6"/>
  <c r="D164" i="6"/>
  <c r="C164" i="6"/>
  <c r="B164" i="6"/>
  <c r="A164" i="6"/>
  <c r="H163" i="6"/>
  <c r="G163" i="6"/>
  <c r="F163" i="6"/>
  <c r="E163" i="6"/>
  <c r="D163" i="6"/>
  <c r="C163" i="6"/>
  <c r="B163" i="6"/>
  <c r="A163" i="6"/>
  <c r="H162" i="6"/>
  <c r="G162" i="6"/>
  <c r="F162" i="6"/>
  <c r="E162" i="6"/>
  <c r="D162" i="6"/>
  <c r="C162" i="6"/>
  <c r="B162" i="6"/>
  <c r="A162" i="6"/>
  <c r="H161" i="6"/>
  <c r="G161" i="6"/>
  <c r="F161" i="6"/>
  <c r="E161" i="6"/>
  <c r="D161" i="6"/>
  <c r="C161" i="6"/>
  <c r="B161" i="6"/>
  <c r="A161" i="6"/>
  <c r="H160" i="6"/>
  <c r="G160" i="6"/>
  <c r="F160" i="6"/>
  <c r="E160" i="6"/>
  <c r="D160" i="6"/>
  <c r="C160" i="6"/>
  <c r="B160" i="6"/>
  <c r="A160" i="6"/>
  <c r="H159" i="6"/>
  <c r="G159" i="6"/>
  <c r="F159" i="6"/>
  <c r="E159" i="6"/>
  <c r="D159" i="6"/>
  <c r="C159" i="6"/>
  <c r="B159" i="6"/>
  <c r="A159" i="6"/>
  <c r="H158" i="6"/>
  <c r="G158" i="6"/>
  <c r="F158" i="6"/>
  <c r="E158" i="6"/>
  <c r="D158" i="6"/>
  <c r="C158" i="6"/>
  <c r="B158" i="6"/>
  <c r="A158" i="6"/>
  <c r="H157" i="6"/>
  <c r="G157" i="6"/>
  <c r="F157" i="6"/>
  <c r="E157" i="6"/>
  <c r="D157" i="6"/>
  <c r="C157" i="6"/>
  <c r="B157" i="6"/>
  <c r="A157" i="6"/>
  <c r="H156" i="6"/>
  <c r="G156" i="6"/>
  <c r="F156" i="6"/>
  <c r="E156" i="6"/>
  <c r="D156" i="6"/>
  <c r="C156" i="6"/>
  <c r="B156" i="6"/>
  <c r="A156" i="6"/>
  <c r="H155" i="6"/>
  <c r="G155" i="6"/>
  <c r="F155" i="6"/>
  <c r="E155" i="6"/>
  <c r="D155" i="6"/>
  <c r="C155" i="6"/>
  <c r="A155" i="6"/>
  <c r="H154" i="6"/>
  <c r="G154" i="6"/>
  <c r="F154" i="6"/>
  <c r="E154" i="6"/>
  <c r="D154" i="6"/>
  <c r="C154" i="6"/>
  <c r="A154" i="6"/>
  <c r="H153" i="6"/>
  <c r="G153" i="6"/>
  <c r="F153" i="6"/>
  <c r="E153" i="6"/>
  <c r="D153" i="6"/>
  <c r="C153" i="6"/>
  <c r="A153" i="6"/>
  <c r="H152" i="6"/>
  <c r="G152" i="6"/>
  <c r="F152" i="6"/>
  <c r="E152" i="6"/>
  <c r="D152" i="6"/>
  <c r="C152" i="6"/>
  <c r="B152" i="6"/>
  <c r="A152" i="6"/>
  <c r="H148" i="6"/>
  <c r="H10" i="6"/>
  <c r="G10" i="6"/>
  <c r="F10" i="6"/>
  <c r="E10" i="6"/>
  <c r="D10" i="6"/>
  <c r="C10" i="6"/>
  <c r="A10" i="6"/>
  <c r="H9" i="6"/>
  <c r="G9" i="6"/>
  <c r="F9" i="6"/>
  <c r="E9" i="6"/>
  <c r="D9" i="6"/>
  <c r="C9" i="6"/>
  <c r="B9" i="6"/>
  <c r="A9" i="6"/>
  <c r="H8" i="6"/>
  <c r="G8" i="6"/>
  <c r="C8" i="6"/>
  <c r="B8" i="6"/>
  <c r="A8" i="6"/>
  <c r="G7" i="6"/>
  <c r="F7" i="6"/>
  <c r="E7" i="6"/>
  <c r="D7" i="6"/>
  <c r="C7" i="6"/>
  <c r="B7" i="6"/>
  <c r="A7" i="6"/>
  <c r="H6" i="6"/>
  <c r="G6" i="6"/>
  <c r="F6" i="6"/>
  <c r="E6" i="6"/>
  <c r="D6" i="6"/>
  <c r="C6" i="6"/>
  <c r="B6" i="6"/>
  <c r="A6" i="6"/>
  <c r="H5" i="6"/>
  <c r="G5" i="6"/>
  <c r="F5" i="6"/>
  <c r="E5" i="6"/>
  <c r="D5" i="6"/>
  <c r="C5" i="6"/>
  <c r="B5" i="6"/>
  <c r="A5" i="6"/>
  <c r="F3" i="6"/>
  <c r="E3" i="6"/>
  <c r="D3" i="6"/>
  <c r="C3" i="6"/>
  <c r="B3" i="6"/>
  <c r="A3" i="6"/>
  <c r="F1" i="6"/>
  <c r="D1" i="6"/>
  <c r="C1" i="6"/>
  <c r="B1" i="6"/>
  <c r="A1" i="6"/>
  <c r="B12" i="5" l="1"/>
  <c r="B13" i="6"/>
  <c r="B12" i="6"/>
  <c r="B11" i="6"/>
  <c r="B13" i="8"/>
  <c r="B12" i="8"/>
  <c r="B11" i="8"/>
  <c r="B13" i="9"/>
  <c r="B11" i="9"/>
  <c r="B10" i="9" l="1"/>
  <c r="B10" i="5"/>
  <c r="B10" i="8"/>
  <c r="B1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3" authorId="0" shapeId="0" xr:uid="{00000000-0006-0000-0100-000001000000}">
      <text>
        <r>
          <rPr>
            <b/>
            <sz val="8"/>
            <color indexed="81"/>
            <rFont val="Tahoma"/>
            <family val="2"/>
          </rPr>
          <t>Administrator:</t>
        </r>
        <r>
          <rPr>
            <sz val="8"/>
            <color indexed="81"/>
            <rFont val="Tahoma"/>
            <family val="2"/>
          </rPr>
          <t xml:space="preserve">
All signal lists circulated to EMS and ESBT for Review before issuance.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Heaslip N</author>
    <author>goulding_o</author>
    <author>MacManus, Colm</author>
  </authors>
  <commentList>
    <comment ref="D1" authorId="0" shapeId="0" xr:uid="{F4683432-7F1D-4796-9C19-738A0879B771}">
      <text>
        <r>
          <rPr>
            <b/>
            <sz val="8"/>
            <color indexed="81"/>
            <rFont val="Tahoma"/>
            <family val="2"/>
          </rPr>
          <t>Administrator:</t>
        </r>
        <r>
          <rPr>
            <sz val="8"/>
            <color indexed="81"/>
            <rFont val="Tahoma"/>
            <family val="2"/>
          </rPr>
          <t xml:space="preserve">
Insert the Topology of the PPM</t>
        </r>
      </text>
    </comment>
    <comment ref="E1" authorId="0" shapeId="0" xr:uid="{C5165FE4-34C3-44F4-B4EB-2CC7BF621658}">
      <text>
        <r>
          <rPr>
            <b/>
            <sz val="8"/>
            <color indexed="81"/>
            <rFont val="Tahoma"/>
            <family val="2"/>
          </rPr>
          <t>Administrator:</t>
        </r>
        <r>
          <rPr>
            <sz val="8"/>
            <color indexed="81"/>
            <rFont val="Tahoma"/>
            <family val="2"/>
          </rPr>
          <t xml:space="preserve">
Insert the Registered Capacity of the PPM</t>
        </r>
      </text>
    </comment>
    <comment ref="A6" authorId="1" shapeId="0" xr:uid="{00000000-0006-0000-0700-000003000000}">
      <text>
        <r>
          <rPr>
            <b/>
            <sz val="8"/>
            <color indexed="81"/>
            <rFont val="Tahoma"/>
            <family val="2"/>
          </rPr>
          <t>EirGrid Telecoms Interface Enclosure</t>
        </r>
      </text>
    </comment>
    <comment ref="B10" authorId="2" shapeId="0" xr:uid="{2CE46ECA-5BDF-44CC-B295-DD708EB30E6E}">
      <text>
        <r>
          <rPr>
            <sz val="8"/>
            <color indexed="81"/>
            <rFont val="Tahoma"/>
            <family val="2"/>
          </rPr>
          <t>Position indications required for all circuit breakers from connection point to PPM feeders</t>
        </r>
      </text>
    </comment>
    <comment ref="B14" authorId="0" shapeId="0" xr:uid="{00000000-0006-0000-0700-000005000000}">
      <text>
        <r>
          <rPr>
            <sz val="8"/>
            <color indexed="81"/>
            <rFont val="Tahoma"/>
            <family val="2"/>
          </rPr>
          <t xml:space="preserve">LV Circuit Breakers are not included. The number of feeders is checked against the SLD attached above. </t>
        </r>
      </text>
    </comment>
    <comment ref="B22" authorId="0" shapeId="0" xr:uid="{00000000-0006-0000-0700-000006000000}">
      <text>
        <r>
          <rPr>
            <b/>
            <sz val="8"/>
            <color indexed="81"/>
            <rFont val="Tahoma"/>
            <family val="2"/>
          </rPr>
          <t xml:space="preserve">Described as TSO remote control enable switch in DSO code. </t>
        </r>
      </text>
    </comment>
    <comment ref="D28" authorId="0" shapeId="0" xr:uid="{00000000-0006-0000-0700-000007000000}">
      <text>
        <r>
          <rPr>
            <b/>
            <sz val="8"/>
            <color indexed="81"/>
            <rFont val="Tahoma"/>
            <family val="2"/>
          </rPr>
          <t xml:space="preserve">Typically reactive power device breaker. Open Closed maybe more correct. </t>
        </r>
      </text>
    </comment>
    <comment ref="E55" authorId="0" shapeId="0" xr:uid="{00000000-0006-0000-0700-000008000000}">
      <text>
        <r>
          <rPr>
            <sz val="8"/>
            <color indexed="81"/>
            <rFont val="Tahoma"/>
            <family val="2"/>
          </rPr>
          <t xml:space="preserve"> +/-125%</t>
        </r>
      </text>
    </comment>
    <comment ref="E57" authorId="2" shapeId="0" xr:uid="{00000000-0006-0000-0700-000009000000}">
      <text>
        <r>
          <rPr>
            <sz val="8"/>
            <color indexed="81"/>
            <rFont val="Tahoma"/>
            <family val="2"/>
          </rPr>
          <t>110kV: 0 to 132kV
38kV: 0 to 46.2kV
33kV: 0 to 40kV
20kV: 0 to 24 kV
10kV: 0 to 12kV</t>
        </r>
      </text>
    </comment>
    <comment ref="E60" authorId="0" shapeId="0" xr:uid="{00000000-0006-0000-0700-00000A000000}">
      <text>
        <r>
          <rPr>
            <sz val="8"/>
            <color indexed="81"/>
            <rFont val="Tahoma"/>
            <family val="2"/>
          </rPr>
          <t xml:space="preserve">0-125%
</t>
        </r>
      </text>
    </comment>
    <comment ref="E61" authorId="0" shapeId="0" xr:uid="{00000000-0006-0000-0700-00000B000000}">
      <text>
        <r>
          <rPr>
            <sz val="8"/>
            <color indexed="81"/>
            <rFont val="Tahoma"/>
            <family val="2"/>
          </rPr>
          <t>0-125%</t>
        </r>
      </text>
    </comment>
    <comment ref="I70" authorId="3" shapeId="0" xr:uid="{00000000-0006-0000-0700-00000C000000}">
      <text>
        <r>
          <rPr>
            <b/>
            <sz val="9"/>
            <color indexed="81"/>
            <rFont val="Tahoma"/>
            <family val="2"/>
          </rPr>
          <t>MacManus, Colm:</t>
        </r>
        <r>
          <rPr>
            <sz val="9"/>
            <color indexed="81"/>
            <rFont val="Tahoma"/>
            <family val="2"/>
          </rPr>
          <t xml:space="preserve">
Distribution code modification being proposed.</t>
        </r>
      </text>
    </comment>
    <comment ref="I126" authorId="0" shapeId="0" xr:uid="{00000000-0006-0000-0700-00000D000000}">
      <text>
        <r>
          <rPr>
            <b/>
            <sz val="8"/>
            <color indexed="81"/>
            <rFont val="Tahoma"/>
            <family val="2"/>
          </rPr>
          <t>Administrator:</t>
        </r>
        <r>
          <rPr>
            <sz val="8"/>
            <color indexed="81"/>
            <rFont val="Tahoma"/>
            <family val="2"/>
          </rPr>
          <t xml:space="preserve">
ESBN to provide reference to this document. </t>
        </r>
      </text>
    </comment>
    <comment ref="E155" authorId="0" shapeId="0" xr:uid="{00000000-0006-0000-0700-00000E000000}">
      <text>
        <r>
          <rPr>
            <sz val="8"/>
            <color indexed="81"/>
            <rFont val="Tahoma"/>
            <family val="2"/>
          </rPr>
          <t>0 to 125%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Heaslip N</author>
  </authors>
  <commentList>
    <comment ref="A4" authorId="0" shapeId="0" xr:uid="{00000000-0006-0000-0900-000001000000}">
      <text>
        <r>
          <rPr>
            <b/>
            <sz val="8"/>
            <color indexed="81"/>
            <rFont val="Tahoma"/>
            <family val="2"/>
          </rPr>
          <t>Administrator:</t>
        </r>
        <r>
          <rPr>
            <sz val="8"/>
            <color indexed="81"/>
            <rFont val="Tahoma"/>
            <family val="2"/>
          </rPr>
          <t xml:space="preserve">
To be completed by the IPP and sent to EirGrid to schedule ESBTS site attendance to perform continuity check
</t>
        </r>
      </text>
    </comment>
    <comment ref="A6" authorId="1" shapeId="0" xr:uid="{00000000-0006-0000-0900-000002000000}">
      <text>
        <r>
          <rPr>
            <b/>
            <sz val="8"/>
            <color indexed="81"/>
            <rFont val="Tahoma"/>
            <family val="2"/>
          </rPr>
          <t>EirGrid Telecoms Interface Enclosure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Heaslip N</author>
  </authors>
  <commentList>
    <comment ref="A6" authorId="0" shapeId="0" xr:uid="{00000000-0006-0000-0A00-000001000000}">
      <text>
        <r>
          <rPr>
            <b/>
            <sz val="8"/>
            <color indexed="81"/>
            <rFont val="Tahoma"/>
            <family val="2"/>
          </rPr>
          <t>EirGrid Telecoms Interface Enclosure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4" authorId="0" shapeId="0" xr:uid="{00000000-0006-0000-0B00-000001000000}">
      <text>
        <r>
          <rPr>
            <b/>
            <sz val="8"/>
            <color indexed="81"/>
            <rFont val="Tahoma"/>
            <family val="2"/>
          </rPr>
          <t>Administrator:</t>
        </r>
        <r>
          <rPr>
            <sz val="8"/>
            <color indexed="81"/>
            <rFont val="Tahoma"/>
            <family val="2"/>
          </rPr>
          <t xml:space="preserve">
DCC to be Informed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Heaslip N</author>
  </authors>
  <commentList>
    <comment ref="I1" authorId="0" shapeId="0" xr:uid="{00000000-0006-0000-0C00-000001000000}">
      <text>
        <r>
          <rPr>
            <b/>
            <sz val="8"/>
            <color indexed="81"/>
            <rFont val="Tahoma"/>
            <family val="2"/>
          </rPr>
          <t>Administrator:</t>
        </r>
        <r>
          <rPr>
            <sz val="8"/>
            <color indexed="81"/>
            <rFont val="Tahoma"/>
            <family val="2"/>
          </rPr>
          <t xml:space="preserve">
ESBTS Commission from NCC control desk to / via ETI to IPP plant.</t>
        </r>
      </text>
    </comment>
    <comment ref="I3" authorId="0" shapeId="0" xr:uid="{00000000-0006-0000-0C00-000002000000}">
      <text>
        <r>
          <rPr>
            <b/>
            <sz val="8"/>
            <color indexed="81"/>
            <rFont val="Tahoma"/>
            <family val="2"/>
          </rPr>
          <t>Administrator:</t>
        </r>
        <r>
          <rPr>
            <sz val="8"/>
            <color indexed="81"/>
            <rFont val="Tahoma"/>
            <family val="2"/>
          </rPr>
          <t xml:space="preserve">
the electrical characteristics of IPP signals not tested due to plant
unavailability must be simulated by IPP.</t>
        </r>
      </text>
    </comment>
    <comment ref="A6" authorId="1" shapeId="0" xr:uid="{00000000-0006-0000-0C00-000003000000}">
      <text>
        <r>
          <rPr>
            <b/>
            <sz val="8"/>
            <color indexed="81"/>
            <rFont val="Tahoma"/>
            <family val="2"/>
          </rPr>
          <t>EirGrid Telecoms Interface Enclosure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Heaslip N</author>
  </authors>
  <commentList>
    <comment ref="A6" authorId="0" shapeId="0" xr:uid="{00000000-0006-0000-0D00-000001000000}">
      <text>
        <r>
          <rPr>
            <b/>
            <sz val="8"/>
            <color indexed="81"/>
            <rFont val="Tahoma"/>
            <family val="2"/>
          </rPr>
          <t>EirGrid Telecoms Interface Enclosure</t>
        </r>
      </text>
    </comment>
  </commentList>
</comments>
</file>

<file path=xl/sharedStrings.xml><?xml version="1.0" encoding="utf-8"?>
<sst xmlns="http://schemas.openxmlformats.org/spreadsheetml/2006/main" count="2268" uniqueCount="1049">
  <si>
    <t>pulse</t>
  </si>
  <si>
    <t>MW</t>
  </si>
  <si>
    <t>0-10</t>
  </si>
  <si>
    <t>mA</t>
  </si>
  <si>
    <t>Double Point Status Indications</t>
  </si>
  <si>
    <t>open</t>
  </si>
  <si>
    <t>closed</t>
  </si>
  <si>
    <t>off</t>
  </si>
  <si>
    <t>on</t>
  </si>
  <si>
    <t>Frequency Response System Mode Status</t>
  </si>
  <si>
    <t>Curve 1</t>
  </si>
  <si>
    <t>Curve 2</t>
  </si>
  <si>
    <t>4 - 20</t>
  </si>
  <si>
    <t>Double Command Outputs</t>
  </si>
  <si>
    <t>(each individual relay output identified separately)</t>
  </si>
  <si>
    <t>Frequency Response Curve Select</t>
  </si>
  <si>
    <t>(each individual input identified separately for clarity)</t>
  </si>
  <si>
    <t>Available Active Power</t>
  </si>
  <si>
    <t>Provided by</t>
  </si>
  <si>
    <t>Provided to</t>
  </si>
  <si>
    <t>A1</t>
  </si>
  <si>
    <t>A2</t>
  </si>
  <si>
    <t>A3</t>
  </si>
  <si>
    <t>A4</t>
  </si>
  <si>
    <t>A5</t>
  </si>
  <si>
    <t>A6</t>
  </si>
  <si>
    <t>B1</t>
  </si>
  <si>
    <t>B2</t>
  </si>
  <si>
    <t>B3</t>
  </si>
  <si>
    <t>B4</t>
  </si>
  <si>
    <t>B5</t>
  </si>
  <si>
    <t>B6</t>
  </si>
  <si>
    <t>C1</t>
  </si>
  <si>
    <t>C2</t>
  </si>
  <si>
    <t>D1</t>
  </si>
  <si>
    <t>D2</t>
  </si>
  <si>
    <t>E1</t>
  </si>
  <si>
    <t>E2</t>
  </si>
  <si>
    <t>E3</t>
  </si>
  <si>
    <t>E4</t>
  </si>
  <si>
    <t>E5</t>
  </si>
  <si>
    <t>E6</t>
  </si>
  <si>
    <t>F1</t>
  </si>
  <si>
    <t>F2</t>
  </si>
  <si>
    <t>E7</t>
  </si>
  <si>
    <t>G1</t>
  </si>
  <si>
    <t>Digital Input Signals from Sub Station to EirGrid</t>
  </si>
  <si>
    <t>Analogue Input Signals from Sub Station to EirGrid</t>
  </si>
  <si>
    <t>Analogue Input Signals (to EirGrid)</t>
  </si>
  <si>
    <t>Digital Output Signals (from EirGrid)</t>
  </si>
  <si>
    <t>Analogue Output Signals (from EirGrid)</t>
  </si>
  <si>
    <t>Digital Output Signals from EirGrid to Sub Station</t>
  </si>
  <si>
    <t>A7</t>
  </si>
  <si>
    <t>A8</t>
  </si>
  <si>
    <t>A9</t>
  </si>
  <si>
    <t>A10</t>
  </si>
  <si>
    <t>C3</t>
  </si>
  <si>
    <t>kV</t>
  </si>
  <si>
    <t>D3</t>
  </si>
  <si>
    <t>D4</t>
  </si>
  <si>
    <t>%</t>
  </si>
  <si>
    <t>D5</t>
  </si>
  <si>
    <t>D6</t>
  </si>
  <si>
    <t>m/s</t>
  </si>
  <si>
    <t>D7</t>
  </si>
  <si>
    <t>deg</t>
  </si>
  <si>
    <t>D8</t>
  </si>
  <si>
    <t>Air Temperature</t>
  </si>
  <si>
    <t>C</t>
  </si>
  <si>
    <t>D9</t>
  </si>
  <si>
    <t>Air Pressure</t>
  </si>
  <si>
    <t>mBar</t>
  </si>
  <si>
    <t>ETIE Ref</t>
  </si>
  <si>
    <t>A11</t>
  </si>
  <si>
    <t>A12</t>
  </si>
  <si>
    <t>0.5 seconds</t>
  </si>
  <si>
    <t>N1</t>
  </si>
  <si>
    <t>N2</t>
  </si>
  <si>
    <t>N3</t>
  </si>
  <si>
    <t>N4</t>
  </si>
  <si>
    <t>Network Protection Signals</t>
  </si>
  <si>
    <t>Single Bit Indications</t>
  </si>
  <si>
    <t>Digital Alarms From Networks</t>
  </si>
  <si>
    <t>Station controls</t>
  </si>
  <si>
    <t>Station signals</t>
  </si>
  <si>
    <t>Active Power Control Setpoint (feedback)</t>
  </si>
  <si>
    <t xml:space="preserve">Frequency Response system </t>
  </si>
  <si>
    <t>Active Power Measurement</t>
  </si>
  <si>
    <t>Reactive Power Measurement</t>
  </si>
  <si>
    <t>Voltage Measurement</t>
  </si>
  <si>
    <t>DSO cable protection signals</t>
  </si>
  <si>
    <t>Feeder 20kV CB's</t>
  </si>
  <si>
    <t>Active Power Control system</t>
  </si>
  <si>
    <t>&gt;= 5 MW</t>
  </si>
  <si>
    <t>&gt;= 10 MW</t>
  </si>
  <si>
    <t>TSO RTU Installed</t>
  </si>
  <si>
    <t>Air Temperature N</t>
  </si>
  <si>
    <t>Air Pressure N</t>
  </si>
  <si>
    <t>PHONE:</t>
  </si>
  <si>
    <t>All cables for interfacing at station interface cabinet or at EirGrid telecoms interface cabinet must be clearly marked with labels for identification.</t>
  </si>
  <si>
    <t>All analogue and digital interface signals must be tested and simulated for compliance with the frozen signal list agreed by all parties.</t>
  </si>
  <si>
    <t>ESBTS Satellite Dish bonded with 35 sq mm earth cable onto external station earth grid.</t>
  </si>
  <si>
    <t>ESBTS GPS clock antenna bonded with 35 sq mm earth cable onto external station earth grid.</t>
  </si>
  <si>
    <t>Reference Documents:</t>
  </si>
  <si>
    <t>EirGrid Telecoms Interface Cabinet Connection Details (using ETI Ref)</t>
  </si>
  <si>
    <t xml:space="preserve">Recommended ESBTS cabling standards advised on signal list </t>
  </si>
  <si>
    <t>Network Operator Initiated Shutdown Specification</t>
  </si>
  <si>
    <t>Remote Control Specification</t>
  </si>
  <si>
    <t>D10</t>
  </si>
  <si>
    <t>D11</t>
  </si>
  <si>
    <t>Air Pressure 1</t>
  </si>
  <si>
    <t>D12</t>
  </si>
  <si>
    <t>D13</t>
  </si>
  <si>
    <t>N5</t>
  </si>
  <si>
    <t xml:space="preserve">Safety &amp; Site information </t>
  </si>
  <si>
    <t xml:space="preserve">Single Line Diagram </t>
  </si>
  <si>
    <r>
      <t>Transmission System Frequency</t>
    </r>
    <r>
      <rPr>
        <i/>
        <sz val="10"/>
        <rFont val="Arial"/>
        <family val="2"/>
      </rPr>
      <t xml:space="preserve"> (Hz)</t>
    </r>
  </si>
  <si>
    <r>
      <t>F</t>
    </r>
    <r>
      <rPr>
        <b/>
        <i/>
        <vertAlign val="subscript"/>
        <sz val="10"/>
        <rFont val="Arial"/>
        <family val="2"/>
      </rPr>
      <t>A</t>
    </r>
  </si>
  <si>
    <r>
      <t>P</t>
    </r>
    <r>
      <rPr>
        <b/>
        <i/>
        <vertAlign val="subscript"/>
        <sz val="10"/>
        <rFont val="Arial"/>
        <family val="2"/>
      </rPr>
      <t>A</t>
    </r>
  </si>
  <si>
    <r>
      <t>F</t>
    </r>
    <r>
      <rPr>
        <b/>
        <i/>
        <vertAlign val="subscript"/>
        <sz val="10"/>
        <rFont val="Arial"/>
        <family val="2"/>
      </rPr>
      <t>B</t>
    </r>
  </si>
  <si>
    <r>
      <t>P</t>
    </r>
    <r>
      <rPr>
        <b/>
        <i/>
        <vertAlign val="subscript"/>
        <sz val="10"/>
        <rFont val="Arial"/>
        <family val="2"/>
      </rPr>
      <t>B</t>
    </r>
  </si>
  <si>
    <r>
      <t>F</t>
    </r>
    <r>
      <rPr>
        <b/>
        <i/>
        <vertAlign val="subscript"/>
        <sz val="10"/>
        <rFont val="Arial"/>
        <family val="2"/>
      </rPr>
      <t>C</t>
    </r>
  </si>
  <si>
    <r>
      <t>P</t>
    </r>
    <r>
      <rPr>
        <b/>
        <i/>
        <vertAlign val="subscript"/>
        <sz val="10"/>
        <rFont val="Arial"/>
        <family val="2"/>
      </rPr>
      <t>C</t>
    </r>
  </si>
  <si>
    <r>
      <t>F</t>
    </r>
    <r>
      <rPr>
        <b/>
        <i/>
        <vertAlign val="subscript"/>
        <sz val="10"/>
        <rFont val="Arial"/>
        <family val="2"/>
      </rPr>
      <t>D</t>
    </r>
  </si>
  <si>
    <r>
      <t>P</t>
    </r>
    <r>
      <rPr>
        <b/>
        <i/>
        <vertAlign val="subscript"/>
        <sz val="10"/>
        <rFont val="Arial"/>
        <family val="2"/>
      </rPr>
      <t>D</t>
    </r>
  </si>
  <si>
    <r>
      <t>F</t>
    </r>
    <r>
      <rPr>
        <b/>
        <i/>
        <vertAlign val="subscript"/>
        <sz val="10"/>
        <rFont val="Arial"/>
        <family val="2"/>
      </rPr>
      <t>E</t>
    </r>
  </si>
  <si>
    <r>
      <t>P</t>
    </r>
    <r>
      <rPr>
        <b/>
        <i/>
        <vertAlign val="subscript"/>
        <sz val="10"/>
        <rFont val="Arial"/>
        <family val="2"/>
      </rPr>
      <t>E</t>
    </r>
  </si>
  <si>
    <t>Network Operator Initiated Shutdown</t>
  </si>
  <si>
    <t>Air Temperature 1</t>
  </si>
  <si>
    <t>Version</t>
  </si>
  <si>
    <t>Description of changes</t>
  </si>
  <si>
    <t>Change requested by</t>
  </si>
  <si>
    <t>Written by:</t>
  </si>
  <si>
    <t>+</t>
  </si>
  <si>
    <t>Command Negative</t>
  </si>
  <si>
    <t>A13</t>
  </si>
  <si>
    <t>A14</t>
  </si>
  <si>
    <t>A15</t>
  </si>
  <si>
    <t>A16</t>
  </si>
  <si>
    <t>Required Active Power Output</t>
  </si>
  <si>
    <t>0-110</t>
  </si>
  <si>
    <t>ESBN</t>
  </si>
  <si>
    <t>Continuity Check Complete</t>
  </si>
  <si>
    <t>ESBTS Signature</t>
  </si>
  <si>
    <t>Date</t>
  </si>
  <si>
    <t>EMS Name</t>
  </si>
  <si>
    <t>EMS Signature</t>
  </si>
  <si>
    <t>Simulated □/Real □ value tested</t>
  </si>
  <si>
    <t>mA Range</t>
  </si>
  <si>
    <t>Value Range</t>
  </si>
  <si>
    <t>Comment</t>
  </si>
  <si>
    <t>Real □</t>
  </si>
  <si>
    <t>Simulated □</t>
  </si>
  <si>
    <t>ESB Telecoms Signature</t>
  </si>
  <si>
    <t xml:space="preserve">Wiring Completion Cert </t>
  </si>
  <si>
    <t>A17</t>
  </si>
  <si>
    <t>A18</t>
  </si>
  <si>
    <t>A19</t>
  </si>
  <si>
    <t>A20</t>
  </si>
  <si>
    <t>N6</t>
  </si>
  <si>
    <t>N7</t>
  </si>
  <si>
    <t>N8</t>
  </si>
  <si>
    <t>N9</t>
  </si>
  <si>
    <t>N10</t>
  </si>
  <si>
    <t>N11</t>
  </si>
  <si>
    <t>N12</t>
  </si>
  <si>
    <t>N13</t>
  </si>
  <si>
    <t>N14</t>
  </si>
  <si>
    <t>N15</t>
  </si>
  <si>
    <t>N16</t>
  </si>
  <si>
    <t>ESBN Alarm 1</t>
  </si>
  <si>
    <t>ESBN Alarm 2</t>
  </si>
  <si>
    <t>ESBN Alarm 3</t>
  </si>
  <si>
    <t>ESBN Alarm 4</t>
  </si>
  <si>
    <t>ESBN Alarm 5</t>
  </si>
  <si>
    <t>ESBN Alarm 6</t>
  </si>
  <si>
    <t>ESBN Alarm 7</t>
  </si>
  <si>
    <t>ESBN Alarm 8</t>
  </si>
  <si>
    <t>ESBN Alarm 9</t>
  </si>
  <si>
    <t>ESBN Alarm 10</t>
  </si>
  <si>
    <t>ESBN Alarm 11</t>
  </si>
  <si>
    <t>ESBN Alarm 12</t>
  </si>
  <si>
    <t>Reactive Power at Connection Point</t>
  </si>
  <si>
    <t>Voltage at Connection Point</t>
  </si>
  <si>
    <t xml:space="preserve">Note: Signals treated as 2-bit binary </t>
  </si>
  <si>
    <t xml:space="preserve"> Completion Cert</t>
  </si>
  <si>
    <t xml:space="preserve">Reviewed by: </t>
  </si>
  <si>
    <t xml:space="preserve">Approved by: </t>
  </si>
  <si>
    <t xml:space="preserve">DCC11.1.4 Figure 6 </t>
  </si>
  <si>
    <t xml:space="preserve">Signals List </t>
  </si>
  <si>
    <t>Energy Management System (EMS) Database setup Certificate</t>
  </si>
  <si>
    <t>Distribution Code reference</t>
  </si>
  <si>
    <t>Simulation Point</t>
  </si>
  <si>
    <t>Simulation Method</t>
  </si>
  <si>
    <t xml:space="preserve">Distribution Code: </t>
  </si>
  <si>
    <t>EirGrid RTU requirement</t>
  </si>
  <si>
    <t>ESBTS</t>
  </si>
  <si>
    <t>ESB Telecoms Services</t>
  </si>
  <si>
    <t>TSO</t>
  </si>
  <si>
    <t>ESB Networks</t>
  </si>
  <si>
    <t>DSO</t>
  </si>
  <si>
    <t>RTU</t>
  </si>
  <si>
    <t>Remote Terminal Unit</t>
  </si>
  <si>
    <t>ETIE</t>
  </si>
  <si>
    <t>EirGrid Terminal Interface Enclosure</t>
  </si>
  <si>
    <t>EMS</t>
  </si>
  <si>
    <t>Energy Management System - EirGrid</t>
  </si>
  <si>
    <t>NOIS</t>
  </si>
  <si>
    <t>CB</t>
  </si>
  <si>
    <t>Circuit Breaker</t>
  </si>
  <si>
    <t>Digital Output Active Power Control Setpoint Enable</t>
  </si>
  <si>
    <t>Analogue Output Active Power Control Setpoint</t>
  </si>
  <si>
    <t xml:space="preserve">MEC </t>
  </si>
  <si>
    <t>Maximum Export Capacity (In accordance with the User's Connection Agreement)</t>
  </si>
  <si>
    <t>Transmission System Operator - EirGrid</t>
  </si>
  <si>
    <t>Distribution System Operator - ESBN</t>
  </si>
  <si>
    <t xml:space="preserve">Grid Code </t>
  </si>
  <si>
    <r>
      <t xml:space="preserve">Confirmed  </t>
    </r>
    <r>
      <rPr>
        <b/>
        <sz val="20"/>
        <rFont val="Arial"/>
        <family val="2"/>
      </rPr>
      <t></t>
    </r>
  </si>
  <si>
    <r>
      <t xml:space="preserve">Real </t>
    </r>
    <r>
      <rPr>
        <sz val="18"/>
        <rFont val="Arial"/>
        <family val="2"/>
      </rPr>
      <t>□</t>
    </r>
  </si>
  <si>
    <r>
      <t xml:space="preserve">Simulated </t>
    </r>
    <r>
      <rPr>
        <sz val="20"/>
        <rFont val="Arial"/>
        <family val="2"/>
      </rPr>
      <t>□</t>
    </r>
  </si>
  <si>
    <t>Work Programme / Schedule (.mpp format)</t>
  </si>
  <si>
    <t>Site Layout Drawing on OS Map</t>
  </si>
  <si>
    <t>Substation &amp; Control Building Layout Drawing on OS Map</t>
  </si>
  <si>
    <t>Insert File</t>
  </si>
  <si>
    <t>Insert file</t>
  </si>
  <si>
    <t>(+    )</t>
  </si>
  <si>
    <t>ESB Telecom Services - Indicative Timelines for on site works</t>
  </si>
  <si>
    <t>EMS Generic Email: ems.services@eirgrid.com</t>
  </si>
  <si>
    <t>OSP Generic Email: Generator_testing@eirgrid.com</t>
  </si>
  <si>
    <t>ESBTS Generic Email: esbts.scada.services@esb.ie</t>
  </si>
  <si>
    <t>ESB Networks Build Generic Email: IPPdelivery@esb.ie</t>
  </si>
  <si>
    <t>1) 90sq mm earth for Telecoms earth bar.
2) 35sq mm bonded from external earth grid to GPS clock antenna mounting bracket and if applicable
Satellite antenna mounting bracket.
3) 48V DC Power System consisting of Switched Mode Power Supply (SMPS) with sealed cell battery.
4) If applicable - Fibre termination cabinet with fibre termination unit and fibre to distant station.
5) Satellite link consisting of Satellite transceiver and antenna if applicable. Satellite antenna preferably on a south facing wall with a clear view of the horizon.
6) Install and terminate process control and signal cables in ETI (the wiring schedule is available as a worksheet
in the signal list excel file).</t>
  </si>
  <si>
    <t xml:space="preserve">N/A </t>
  </si>
  <si>
    <t xml:space="preserve">ESBTS Name / Position </t>
  </si>
  <si>
    <t xml:space="preserve">Additional Notes </t>
  </si>
  <si>
    <t xml:space="preserve">Signals List is based on this Single Line Diagram (SLD) as inserted.  </t>
  </si>
  <si>
    <t xml:space="preserve">EMS Name </t>
  </si>
  <si>
    <t>ESB Telecoms Name / Position</t>
  </si>
  <si>
    <t>GCCT</t>
  </si>
  <si>
    <t>Grid Code Compliance Testing</t>
  </si>
  <si>
    <t xml:space="preserve">General Process Notes: </t>
  </si>
  <si>
    <t xml:space="preserve"> Connection and / or Transformer HV CB</t>
  </si>
  <si>
    <t>i.e. 20kV</t>
  </si>
  <si>
    <t>HV</t>
  </si>
  <si>
    <t>i.e. 38kV / 110KV</t>
  </si>
  <si>
    <t>DCC</t>
  </si>
  <si>
    <t>Distribution Control Centre</t>
  </si>
  <si>
    <t>SDCC</t>
  </si>
  <si>
    <t xml:space="preserve">NDCC </t>
  </si>
  <si>
    <t xml:space="preserve">Available Active Power Standard </t>
  </si>
  <si>
    <t>-10 to 0 to 10</t>
  </si>
  <si>
    <t>NCC</t>
  </si>
  <si>
    <t>National Control Centre, EirGrid</t>
  </si>
  <si>
    <t xml:space="preserve">North Distribution Control Centre, ESBN </t>
  </si>
  <si>
    <t>South Distribution Control Centre, ESBN</t>
  </si>
  <si>
    <t>Underfrequency stage 1 Setpoint</t>
  </si>
  <si>
    <t>f&lt;</t>
  </si>
  <si>
    <t>47.5 Hz</t>
  </si>
  <si>
    <t>If only two stages available for underfrequency on relay, use stage 2 and stage 3</t>
  </si>
  <si>
    <t xml:space="preserve">Underfrequency stage 1 time delay </t>
  </si>
  <si>
    <t>t&lt;</t>
  </si>
  <si>
    <t>3600 s</t>
  </si>
  <si>
    <t>Underfrequency stage 2 Setpoint</t>
  </si>
  <si>
    <t>f&lt;&lt;</t>
  </si>
  <si>
    <t>47.4 Hz</t>
  </si>
  <si>
    <t xml:space="preserve">Underfrequency stage 2 time delay </t>
  </si>
  <si>
    <t>t&lt;&lt;</t>
  </si>
  <si>
    <t xml:space="preserve">20 s </t>
  </si>
  <si>
    <t>Underfrequency stage 3 Setpoint</t>
  </si>
  <si>
    <t>f&lt;&lt;&lt;</t>
  </si>
  <si>
    <t>46.9 Hz</t>
  </si>
  <si>
    <t xml:space="preserve">Underfrequency stage 3 time delay </t>
  </si>
  <si>
    <t>t&lt;&lt;&lt;</t>
  </si>
  <si>
    <t>1 s</t>
  </si>
  <si>
    <t>Overfrequency stage 1 Setpoint</t>
  </si>
  <si>
    <t>f&gt;</t>
  </si>
  <si>
    <t>52Hz</t>
  </si>
  <si>
    <t xml:space="preserve">Overfrequency stage 1 time delay </t>
  </si>
  <si>
    <t>t&gt;</t>
  </si>
  <si>
    <t>Overfrequency stage 2 Setpoint</t>
  </si>
  <si>
    <t>f&gt;&gt;</t>
  </si>
  <si>
    <t>52.1 Hz</t>
  </si>
  <si>
    <t xml:space="preserve">Overfrequency stage 2 time delay </t>
  </si>
  <si>
    <t>t&gt;&gt;</t>
  </si>
  <si>
    <t>Rate of Change of Frequency setpoint</t>
  </si>
  <si>
    <t>df/dt</t>
  </si>
  <si>
    <t>Max</t>
  </si>
  <si>
    <t>Rate of Change of Frequency delay</t>
  </si>
  <si>
    <t>t</t>
  </si>
  <si>
    <t>Undervoltage stage 1 Setpoint</t>
  </si>
  <si>
    <t>U&lt;</t>
  </si>
  <si>
    <t>0.89 pu</t>
  </si>
  <si>
    <t xml:space="preserve">Undervoltage stage 1 time delay </t>
  </si>
  <si>
    <t>3 s</t>
  </si>
  <si>
    <t>Undervoltage stage 2 Setpoint</t>
  </si>
  <si>
    <t>U&lt;&lt;</t>
  </si>
  <si>
    <t>0.14 pu</t>
  </si>
  <si>
    <t>Undervoltage stage 2 time delay</t>
  </si>
  <si>
    <t>0.625 s</t>
  </si>
  <si>
    <t>Overvoltage stage 1 Setpoint</t>
  </si>
  <si>
    <t>U&gt;</t>
  </si>
  <si>
    <t>1.11 pu</t>
  </si>
  <si>
    <t xml:space="preserve">Overvoltage stage 1 time delay </t>
  </si>
  <si>
    <t>60 s</t>
  </si>
  <si>
    <t>Overvoltage stage 2 Setpoint</t>
  </si>
  <si>
    <t>U&gt;&gt;</t>
  </si>
  <si>
    <t>1.2 pu</t>
  </si>
  <si>
    <t xml:space="preserve">Overvoltage stage 2 time delay </t>
  </si>
  <si>
    <t>15 s</t>
  </si>
  <si>
    <t xml:space="preserve"> Connection and / or Transformer MV CB</t>
  </si>
  <si>
    <t>MV</t>
  </si>
  <si>
    <t>Local SCADA Checks/Tests</t>
  </si>
  <si>
    <t>Post Energisation Signals and Controls Test</t>
  </si>
  <si>
    <t>Pre Energisation Signals and Controls Test</t>
  </si>
  <si>
    <t>All cables for interfacing at station interface cabinet or at EirGrid telecoms interface cabinet are installed and correct.</t>
  </si>
  <si>
    <t>Detailed Process Overview</t>
  </si>
  <si>
    <t>Generator Modelled</t>
  </si>
  <si>
    <t>Lines Modelled</t>
  </si>
  <si>
    <t>Station Modelled</t>
  </si>
  <si>
    <t>Calculations Updated</t>
  </si>
  <si>
    <t>RTU Modelled</t>
  </si>
  <si>
    <t>Display Work Completed:</t>
  </si>
  <si>
    <t>Station SLD</t>
  </si>
  <si>
    <t>Station List</t>
  </si>
  <si>
    <t>Blue Alert Page</t>
  </si>
  <si>
    <t>Information may be sent to by email: generator_testing@eirgrid.com, Fax: +353 (0)1 661 5375 or Post to: Operational Services &amp; Performance, EirGrid, The Oval, 160 Shelbourne Road, Ballsbridge, Dublin 4</t>
  </si>
  <si>
    <t>Active Power Output at Connection Point</t>
  </si>
  <si>
    <t>Frequency Response Curve (feedback)</t>
  </si>
  <si>
    <t>Active Power Control facility status (feedback)</t>
  </si>
  <si>
    <t>Frequency Response System Mode Status (feedback)</t>
  </si>
  <si>
    <t xml:space="preserve">Active Power Control facility status </t>
  </si>
  <si>
    <t>Active Power Control facility status</t>
  </si>
  <si>
    <t>N17</t>
  </si>
  <si>
    <t>N18</t>
  </si>
  <si>
    <t>A21</t>
  </si>
  <si>
    <t>A22</t>
  </si>
  <si>
    <t>F3</t>
  </si>
  <si>
    <t>F4</t>
  </si>
  <si>
    <t>Disclaimer:</t>
  </si>
  <si>
    <t>TSO RTU requirement</t>
  </si>
  <si>
    <t>DCC11.1.4 Figure 8</t>
  </si>
  <si>
    <t>DCC11.1.4 Figure  7</t>
  </si>
  <si>
    <t xml:space="preserve">on </t>
  </si>
  <si>
    <t xml:space="preserve">off </t>
  </si>
  <si>
    <t>DCC signals provided via ICCP</t>
  </si>
  <si>
    <t>DATE</t>
  </si>
  <si>
    <t>HV SUB STATION NAME</t>
  </si>
  <si>
    <t>ESBTS Team</t>
  </si>
  <si>
    <t>Liam Boland</t>
  </si>
  <si>
    <t>Nessan Heaslip</t>
  </si>
  <si>
    <t>Karl O'Keeffe</t>
  </si>
  <si>
    <t>Noel Cowhey</t>
  </si>
  <si>
    <t>EirGrid Contact Person</t>
  </si>
  <si>
    <t>Colm MacManus</t>
  </si>
  <si>
    <t>Robert Groarke</t>
  </si>
  <si>
    <t>Oisín Goulding</t>
  </si>
  <si>
    <t>Frank Donnelly</t>
  </si>
  <si>
    <t>Liam Delany</t>
  </si>
  <si>
    <t>C&amp;T Team</t>
  </si>
  <si>
    <t>ESBTS Project Manager</t>
  </si>
  <si>
    <t>ESBTS Commissioner</t>
  </si>
  <si>
    <t>ESB Networks (SPOC)</t>
  </si>
  <si>
    <t>ESB Networks (switchgear)</t>
  </si>
  <si>
    <t>ESB Networks (metering)</t>
  </si>
  <si>
    <t>Electrical Contractor</t>
  </si>
  <si>
    <t>Real / Point Tested □</t>
  </si>
  <si>
    <t>ESBN Alarm 13 (24V Battery charge Fault/ Alarm)</t>
  </si>
  <si>
    <t>ESBN Alarm 14 (AC FAIL)</t>
  </si>
  <si>
    <t>ESBN Alarm 15 (G10 protection trip)</t>
  </si>
  <si>
    <t>ESBN Alarm 16 (Customer traffo protection trip)</t>
  </si>
  <si>
    <t>ESBN Alarm 17 (Fire Alarm for ESB Room)</t>
  </si>
  <si>
    <t>ESBN Alarm 18 (Intruder Alarm for ESB Room)</t>
  </si>
  <si>
    <t>Niall Molloy</t>
  </si>
  <si>
    <t>Ciarán Maguire</t>
  </si>
  <si>
    <t>Definitions:</t>
  </si>
  <si>
    <t>AAP</t>
  </si>
  <si>
    <t>DMOL</t>
  </si>
  <si>
    <t>Designed Minimum Operating Level</t>
  </si>
  <si>
    <t>APC</t>
  </si>
  <si>
    <t>Active Power Control</t>
  </si>
  <si>
    <t>Frequency Response Mode On</t>
  </si>
  <si>
    <r>
      <t>Transmission System Frequency</t>
    </r>
    <r>
      <rPr>
        <i/>
        <sz val="10"/>
        <rFont val="Arial"/>
        <family val="2"/>
      </rPr>
      <t xml:space="preserve">          f (Hz)</t>
    </r>
  </si>
  <si>
    <t>f &lt; 48</t>
  </si>
  <si>
    <t>100% of AAP</t>
  </si>
  <si>
    <t>Under Frequency Response</t>
  </si>
  <si>
    <t>48 &lt; f &lt; 49.8</t>
  </si>
  <si>
    <t>f = 49.8</t>
  </si>
  <si>
    <t>+/-0.2Hz Deadband</t>
  </si>
  <si>
    <t>49.8 &lt; f &lt; 50.2</t>
  </si>
  <si>
    <t>f = 50.2</t>
  </si>
  <si>
    <t>Over Frequency Response</t>
  </si>
  <si>
    <t xml:space="preserve"> f &lt; 48</t>
  </si>
  <si>
    <t>f = 48</t>
  </si>
  <si>
    <t>48 &lt; f &lt; 49.985</t>
  </si>
  <si>
    <t>Minimum of: APC Setpoint + ∆MW and AAP</t>
  </si>
  <si>
    <t>f = 49.985</t>
  </si>
  <si>
    <t>Minimum of: APC Setpoint and AAP</t>
  </si>
  <si>
    <t>+/-0.015Hz Deadband</t>
  </si>
  <si>
    <t>49.985 &lt; f &lt; 50.015</t>
  </si>
  <si>
    <t>f = 50.015</t>
  </si>
  <si>
    <t xml:space="preserve"> f &lt;49.3</t>
  </si>
  <si>
    <t>f = 49.3</t>
  </si>
  <si>
    <t>49.3 &lt; f &lt; 49.985</t>
  </si>
  <si>
    <t>Curve 2: Active Power Control Mode</t>
  </si>
  <si>
    <t xml:space="preserve"> f &lt; 49.3 </t>
  </si>
  <si>
    <t>Frequency Response Mode OFF</t>
  </si>
  <si>
    <t>No governor action</t>
  </si>
  <si>
    <t>Curve 1 and Curve 2: Active Power Control Mode</t>
  </si>
  <si>
    <t xml:space="preserve">Minimum of: AAP and APC Setpoint </t>
  </si>
  <si>
    <t>DMOL shall not be greater than 12% of Registered Capacity</t>
  </si>
  <si>
    <t>Ramp Rates:</t>
  </si>
  <si>
    <t>Mode</t>
  </si>
  <si>
    <t>Rate</t>
  </si>
  <si>
    <t>Priority</t>
  </si>
  <si>
    <t>Frequency Response</t>
  </si>
  <si>
    <t>As fast as technically possible.
60% of its expected Active Power response within 5 seconds
100% of its expected Active Power response within 15 seconds.</t>
  </si>
  <si>
    <t>Active Power Dispatch</t>
  </si>
  <si>
    <t>20% of Registered Capacity per Minute</t>
  </si>
  <si>
    <t>Frequency Droop:</t>
  </si>
  <si>
    <t>Frequency Droop</t>
  </si>
  <si>
    <t>Droop Calculation</t>
  </si>
  <si>
    <t>Rate of Change of Frequency:</t>
  </si>
  <si>
    <t xml:space="preserve">Proposed Modification to Grid Code. (Ref#MPID 229). </t>
  </si>
  <si>
    <t>Abbreviations</t>
  </si>
  <si>
    <t>Digital Input Signals (signals sent to EirGrid)</t>
  </si>
  <si>
    <t>Reactive Device &gt;5 Mvar 1</t>
  </si>
  <si>
    <t>Reactive Device &gt;5 Mvar N</t>
  </si>
  <si>
    <t>Mvar</t>
  </si>
  <si>
    <t>Insert Map and brief description</t>
  </si>
  <si>
    <t>Settable between: 1-100% Registered Capacity per Minute</t>
  </si>
  <si>
    <t>XX</t>
  </si>
  <si>
    <t>Frequency Droop Setting (feedback)</t>
  </si>
  <si>
    <t>Distribution Code Modification #24 Approved by CER 08/10/2013</t>
  </si>
  <si>
    <t>D14</t>
  </si>
  <si>
    <t>E8</t>
  </si>
  <si>
    <t>Digital Output Frequency Droop Setting Enable</t>
  </si>
  <si>
    <t>G2</t>
  </si>
  <si>
    <t>Frequency Droop Setting</t>
  </si>
  <si>
    <t>Strobe Enable Pulses</t>
  </si>
  <si>
    <t>Frequency Response Diagrams</t>
  </si>
  <si>
    <t>Included in submission  </t>
  </si>
  <si>
    <t>Energisation Date</t>
  </si>
  <si>
    <t>95% of Available Active Power + ∆MW</t>
  </si>
  <si>
    <t xml:space="preserve">95% of Available Active Power. This is = to 5% Reserve. </t>
  </si>
  <si>
    <t>Minimum of: APC Setpoint and 95% of AAP</t>
  </si>
  <si>
    <t>0 to 24</t>
  </si>
  <si>
    <r>
      <t>AAP + ∆MW</t>
    </r>
    <r>
      <rPr>
        <i/>
        <vertAlign val="superscript"/>
        <sz val="10"/>
        <rFont val="Arial"/>
        <family val="2"/>
      </rPr>
      <t>2</t>
    </r>
  </si>
  <si>
    <r>
      <t>0%</t>
    </r>
    <r>
      <rPr>
        <i/>
        <vertAlign val="superscript"/>
        <sz val="10"/>
        <rFont val="Arial"/>
        <family val="2"/>
      </rPr>
      <t>3</t>
    </r>
  </si>
  <si>
    <r>
      <t>95% of AAP + ∆MW</t>
    </r>
    <r>
      <rPr>
        <i/>
        <vertAlign val="superscript"/>
        <sz val="10"/>
        <rFont val="Arial"/>
        <family val="2"/>
      </rPr>
      <t>2</t>
    </r>
  </si>
  <si>
    <t>Minimum of: APC Setpoint + ∆MW and 95% of AAP + ∆MW</t>
  </si>
  <si>
    <t>-</t>
  </si>
  <si>
    <t>Grid Code Compliance Test Schedule and Test Procedure templates</t>
  </si>
  <si>
    <t>Test Procedure Templates</t>
  </si>
  <si>
    <t xml:space="preserve">This Signal List contains information (and/or attachments) which may be privileged or confidential. All content is intended solely for the use of the individual or entity to whom it is addressed. If you are not the intended recipient please be aware that any disclosure, copying, distribution or use of the contents of this message is prohibited. If you suspect that you have received this Signal List in error please notify EirGrid immediately. Further information can be found at: http://www.eirgridgroup.com/legal/ </t>
  </si>
  <si>
    <t>Remote Control Enable Switch</t>
  </si>
  <si>
    <t>Dispatch Fail Lamp</t>
  </si>
  <si>
    <t>Blue Alert Lamp</t>
  </si>
  <si>
    <t>Fault Ride Through Events</t>
  </si>
  <si>
    <t>N</t>
  </si>
  <si>
    <t>N/A</t>
  </si>
  <si>
    <t>Trip &amp; Lockout Settings. i.e No. of events within specified time period. Confirm if time period is rolling. NB. Lockout is not recommended by EirGrid.</t>
  </si>
  <si>
    <t>Fault Ride Though Time Period 
(Rolling)</t>
  </si>
  <si>
    <t xml:space="preserve">Note: That for the duration of the Post Energization Test, there should be NO external influencing factors
</t>
  </si>
  <si>
    <t>D15</t>
  </si>
  <si>
    <t>D16</t>
  </si>
  <si>
    <t>TSO Remote Control Enable Switch (RCES)</t>
  </si>
  <si>
    <t>Turning the RCES ON or OFF shall not impact/change the status of any signals, commands, set-points or control modes (other than the position indication of the RCES).</t>
  </si>
  <si>
    <t>Blackstart Shutdown</t>
  </si>
  <si>
    <t>See the "Blackstart Shutdown" tab for details on the functionality of Blackstart Shutdown.</t>
  </si>
  <si>
    <t>Set-point Enable Pulse</t>
  </si>
  <si>
    <t>Feedback for Analogue Signals</t>
  </si>
  <si>
    <t>Feedback for analogue signals shall reflect the last received valid signal</t>
  </si>
  <si>
    <r>
      <rPr>
        <i/>
        <sz val="10"/>
        <rFont val="Arial"/>
        <family val="2"/>
      </rPr>
      <t>i.e.</t>
    </r>
    <r>
      <rPr>
        <sz val="10"/>
        <rFont val="Arial"/>
        <family val="2"/>
      </rPr>
      <t xml:space="preserve"> feedback signals should not be looped from the analogue input. They should only change value when an Enable Pulse is received, and should not change value when the corresponding mode (</t>
    </r>
    <r>
      <rPr>
        <i/>
        <sz val="10"/>
        <rFont val="Arial"/>
        <family val="2"/>
      </rPr>
      <t>e.g.</t>
    </r>
    <r>
      <rPr>
        <sz val="10"/>
        <rFont val="Arial"/>
        <family val="2"/>
      </rPr>
      <t xml:space="preserve"> Active Power Control) is turned off or the Remote Control Enable Switch is turned off.</t>
    </r>
  </si>
  <si>
    <t>Active Power Control ON/OFF</t>
  </si>
  <si>
    <t>Set-points received while Active Power Control is OFF should be ignored.</t>
  </si>
  <si>
    <t>Active Power Control Set-point (Feedback)</t>
  </si>
  <si>
    <t>Note. Locally implemented set-points should not be fed back to NCC.</t>
  </si>
  <si>
    <t>Worked Example:</t>
  </si>
  <si>
    <t>Frequency Response ON/OFF</t>
  </si>
  <si>
    <r>
      <t>When Frequency Response is turned On or Off, the selected Frequency Curve (and feedback) shall not be affected.</t>
    </r>
    <r>
      <rPr>
        <i/>
        <sz val="10"/>
        <rFont val="Arial"/>
        <family val="2"/>
      </rPr>
      <t xml:space="preserve"> i.e.</t>
    </r>
    <r>
      <rPr>
        <sz val="10"/>
        <rFont val="Arial"/>
        <family val="2"/>
      </rPr>
      <t xml:space="preserve"> Curve signal does not go suspect, and does not reset to a default value.</t>
    </r>
  </si>
  <si>
    <t>If Frequency Response is OFF, the Curve should not change.</t>
  </si>
  <si>
    <t>Droop set-points received while Frequency Response is OFF should be ignored.</t>
  </si>
  <si>
    <r>
      <t xml:space="preserve">This signal shall be implemented in increments of 0.1% </t>
    </r>
    <r>
      <rPr>
        <i/>
        <sz val="10"/>
        <rFont val="Arial"/>
        <family val="2"/>
      </rPr>
      <t>i.e.</t>
    </r>
    <r>
      <rPr>
        <sz val="10"/>
        <rFont val="Arial"/>
        <family val="2"/>
      </rPr>
      <t xml:space="preserve"> to 1 decimal place.</t>
    </r>
  </si>
  <si>
    <t>Reactive Power Control Modes (kV, Mvar, PF)</t>
  </si>
  <si>
    <t>One control mode will be ON (in operation) at all time: Voltage Control (kV), Mvar Control (Q), or Power Factor Control (PF).</t>
  </si>
  <si>
    <t>There are no individual OFF commands. NCC will toggle between control modes by sending an ON command for the required mode.</t>
  </si>
  <si>
    <t>Position indication for the mode in operation will indicate ON and position indication for the other two modes will indicate OFF.</t>
  </si>
  <si>
    <t>Power Factor Set-points:</t>
  </si>
  <si>
    <r>
      <t>Power Factor set-points are issued as an angle (</t>
    </r>
    <r>
      <rPr>
        <sz val="10"/>
        <rFont val="Calibri"/>
        <family val="2"/>
      </rPr>
      <t>±</t>
    </r>
    <r>
      <rPr>
        <sz val="10"/>
        <rFont val="Arial"/>
        <family val="2"/>
      </rPr>
      <t>90 degrees)</t>
    </r>
    <r>
      <rPr>
        <sz val="10"/>
        <rFont val="Arial"/>
        <family val="2"/>
      </rPr>
      <t>, to avoid the signalling difficulties associated with issuing the non-linear Power Factor set-points.</t>
    </r>
  </si>
  <si>
    <t>If a positive angle is issued, the Power Factor implemented by the controll will be positive. If a negative angle is issued, the Power Factor implemented by the controller will be negative.</t>
  </si>
  <si>
    <t>Worked Examples:</t>
  </si>
  <si>
    <t>Changing Control Modes (Bumpless Transfer):</t>
  </si>
  <si>
    <t xml:space="preserve">          ● NCC issues Mvar (Q) Control ON.</t>
  </si>
  <si>
    <t xml:space="preserve">          ● NCC issues a Mvar set-point of 10 Mvar.</t>
  </si>
  <si>
    <t xml:space="preserve">          ● NCC issues Power Factor (PF) Control ON.</t>
  </si>
  <si>
    <t xml:space="preserve">          ● NCC issues a Power Factor set-point of 0 degrees.</t>
  </si>
  <si>
    <t xml:space="preserve">          ● NCC issues Voltage (kV) Control ON.</t>
  </si>
  <si>
    <t xml:space="preserve">          ● NCC issues a Voltage set-point of 115 kV.</t>
  </si>
  <si>
    <t>AAP shall not be greater than MEC.</t>
  </si>
  <si>
    <t>% Availability</t>
  </si>
  <si>
    <t>Specified in Grid Code and signal list as 0-100%</t>
  </si>
  <si>
    <t>Worked examples:</t>
  </si>
  <si>
    <t xml:space="preserve">          ● Registered Capacity = 10 MW</t>
  </si>
  <si>
    <t xml:space="preserve">          ● Out Of Service: 2 * 1 MW</t>
  </si>
  <si>
    <t xml:space="preserve">          ● Registered Capacity = 15 MW</t>
  </si>
  <si>
    <t xml:space="preserve">          ● Registered Capacity = 18 MW</t>
  </si>
  <si>
    <t>Transformer Tap Position</t>
  </si>
  <si>
    <t>Transformer tap position is indicated via a 0-10 mA analogue signal. The lowest tap will be enumerated as 1 in the EirGrid EMS.</t>
  </si>
  <si>
    <t xml:space="preserve">1) A transformer tap range of -13 to +13 is represented as tap 1 to 27. </t>
  </si>
  <si>
    <t>2) A transformer tap range of -13 to +7 is represented as tap 1 to 21.</t>
  </si>
  <si>
    <t>Post Energisation</t>
  </si>
  <si>
    <t>Topology</t>
  </si>
  <si>
    <t>Frequency Droop must be settable in the range 2% to 12%, per Grid Code V8 clause PPM1.5.3.1</t>
  </si>
  <si>
    <t>Frequency Droop signal is specified in the range 0% to 14%, to facilitate signals at the upper and lower ends of the scale</t>
  </si>
  <si>
    <t>Response time to a change in set-point: as per Grid Code V8 clause PPM1.6.2.2</t>
  </si>
  <si>
    <t>RfG Type</t>
  </si>
  <si>
    <t xml:space="preserve"> 0-14</t>
  </si>
  <si>
    <t>Curve 1: Active Power Control Mode (RfG Frequency Sensitive Mode)</t>
  </si>
  <si>
    <t>V8</t>
  </si>
  <si>
    <t>V6</t>
  </si>
  <si>
    <t>Settable between: 2-12%, online</t>
  </si>
  <si>
    <r>
      <t xml:space="preserve">ESB Telecoms Completion Cert to be sent by ESB Telecoms Services to EirGrid </t>
    </r>
    <r>
      <rPr>
        <b/>
        <sz val="10"/>
        <rFont val="Arial"/>
        <family val="2"/>
      </rPr>
      <t>(generator_testing@eirgrid.com)</t>
    </r>
  </si>
  <si>
    <r>
      <t xml:space="preserve">Pre Energisation Signals &amp; Controls Certificate to be sent by ESBT to EirGrid </t>
    </r>
    <r>
      <rPr>
        <b/>
        <sz val="11"/>
        <rFont val="Arial"/>
        <family val="2"/>
      </rPr>
      <t>(generator_testing@eirgrid.com)</t>
    </r>
  </si>
  <si>
    <r>
      <t xml:space="preserve">Post Energisation Pre Grid Code Cert to be provided by ESBT to EirGrid </t>
    </r>
    <r>
      <rPr>
        <b/>
        <sz val="11"/>
        <rFont val="Arial"/>
        <family val="2"/>
      </rPr>
      <t>(generator_testing@eirgrid.com)</t>
    </r>
  </si>
  <si>
    <t>50.2  &lt; f &lt; 51.9</t>
  </si>
  <si>
    <t>f = 51.9</t>
  </si>
  <si>
    <t>Minimum of: AAP and DMOL</t>
  </si>
  <si>
    <t>f = 52</t>
  </si>
  <si>
    <t xml:space="preserve"> f &gt; 52</t>
  </si>
  <si>
    <t>50.015 &lt; f &lt; 51.9</t>
  </si>
  <si>
    <r>
      <t>Minimum of: APC Setpoint + ∆MW and AAP + ∆MW</t>
    </r>
    <r>
      <rPr>
        <i/>
        <vertAlign val="superscript"/>
        <sz val="10"/>
        <rFont val="Arial"/>
        <family val="2"/>
      </rPr>
      <t>1, 2</t>
    </r>
  </si>
  <si>
    <t>Minimum of: APC Setpoint and AAP and DMOL</t>
  </si>
  <si>
    <r>
      <t>Minimum of: APC Setpoint + ∆MW and 95% of AAP + ∆MW</t>
    </r>
    <r>
      <rPr>
        <i/>
        <vertAlign val="superscript"/>
        <sz val="10"/>
        <rFont val="Arial"/>
        <family val="2"/>
      </rPr>
      <t>1, 2</t>
    </r>
  </si>
  <si>
    <t>Minimum reserve level in Curve 2 is 5% of Available Active Power, not lower than DMOL (settable between DMOL and 100%)</t>
  </si>
  <si>
    <r>
      <rPr>
        <vertAlign val="superscript"/>
        <sz val="10"/>
        <rFont val="Arial"/>
        <family val="2"/>
      </rPr>
      <t>1</t>
    </r>
    <r>
      <rPr>
        <sz val="10"/>
        <rFont val="Arial"/>
        <family val="2"/>
      </rPr>
      <t xml:space="preserve"> APC Setpoint + ∆MW shall have a lower limit of the minimum of: APC Setpoint and DMOL.</t>
    </r>
  </si>
  <si>
    <r>
      <rPr>
        <vertAlign val="superscript"/>
        <sz val="10"/>
        <rFont val="Arial"/>
        <family val="2"/>
      </rPr>
      <t>2</t>
    </r>
    <r>
      <rPr>
        <sz val="10"/>
        <rFont val="Arial"/>
        <family val="2"/>
      </rPr>
      <t xml:space="preserve"> (95% of) AAP + ∆MW shall have a lower limit of the minimum of AAP and DMOL</t>
    </r>
  </si>
  <si>
    <r>
      <t>If AAP &lt; DMOL and f &lt; F</t>
    </r>
    <r>
      <rPr>
        <vertAlign val="subscript"/>
        <sz val="10"/>
        <rFont val="Arial"/>
        <family val="2"/>
      </rPr>
      <t>E</t>
    </r>
    <r>
      <rPr>
        <sz val="10"/>
        <rFont val="Arial"/>
        <family val="2"/>
      </rPr>
      <t>, maximise output</t>
    </r>
  </si>
  <si>
    <t>http://www.eirgridgroup.com/site-files/library/EirGrid/DSO-TSO-SFPS-process-Rev.1.0-.pdf</t>
  </si>
  <si>
    <t>SFPS</t>
  </si>
  <si>
    <t>For TSO SFPS</t>
  </si>
  <si>
    <t>Blackstart Shutdown feedback is provided from the associated transmission station, not from the SFPS</t>
  </si>
  <si>
    <t>For DSO SFPS</t>
  </si>
  <si>
    <t>Dispatch Fail Lamp ON command shall turn on indication lamp in SFPS control room unless TSO RCES is OFF</t>
  </si>
  <si>
    <t>Dispatch Fail Lamp OFF command shall turn off indication lamp in SFPS control room unless TSO RCES is OFF</t>
  </si>
  <si>
    <t>When a SFPS receives a set-point enable pulse (e.g. Active Power Control Set-point Enable), it shall implement the set-point on the associated analogue input (e.g. implement the Active Power Control set-point being received at that time).</t>
  </si>
  <si>
    <t>If an analogue set-point signal changes and a corresponding set-point enable pulse is not issued, the SFPS shall ignore the change in the analogue signal.</t>
  </si>
  <si>
    <t>The Active Power Control set-point feedback should not change when APC is switched on or off. It should reflect the last valid set-point that the SFPS received from NCC.</t>
  </si>
  <si>
    <t xml:space="preserve">          ● NCC turns APC on and issues a set-point of 10 MW (feedback goes to 10 MW, SFPS implements 10 MW set-point)</t>
  </si>
  <si>
    <t xml:space="preserve">          ● NCC issues a set-point of 8 MW (feedback goes to 8 MW, SFPS implements 8 MW set-point)</t>
  </si>
  <si>
    <t xml:space="preserve">          ● NCC turns APC off (feedback remains at 8 MW, SFPS ramps to minimum of AAP and Registered Capacity)</t>
  </si>
  <si>
    <t xml:space="preserve">          ● NCC issues a set-point of 5 MW (feedback remains at 8 MW, SFPS remains at minimum of AAP and Registered Capacity)</t>
  </si>
  <si>
    <t xml:space="preserve">          ● NCC turns APC on (feedback remains at 8 MW, SFPS ramps to 8 MW)</t>
  </si>
  <si>
    <t xml:space="preserve">          ● NCC issues a set-point of Registered Capacity and turns APC off (feedback goes to Registered Capacity, SFPS ramps to minimum of AAP and Registered Capacity)</t>
  </si>
  <si>
    <t>If the SFPS is reset, the default settings for the various controls should commit current state to memory (if this is not possible, default should be APC off, FQR on, Curve 1 etc.)</t>
  </si>
  <si>
    <t>When Frequency Response is Off, the SFPS shall not respond to any changes in Frequency. When Frequency Response is On, the SFPS shall respond to frequency in line with the specified frequency response settings.</t>
  </si>
  <si>
    <t>SFPS should treat any set-point &lt;= 2% as 2% (implement 2% and provide 2% feedback)</t>
  </si>
  <si>
    <t>SFPS should treat any set-point &gt;= 12% as 12% (implement as 12% and provide 12% feedback)</t>
  </si>
  <si>
    <t>In the case of hardware/software update or reset, the existing value shall be maintained. In the case that the existing value is lost, the SFPS shall default to 4%.</t>
  </si>
  <si>
    <t>For TSO SFPS or DSO Topology 1 or 2 SFPS</t>
  </si>
  <si>
    <t>1) NCC issues A set-point of +18.19 degrees, SFPS implements a set-point of +cos(18.19) = +0.95 PF</t>
  </si>
  <si>
    <t>2) NCC issues A set-point of -18.19 degrees, SFPS implements a set-point of -cos(18.19) = -0.95 PF</t>
  </si>
  <si>
    <t>3) NCC issues A set-point of 0 degrees, SFPS implements a set-point of cos(0) = 1 PF</t>
  </si>
  <si>
    <t>4) A SFPS exporting 100 MW with a set-point of +18.19 degrees would export +32.85 Mvar. i.e. Tan(+18.19)*100</t>
  </si>
  <si>
    <t>1. SFPS calculates a set-point which will cause no change in Mvar.
2. SFPS continues to regulate to calculated set-point in the new mode.</t>
  </si>
  <si>
    <t>A SFPS with a Registered Capacity of 100 MW is exporting 50 MW, operating at a voltage slope setting of 4%. System voltage Is 118 kV and the kV set-point is 115 kV, therefore the SFPS is absorbing its maximum leading capability of 32.9 Mvar.</t>
  </si>
  <si>
    <t xml:space="preserve">          ● SFPS calculates and implements a Mvar set-point of 32.9 Mvar, consistent with the current Mvar output. SFPS returns Mvar (Q) Control feedback ON, Voltage (kV) Control feedback OFF and Power Factor (PF) Control feedback OFF. Set-point feedback signals do not change.</t>
  </si>
  <si>
    <t xml:space="preserve">          ● TSO RTU issues a Mvar (Q) Control set-point enable pulse to the SFPS. SFPS returns a set-point feedback of 10 Mvar and implements the set-point of 10 Mvar.</t>
  </si>
  <si>
    <t xml:space="preserve">          ● SFPS calculates and implements a Power Factor set-point of +0.98, consistent with the current MW and Mvar output. SFPS returns Power Factor (PF) Control feebdack ON, Voltage (kV) Control feedback OFF and Mvar (Q) Control feedback OFF. Set-point feedback signals do not change.</t>
  </si>
  <si>
    <t xml:space="preserve">          ● TSO RTU issues a Power Factor (PF) set-point enable pulse to the SFPS. SFPS returns a set-point feedback of 0 degrees and implements the set-point of 0 degrees (1 PF).</t>
  </si>
  <si>
    <t xml:space="preserve">          ● SFPS calculates and implements a Voltage set-point of 118 kV, consistent with the current system voltage and Mvar output. SFPS returns Voltage (kV) Control feebdack ON, Power Factor (PF) Control feedback OFF and Mvar (Q) Control feedback OFF. Set-point feedback signals do not change.</t>
  </si>
  <si>
    <t xml:space="preserve">          ● TSO RTU issues a Voltage (kV) set-point enable pulse to the SFPS. SFPS returns a set-point feedback of 115 kV and implements the set-point of 115 kV.</t>
  </si>
  <si>
    <t>AAP must reflect what the SFPS is capable of exporting at that point in time</t>
  </si>
  <si>
    <t>SFPS Inputs for Signal List Development</t>
  </si>
  <si>
    <t>SFPS Maximum Export Capacity</t>
  </si>
  <si>
    <t>SFPS Installed Capacity (for Phase developments, i.e. MEC 20MW Phase 1 10MWQ1 2014, Phase 2 additional 10MW Q2 2015 )</t>
  </si>
  <si>
    <t>Nearest 110kV Station - normal feeding arrangements for SFPS</t>
  </si>
  <si>
    <t>Dispatch Fail Market Command Lamp - SFPS Panel</t>
  </si>
  <si>
    <t>Blue Alert Lamp - SFPS Panel</t>
  </si>
  <si>
    <t>Blue Alert Lamp  - SFPS Panel</t>
  </si>
  <si>
    <t>ESBN to specify Alarm type to SFPS. (not required if DSO RTU is installed)</t>
  </si>
  <si>
    <t>SFPS Project Manager</t>
  </si>
  <si>
    <t>SFPS Energy Management System %error</t>
  </si>
  <si>
    <t>SFPS to provide details</t>
  </si>
  <si>
    <t xml:space="preserve">ESBTS Standard Requirements from SFPS (may be customised for particular sites): </t>
  </si>
  <si>
    <t xml:space="preserve">SFPS Wiring Completion Certificate (to EirGrid ETIE/RTU) to be sent by SFPS via ESBN to EirGrid (generator_testing@eirgrid.com) </t>
  </si>
  <si>
    <t xml:space="preserve">SFPS Name / Position </t>
  </si>
  <si>
    <t>SFPS Signature</t>
  </si>
  <si>
    <t>NOTE: Non operable SFPS signals will result in  rescheduling for re-commissioning and require another Joint Signals Test Cert to be performed.</t>
  </si>
  <si>
    <t>SFPS Name / Position</t>
  </si>
  <si>
    <t>SFPS Name</t>
  </si>
  <si>
    <t xml:space="preserve">This is the minimum time delay we would recommend. If the plant can operate at this voltage for longer periods, then a longer time delay (at the discretion of the SFPS) should be implemented. </t>
  </si>
  <si>
    <t>Solar Farm Registered Capacity</t>
  </si>
  <si>
    <t>Solar Farm controls</t>
  </si>
  <si>
    <t>Solar Farm signals</t>
  </si>
  <si>
    <t>Solar Farm Availability</t>
  </si>
  <si>
    <t>More information on the testing process for DSO connected Solar Farms can be found at the following link:</t>
  </si>
  <si>
    <t xml:space="preserve">Solar Farm Power Station </t>
  </si>
  <si>
    <t>Solar Farm Power Stations are classed as being Connection Topology 4 when connected to the Distribution System via a dedicated 38kV, 20kV or 10kV feeder into an existing 38kV distribution station.</t>
  </si>
  <si>
    <t>Solar Farm Size</t>
  </si>
  <si>
    <t>Solar Farm Power Stations are classed as being Connection Topology 5 when connected to an existing distribution line with load.</t>
  </si>
  <si>
    <t>When Active Power Control is turned off, the set-point feedback shall not change, but Solar Farm output shall increase to maximum available MW.</t>
  </si>
  <si>
    <t>Solar Farm Power Station (SFPS) Name (including alternative names)</t>
  </si>
  <si>
    <t>Typical SLD for a Solar Farm connecting to the system through a 38/20 kV transformer</t>
  </si>
  <si>
    <t>Directions including Map to the Solar Farm Power Station</t>
  </si>
  <si>
    <t>Frequency, Ramp Rate and Voltage Settings to be implemented in Solar Farm Control System</t>
  </si>
  <si>
    <t>http://www.eirgridgroup.com/site-files/library/EirGrid/QualityStandardforSolarfarmActivePower.pdf</t>
  </si>
  <si>
    <t>Solarfarm List</t>
  </si>
  <si>
    <t>Embedded Solar</t>
  </si>
  <si>
    <t>Solarfarm Control</t>
  </si>
  <si>
    <t>Station Solar MW</t>
  </si>
  <si>
    <t>Solar Overview</t>
  </si>
  <si>
    <t>Solarfarm Availability Data</t>
  </si>
  <si>
    <t>Solarfarm Weather Data</t>
  </si>
  <si>
    <t>If possible, ROCOF should be disabled on Transmission System-connected Solarfarms. If this is not possible, ROCOF should be set to max that machine is capable of. Under no circumstances should ROCOF be set to less than 0.5 Hz/s</t>
  </si>
  <si>
    <t>If possible, ROCOF should be disabled on Transmission System-connected Solarfarms. If this is not possible, ROCOF should be set to max that machine is capable of. Under no circumstances should ROCOF be set to less than 1 Hz/s over 500 ms</t>
  </si>
  <si>
    <t>SG</t>
  </si>
  <si>
    <t>Analogue Input Signals from SG System to EirGrid</t>
  </si>
  <si>
    <t>Digital Output Signals from EirGrid to SG System</t>
  </si>
  <si>
    <t>Analogue Output Signals from EirGrid to SG System</t>
  </si>
  <si>
    <t>1) 3 weeks notice required by ESBTS to schedule resources.
2) ~1 week to install the RTU cabinet with integrated ETI and GPS clock, GPS clock antenna.                                                                                                                                                                                                                          3) ~1 week to pre commission the RTU referenced to frozen signal list with SFPS electrical and SG contractors.
4) ~1 week to install and commission the satellite link including antenna (if applicable).
5) ~2 days to commission the fibre link (if applicable).
6) ~1 week to commission the RTU with SFPS electrical and SG contractors.</t>
  </si>
  <si>
    <t>How are each of the MET signals generated? E.g. From a MET mast or SGs</t>
  </si>
  <si>
    <t>Confirm the source of the MET signals e.g. from MET mast or from SGs</t>
  </si>
  <si>
    <t>3 Any SG which has disconnected due to high frequency shall be brought back on load as fast as technically feasible, provided the Frequency has fallen below 50.2Hz.</t>
  </si>
  <si>
    <t>Solar Generator</t>
  </si>
  <si>
    <t>RCES shall block all commands from the TSO RTU to the SFPS, including set-point enable pulses (except for the Blue Alert Lamp indication in TSO SFs following a Black Start Shutdown Command)</t>
  </si>
  <si>
    <t>TSO SF: Black Start Shutdown ON command shall turn on Blue Alert indication lamp in SFPS control room</t>
  </si>
  <si>
    <t>TSO SF: Black Start Shutdown OFF command shall turn off Blue Alert indication lamp in SFPS control room</t>
  </si>
  <si>
    <t>DSO SF: Blue Alert Lamp ON command shall turn on indication lamp in SFPS control room unless TSO RCES is OFF</t>
  </si>
  <si>
    <t>DSO SF: Blue Alert Lamp OFF command shall turn off indication lamp in SFPS control room unless TSO RCES is OFF</t>
  </si>
  <si>
    <t>SF SLD</t>
  </si>
  <si>
    <t>Generator Manufacturer</t>
  </si>
  <si>
    <t>Generator Contractor</t>
  </si>
  <si>
    <t>Recommended Solar Farm Power Station (SFPS) Generator Protection Settings to be applied by SFPS</t>
  </si>
  <si>
    <t>Global Horizontal Irradiance 1</t>
  </si>
  <si>
    <t>Global Horizontal Irradiance</t>
  </si>
  <si>
    <t>0-4000</t>
  </si>
  <si>
    <r>
      <t>W/m</t>
    </r>
    <r>
      <rPr>
        <vertAlign val="superscript"/>
        <sz val="11"/>
        <rFont val="Arial"/>
        <family val="2"/>
      </rPr>
      <t>2</t>
    </r>
  </si>
  <si>
    <t>Diffused Horizontal Irradiance 1</t>
  </si>
  <si>
    <t>Back Panel Temperature 1</t>
  </si>
  <si>
    <t>Precipitation 1</t>
  </si>
  <si>
    <t>0-11</t>
  </si>
  <si>
    <t>mm/min</t>
  </si>
  <si>
    <t>Wind Speed 1</t>
  </si>
  <si>
    <t>0 to 50</t>
  </si>
  <si>
    <t>Wind Direction 1</t>
  </si>
  <si>
    <t>0 to 360</t>
  </si>
  <si>
    <t>D17</t>
  </si>
  <si>
    <t>Global Horizontal Irradiance N</t>
  </si>
  <si>
    <t>D18</t>
  </si>
  <si>
    <t>Diffused Horizontal Irradiance N</t>
  </si>
  <si>
    <t>D19</t>
  </si>
  <si>
    <t>Back Panel Temperature N</t>
  </si>
  <si>
    <t>D20</t>
  </si>
  <si>
    <t>Precipitation N</t>
  </si>
  <si>
    <t>Wind Speed N</t>
  </si>
  <si>
    <t>Wind Direction N</t>
  </si>
  <si>
    <t>To be hardwired to TSO RTU</t>
  </si>
  <si>
    <t>TSO Remote Control Enable Switch</t>
  </si>
  <si>
    <t>Distribution Code Signals List #1 DCC11.6.1.1</t>
  </si>
  <si>
    <t>Distribution Code Signals List #1 DCC11.6.1.1 (Blocks all commands to SFPS equipment, located on SFPS side)</t>
  </si>
  <si>
    <t>Distribution Code Signals List #4 DCC11.6.1.4</t>
  </si>
  <si>
    <t>Distribution Code Signals List #5 DCC11.6.1.5</t>
  </si>
  <si>
    <t>Distribution Code Signals List #1 DCC11.6.1.1 (125% of Registered Cpapacity)</t>
  </si>
  <si>
    <t>Distribution Code Signals List #1 DCC11.6.1.1 (150% of Reactive Power at Registered Capacity)</t>
  </si>
  <si>
    <t>Distribution Code Signals List #1 DCC11.6.1.1 (125% of nominal conection voltage)</t>
  </si>
  <si>
    <t>Distribution Code Signals List #1 DCC11.6.1.1 (125% of Registered Capacity)</t>
  </si>
  <si>
    <t>Distribution Code Signals List #4 DCC11.6.1.4 (125% of Registered Capacity)</t>
  </si>
  <si>
    <t>Distribution Code Signals List #3 DCC11.6.1.3</t>
  </si>
  <si>
    <t>EirGrid Signals, Command &amp; Control Specification (Ref: DCC11.6)</t>
  </si>
  <si>
    <t>Distribution Code Signals List #6 DCC11.6.1.6</t>
  </si>
  <si>
    <t>Distribution Code Signals List #6 DCC11.6.1.6 (0mA = 0deg (from the North), 2.5mA = 90deg (from the East), 5mA = 180deg (from the South),7.5mA = 270deg (from West)</t>
  </si>
  <si>
    <t>There is a requirement for the customer to wire certain signals to both the TSO and DSO RTUs.</t>
  </si>
  <si>
    <t>Design considerations</t>
  </si>
  <si>
    <t>1. Duplication of Circuit Breaker indications:</t>
  </si>
  <si>
    <t>The indications shall come from a spare set of contacts on the Circuit Breakers.</t>
  </si>
  <si>
    <t>Multiplier relays are not permitted</t>
  </si>
  <si>
    <t>2. Duplication of TSO Remote Control Enable Switch</t>
  </si>
  <si>
    <t>There shall be an extra set of contacts added to the panel switch (1x Normally Open and 1x Normally Closed)</t>
  </si>
  <si>
    <t>Multiplier relays or Soft Indication of the TSO Remote Control Enable Switch from the DCS are not permitted.</t>
  </si>
  <si>
    <t>3. Duplication of Blue Alert Lamp and Dispatch Fail Lamp (DFL) Schemes:</t>
  </si>
  <si>
    <t>For each scheme there shall be a set of interposing relays for each leg of each command</t>
  </si>
  <si>
    <t>OFF Command From NCC</t>
  </si>
  <si>
    <t>ON Command From NCC</t>
  </si>
  <si>
    <t>OFF Command From NDCC</t>
  </si>
  <si>
    <t>ON Command From NDCC</t>
  </si>
  <si>
    <t>The supply on the contact side of the interposing relays shall be broken through the TSO Remote Control Enable Switch to prevent Latching Relay toggling while the switch is in the “Off” Position</t>
  </si>
  <si>
    <t>The Contacts of the interposing relays shall provide a Latch/Unlatch command to a suitable latching relay with the following contacts:</t>
  </si>
  <si>
    <t>Normally Closed &amp; Normally Open for NCC Indication</t>
  </si>
  <si>
    <t>Normally Closed &amp; Normally Open for NDCC Indication</t>
  </si>
  <si>
    <t>Further Contacts for PPM/IPP controller and Panel Lamp as required by the customer. Lamp will only require 1 Normally Open indication</t>
  </si>
  <si>
    <t>The Blue Alert and Dispatch Fail Lamp schemes should follow the same fundamental design, with the only differences being the lamp colour and signal names.</t>
  </si>
  <si>
    <t>4. Duplication of Measurements (Analogs)</t>
  </si>
  <si>
    <t>For each Analog they shall be provided with a dedicated analog output from the customer DCS</t>
  </si>
  <si>
    <t>Series wiring or sharing of mA circuits is not permitted.</t>
  </si>
  <si>
    <t>mA ranges and Engineering ranges are to be identical for NCC and NDCC</t>
  </si>
  <si>
    <t>Additional Information</t>
  </si>
  <si>
    <t>See attached below for assistance:</t>
  </si>
  <si>
    <t>Duplication of Circuit Breaker Indications</t>
  </si>
  <si>
    <t>Duplication of TSO Dispatch Control Switch (RCES) Indication &amp; Dispatch Fail Lamp Control &amp; Indication</t>
  </si>
  <si>
    <t>Duplication of measurement circuits</t>
  </si>
  <si>
    <t>This tab provides technical detail and diagrams regarding the wiring of such signals.</t>
  </si>
  <si>
    <t>-30 to +50</t>
  </si>
  <si>
    <t>Duplicate to ESBN</t>
  </si>
  <si>
    <t>800-1100</t>
  </si>
  <si>
    <t>Number of and Height of Met Stations on site - (if PPM ≥10MW)</t>
  </si>
  <si>
    <t>Grid Code definition of Controllable SFPS Availability: The amount of MW the Controllable SFPS can produce given favourable resource conditions</t>
  </si>
  <si>
    <t>This signal is independent of resource conditions.</t>
  </si>
  <si>
    <t>Note. Any generation unit which is shut down (not due to APC set-point) should reduce the % Availability accordingly.</t>
  </si>
  <si>
    <t>i.e. The combined capacity of all Generating Units in service (including Generating Units shut down due to APC set-point) as a percentage of installed capacity.</t>
  </si>
  <si>
    <t>While a the output of a Generating Unit is reduced due to Active Power Control Set-Point or frequency response,  AAP shall reflect what the SFPS would be exporting if that APC set-point was not in place (accounting for Generating Units that are shut down for reasons, above)</t>
  </si>
  <si>
    <t>1)    Solar Farm with 10 * 1 MW Generating Units</t>
  </si>
  <si>
    <t xml:space="preserve">2) Solar Farm with 5*1 MW Generating Units and 5*2 MW Generating Units </t>
  </si>
  <si>
    <t xml:space="preserve">          ● Out of service: 1*1 MW Generating Unit and 2*2 MW Generating Units</t>
  </si>
  <si>
    <t>3) Solar Farm with 20*1 MW Generating Units with an MEC of 18 MW</t>
  </si>
  <si>
    <t xml:space="preserve">          ● Out of service: 2 * 1 MW Generating Units</t>
  </si>
  <si>
    <t>During Post energisation signals testing there should be NO external influencing factors, e.g. no commissioning works should take place on any Generating Units on site, as this may influence the outcome of the test.</t>
  </si>
  <si>
    <t>While a Generating Unit is Shut down for maintenance, fault, or noise, that Generating Unit shall not be included in AAP</t>
  </si>
  <si>
    <r>
      <t xml:space="preserve">Met N (if Registered Capacity </t>
    </r>
    <r>
      <rPr>
        <b/>
        <i/>
        <sz val="11"/>
        <rFont val="Arial"/>
        <family val="2"/>
      </rPr>
      <t>&gt;= 10 MW</t>
    </r>
    <r>
      <rPr>
        <i/>
        <sz val="11"/>
        <rFont val="Arial"/>
        <family val="2"/>
      </rPr>
      <t>)</t>
    </r>
  </si>
  <si>
    <t>http://www.eirgridgroup.com/site-files/library/EirGrid/RfG_PPM_Test-Procedure-Active-Power-Control.docx</t>
  </si>
  <si>
    <t>http://www.eirgridgroup.com/site-files/library/EirGrid/RfG_PPM_Test-Procedure-Frequency-Response.docx</t>
  </si>
  <si>
    <t>PPM Webpage</t>
  </si>
  <si>
    <t>http://www.eirgridgroup.com/customer-and-industry/general-customer-information/grid-code-compliance-test/compliance-testing/power-park-modules/</t>
  </si>
  <si>
    <t>Shared TSO-DSO RTU installed</t>
  </si>
  <si>
    <t>1-5 MW</t>
  </si>
  <si>
    <t>Confirm connection point voltage</t>
  </si>
  <si>
    <t>Signal Specification</t>
  </si>
  <si>
    <t>Curve 1: Resource Following Mode (RfG Limited Frequency Sensitive Mode)</t>
  </si>
  <si>
    <t>Curve 2: Resource Following Mode</t>
  </si>
  <si>
    <t>Curve 1 and Curve 2: Resource Following Mode</t>
  </si>
  <si>
    <t>Resource Following</t>
  </si>
  <si>
    <r>
      <t xml:space="preserve">47.5 </t>
    </r>
    <r>
      <rPr>
        <b/>
        <sz val="10"/>
        <rFont val="Arial"/>
        <family val="2"/>
      </rPr>
      <t>≤</t>
    </r>
    <r>
      <rPr>
        <b/>
        <i/>
        <sz val="10"/>
        <rFont val="Arial"/>
        <family val="2"/>
      </rPr>
      <t xml:space="preserve"> f </t>
    </r>
    <r>
      <rPr>
        <b/>
        <sz val="10"/>
        <rFont val="Arial"/>
        <family val="2"/>
      </rPr>
      <t xml:space="preserve">≤ </t>
    </r>
    <r>
      <rPr>
        <b/>
        <i/>
        <sz val="10"/>
        <rFont val="Arial"/>
        <family val="2"/>
      </rPr>
      <t>52</t>
    </r>
  </si>
  <si>
    <t>47.5 ≤ f ≤ 52</t>
  </si>
  <si>
    <t>Diffused Horizontal Irradiance</t>
  </si>
  <si>
    <t>Back Panel Temperature</t>
  </si>
  <si>
    <t>Precipitation</t>
  </si>
  <si>
    <t>Wind Speed</t>
  </si>
  <si>
    <t>Wind Direction</t>
  </si>
  <si>
    <t xml:space="preserve">Requirements as per the Distribution Code DCC11.1.3 </t>
  </si>
  <si>
    <t>Topology 3 Solar Farm Power Station (SFPS) as per DCC11.1.3: A SFPS connected to the Distribution System via a dedicated feeder into an existing 110kV station.</t>
  </si>
  <si>
    <t>Requirements as per the Distribution Code DCC11.1.3</t>
  </si>
  <si>
    <r>
      <t xml:space="preserve">Met 1 (if Registered Capacity </t>
    </r>
    <r>
      <rPr>
        <b/>
        <i/>
        <sz val="11"/>
        <rFont val="Arial"/>
        <family val="2"/>
      </rPr>
      <t>≥ 10 MW</t>
    </r>
    <r>
      <rPr>
        <i/>
        <sz val="11"/>
        <rFont val="Arial"/>
        <family val="2"/>
      </rPr>
      <t>)</t>
    </r>
  </si>
  <si>
    <r>
      <t xml:space="preserve">Analogue SG Availability (PPMs </t>
    </r>
    <r>
      <rPr>
        <b/>
        <i/>
        <sz val="11"/>
        <rFont val="Arial"/>
        <family val="2"/>
      </rPr>
      <t>≥ 10 MW</t>
    </r>
    <r>
      <rPr>
        <i/>
        <sz val="11"/>
        <rFont val="Arial"/>
        <family val="2"/>
      </rPr>
      <t>)</t>
    </r>
  </si>
  <si>
    <t>SFPS Topology as per the Distribution Code DCC11.1.3.1</t>
  </si>
  <si>
    <t>Terminal Designations</t>
  </si>
  <si>
    <t>Description</t>
  </si>
  <si>
    <t>X0:</t>
  </si>
  <si>
    <t>Indication and Alarm Positive</t>
  </si>
  <si>
    <t>X1:</t>
  </si>
  <si>
    <t>Double Digital Inputs (Indications)</t>
  </si>
  <si>
    <t>X2:</t>
  </si>
  <si>
    <t>Single Digital Inputs</t>
  </si>
  <si>
    <t>X3:</t>
  </si>
  <si>
    <t>Analogue Inputs</t>
  </si>
  <si>
    <t>X4:</t>
  </si>
  <si>
    <t>Analogue Outputs</t>
  </si>
  <si>
    <t>X5:</t>
  </si>
  <si>
    <t>Double Digital Outputs (ON/OFF Commands)</t>
  </si>
  <si>
    <t>X6:</t>
  </si>
  <si>
    <t>Single Digital Outputs (ON Commands)</t>
  </si>
  <si>
    <t>X7:</t>
  </si>
  <si>
    <t>Strobe Pulses (Setpoint Enable Pulses)</t>
  </si>
  <si>
    <t>ETI Reference</t>
  </si>
  <si>
    <t>Reference</t>
  </si>
  <si>
    <t>Indication and Alarm Positives</t>
  </si>
  <si>
    <t>X0:1</t>
  </si>
  <si>
    <t>X0:2</t>
  </si>
  <si>
    <t>X0:3</t>
  </si>
  <si>
    <t>X0:4</t>
  </si>
  <si>
    <r>
      <rPr>
        <b/>
        <sz val="11"/>
        <color theme="1"/>
        <rFont val="Calibri"/>
        <family val="2"/>
        <scheme val="minor"/>
      </rPr>
      <t xml:space="preserve">Note: </t>
    </r>
    <r>
      <rPr>
        <sz val="10"/>
        <rFont val="Arial"/>
        <family val="2"/>
      </rPr>
      <t>Indications Descriptions shaded in Blue are reserved for these locations</t>
    </r>
  </si>
  <si>
    <t>X1:1</t>
  </si>
  <si>
    <t>X1:2</t>
  </si>
  <si>
    <t>X1:3</t>
  </si>
  <si>
    <t>X1:4</t>
  </si>
  <si>
    <t>X1:5</t>
  </si>
  <si>
    <t>X1:6</t>
  </si>
  <si>
    <t>X1:7</t>
  </si>
  <si>
    <t>X1:8</t>
  </si>
  <si>
    <t>X1:9</t>
  </si>
  <si>
    <t>X1:10</t>
  </si>
  <si>
    <t>X1:11</t>
  </si>
  <si>
    <t>X1:12</t>
  </si>
  <si>
    <t>X1:13</t>
  </si>
  <si>
    <t>X1:14</t>
  </si>
  <si>
    <t>X1:15</t>
  </si>
  <si>
    <t>X1:16</t>
  </si>
  <si>
    <t>X1:17</t>
  </si>
  <si>
    <t>X1:18</t>
  </si>
  <si>
    <t>X1:19</t>
  </si>
  <si>
    <t>X1:20</t>
  </si>
  <si>
    <t>X1:21</t>
  </si>
  <si>
    <t>X1:22</t>
  </si>
  <si>
    <t>X1:23</t>
  </si>
  <si>
    <t>X1:24</t>
  </si>
  <si>
    <t>X1:25</t>
  </si>
  <si>
    <t>X1:26</t>
  </si>
  <si>
    <t>X1:27</t>
  </si>
  <si>
    <t>X1:28</t>
  </si>
  <si>
    <t>X1:29</t>
  </si>
  <si>
    <t>X1:30</t>
  </si>
  <si>
    <t>X1:31</t>
  </si>
  <si>
    <t>X1:32</t>
  </si>
  <si>
    <t>X1:33</t>
  </si>
  <si>
    <t>X1:34</t>
  </si>
  <si>
    <t>X1:35</t>
  </si>
  <si>
    <t>X1:36</t>
  </si>
  <si>
    <t>X1:37</t>
  </si>
  <si>
    <t>X1:38</t>
  </si>
  <si>
    <t>X1:39</t>
  </si>
  <si>
    <t>X1:40</t>
  </si>
  <si>
    <t>Single Digital Inputs (Alarms)</t>
  </si>
  <si>
    <t>X2:1</t>
  </si>
  <si>
    <t>X2:2</t>
  </si>
  <si>
    <t>X2:3</t>
  </si>
  <si>
    <t>X2:4</t>
  </si>
  <si>
    <t>X2:5</t>
  </si>
  <si>
    <t>X2:6</t>
  </si>
  <si>
    <t>X2:7</t>
  </si>
  <si>
    <t>X2:8</t>
  </si>
  <si>
    <t>X2:9</t>
  </si>
  <si>
    <t>X2:10</t>
  </si>
  <si>
    <t>X2:11</t>
  </si>
  <si>
    <t>X2:12</t>
  </si>
  <si>
    <t>X2:13</t>
  </si>
  <si>
    <t>X2:14</t>
  </si>
  <si>
    <t>X2:15</t>
  </si>
  <si>
    <t>X2:16</t>
  </si>
  <si>
    <t>X2:17</t>
  </si>
  <si>
    <t>X2:18</t>
  </si>
  <si>
    <t>X2:19</t>
  </si>
  <si>
    <t>X2:20</t>
  </si>
  <si>
    <t>X2:21</t>
  </si>
  <si>
    <t>X2:22</t>
  </si>
  <si>
    <t>X2:23</t>
  </si>
  <si>
    <t>X2:24</t>
  </si>
  <si>
    <t>X3:1</t>
  </si>
  <si>
    <t>X3:2</t>
  </si>
  <si>
    <t>X3:3</t>
  </si>
  <si>
    <t>X3:4</t>
  </si>
  <si>
    <t>X3:5</t>
  </si>
  <si>
    <t>X3:6</t>
  </si>
  <si>
    <t>X3:7</t>
  </si>
  <si>
    <t>X3:8</t>
  </si>
  <si>
    <t>X3:9</t>
  </si>
  <si>
    <t>X3:10</t>
  </si>
  <si>
    <t>X3:11</t>
  </si>
  <si>
    <t>X3:12</t>
  </si>
  <si>
    <t>X3:13</t>
  </si>
  <si>
    <t>X3:14</t>
  </si>
  <si>
    <t>X3:15</t>
  </si>
  <si>
    <t>X3:16</t>
  </si>
  <si>
    <t>X3:17</t>
  </si>
  <si>
    <t>X3:18</t>
  </si>
  <si>
    <t>X3:19</t>
  </si>
  <si>
    <t>X3:20</t>
  </si>
  <si>
    <t>X3:21</t>
  </si>
  <si>
    <t>X3:22</t>
  </si>
  <si>
    <t>X3:23</t>
  </si>
  <si>
    <t>X3:24</t>
  </si>
  <si>
    <t>X3:25</t>
  </si>
  <si>
    <t>X3:26</t>
  </si>
  <si>
    <t>X3:27</t>
  </si>
  <si>
    <t>X3:28</t>
  </si>
  <si>
    <t>X3:29</t>
  </si>
  <si>
    <t>X3:30</t>
  </si>
  <si>
    <t>X3:31</t>
  </si>
  <si>
    <t>X3:32</t>
  </si>
  <si>
    <t>X3:33</t>
  </si>
  <si>
    <t>X3:34</t>
  </si>
  <si>
    <t>X3:35</t>
  </si>
  <si>
    <t>X3:36</t>
  </si>
  <si>
    <t>X3:37</t>
  </si>
  <si>
    <t>X3:38</t>
  </si>
  <si>
    <t>X3:39</t>
  </si>
  <si>
    <t>X3:40</t>
  </si>
  <si>
    <t>X3:41</t>
  </si>
  <si>
    <t>X3:42</t>
  </si>
  <si>
    <t>X3:43</t>
  </si>
  <si>
    <t>X3:44</t>
  </si>
  <si>
    <t>X3:45</t>
  </si>
  <si>
    <t>X3:46</t>
  </si>
  <si>
    <t>X3:47</t>
  </si>
  <si>
    <t>X3:48</t>
  </si>
  <si>
    <t>X3:49</t>
  </si>
  <si>
    <t>X3:50</t>
  </si>
  <si>
    <t>X3:51</t>
  </si>
  <si>
    <t>X3:52</t>
  </si>
  <si>
    <t>X3:53</t>
  </si>
  <si>
    <t>X3:54</t>
  </si>
  <si>
    <t>X3:55</t>
  </si>
  <si>
    <t>X3:56</t>
  </si>
  <si>
    <t>X3:57</t>
  </si>
  <si>
    <t>X3:58</t>
  </si>
  <si>
    <t>X3:59</t>
  </si>
  <si>
    <t>X3:60</t>
  </si>
  <si>
    <t>X3:61</t>
  </si>
  <si>
    <t>X3:62</t>
  </si>
  <si>
    <t>X3:63</t>
  </si>
  <si>
    <t>X3:64</t>
  </si>
  <si>
    <t>X4:1</t>
  </si>
  <si>
    <t>X4:2</t>
  </si>
  <si>
    <t>X4:3</t>
  </si>
  <si>
    <t>X4:4</t>
  </si>
  <si>
    <t>X4:5</t>
  </si>
  <si>
    <t>X4:6</t>
  </si>
  <si>
    <t>X4:7</t>
  </si>
  <si>
    <t>X4:8</t>
  </si>
  <si>
    <t>X5:1</t>
  </si>
  <si>
    <t>X5:2</t>
  </si>
  <si>
    <t>X5:3</t>
  </si>
  <si>
    <t>X5:4</t>
  </si>
  <si>
    <t>X5:5</t>
  </si>
  <si>
    <t>X5:6</t>
  </si>
  <si>
    <t>X5:7</t>
  </si>
  <si>
    <t>X5:8</t>
  </si>
  <si>
    <t>X5:9</t>
  </si>
  <si>
    <t>X5:10</t>
  </si>
  <si>
    <t>X5:11</t>
  </si>
  <si>
    <t>X5:12</t>
  </si>
  <si>
    <t>X5:13</t>
  </si>
  <si>
    <t>X5:14</t>
  </si>
  <si>
    <t>X5:15</t>
  </si>
  <si>
    <t>X5:16</t>
  </si>
  <si>
    <t>X5:17</t>
  </si>
  <si>
    <t>X5:18</t>
  </si>
  <si>
    <t>X5:19</t>
  </si>
  <si>
    <t>X5:20</t>
  </si>
  <si>
    <t>X5:21</t>
  </si>
  <si>
    <t>X5:22</t>
  </si>
  <si>
    <t>X5:23</t>
  </si>
  <si>
    <t>X5:24</t>
  </si>
  <si>
    <t>X5:25</t>
  </si>
  <si>
    <t>X5:26</t>
  </si>
  <si>
    <t>X5:27</t>
  </si>
  <si>
    <t>X5:28</t>
  </si>
  <si>
    <t>X5:29</t>
  </si>
  <si>
    <t>X5:30</t>
  </si>
  <si>
    <t>X5:31</t>
  </si>
  <si>
    <t>X5:32</t>
  </si>
  <si>
    <t>X5:33</t>
  </si>
  <si>
    <t>X5:34</t>
  </si>
  <si>
    <t>X5:35</t>
  </si>
  <si>
    <t>X5:36</t>
  </si>
  <si>
    <t>X5:37</t>
  </si>
  <si>
    <t>X5:38</t>
  </si>
  <si>
    <t>X5:39</t>
  </si>
  <si>
    <t>X5:40</t>
  </si>
  <si>
    <t>X5:41</t>
  </si>
  <si>
    <t>X5:42</t>
  </si>
  <si>
    <t>X5:43</t>
  </si>
  <si>
    <t>X5:44</t>
  </si>
  <si>
    <t>X5:45</t>
  </si>
  <si>
    <t>X5:46</t>
  </si>
  <si>
    <t>X5:47</t>
  </si>
  <si>
    <t>X5:48</t>
  </si>
  <si>
    <t>X6:1</t>
  </si>
  <si>
    <t>X6:2</t>
  </si>
  <si>
    <t>X6:3</t>
  </si>
  <si>
    <t>X6:4</t>
  </si>
  <si>
    <t>X6:5</t>
  </si>
  <si>
    <t>X6:6</t>
  </si>
  <si>
    <t>X6:7</t>
  </si>
  <si>
    <t>X6:8</t>
  </si>
  <si>
    <t>X6:9</t>
  </si>
  <si>
    <t>X6:10</t>
  </si>
  <si>
    <t>X6:11</t>
  </si>
  <si>
    <t>X6:12</t>
  </si>
  <si>
    <t>X6:13</t>
  </si>
  <si>
    <t>X6:14</t>
  </si>
  <si>
    <t>X6:15</t>
  </si>
  <si>
    <t>X6:16</t>
  </si>
  <si>
    <t>X6:17</t>
  </si>
  <si>
    <t>X6:18</t>
  </si>
  <si>
    <t>X6:19</t>
  </si>
  <si>
    <t>X6:20</t>
  </si>
  <si>
    <t>X6:21</t>
  </si>
  <si>
    <t>X6:22</t>
  </si>
  <si>
    <t>X6:23</t>
  </si>
  <si>
    <t>X6:24</t>
  </si>
  <si>
    <t>X7:1</t>
  </si>
  <si>
    <t>X7:2</t>
  </si>
  <si>
    <t>X7:3</t>
  </si>
  <si>
    <t>X7:4</t>
  </si>
  <si>
    <t>X7:5</t>
  </si>
  <si>
    <t>X7:6</t>
  </si>
  <si>
    <t>X7:7</t>
  </si>
  <si>
    <t>X7:8</t>
  </si>
  <si>
    <t>B7</t>
  </si>
  <si>
    <t>B8</t>
  </si>
  <si>
    <t>B9</t>
  </si>
  <si>
    <t>B10</t>
  </si>
  <si>
    <t>B11</t>
  </si>
  <si>
    <t>B12</t>
  </si>
  <si>
    <t>Status</t>
  </si>
  <si>
    <t>B13</t>
  </si>
  <si>
    <t>B14</t>
  </si>
  <si>
    <t>B15</t>
  </si>
  <si>
    <t>B16</t>
  </si>
  <si>
    <t>B17</t>
  </si>
  <si>
    <t>B18</t>
  </si>
  <si>
    <t>SPARE</t>
  </si>
  <si>
    <t>D21</t>
  </si>
  <si>
    <t>D22</t>
  </si>
  <si>
    <t>D23</t>
  </si>
  <si>
    <t>D24</t>
  </si>
  <si>
    <t>D25</t>
  </si>
  <si>
    <t>G3</t>
  </si>
  <si>
    <t>G4</t>
  </si>
  <si>
    <t xml:space="preserve">SPARE </t>
  </si>
  <si>
    <t>F5</t>
  </si>
  <si>
    <t>F6</t>
  </si>
  <si>
    <t>F7</t>
  </si>
  <si>
    <t>F8</t>
  </si>
  <si>
    <t>E9</t>
  </si>
  <si>
    <t>E10</t>
  </si>
  <si>
    <t xml:space="preserve">Global Horizontal Irradiance </t>
  </si>
  <si>
    <t xml:space="preserve">Diffused Horizontal Irradiance </t>
  </si>
  <si>
    <t xml:space="preserve">Back Panel Temperature </t>
  </si>
  <si>
    <t xml:space="preserve">Precipitation </t>
  </si>
  <si>
    <t xml:space="preserve">Wind Speed </t>
  </si>
  <si>
    <t xml:space="preserve">Wind Direction </t>
  </si>
  <si>
    <t xml:space="preserve">Air Temperature </t>
  </si>
  <si>
    <t xml:space="preserve">Air Pressure </t>
  </si>
  <si>
    <t>N19</t>
  </si>
  <si>
    <t>N20</t>
  </si>
  <si>
    <t>N21</t>
  </si>
  <si>
    <t>N22</t>
  </si>
  <si>
    <t>N23</t>
  </si>
  <si>
    <t>N24</t>
  </si>
  <si>
    <t>ESBN Inputs can be obtained by ESBN Renewables Project Manager:</t>
  </si>
  <si>
    <t>For PPMs &gt;5 MW: Is there a DSO RTU for the SFPS?</t>
  </si>
  <si>
    <t>Remote DSO Station - normal feeding arrangements for SFPS</t>
  </si>
  <si>
    <t>Customer to specify</t>
  </si>
  <si>
    <t>Company Name</t>
  </si>
  <si>
    <t>Point of contact for PPM (state company in bracket)</t>
  </si>
  <si>
    <t xml:space="preserve">The number of Market Units at the SFPS (Phase 1&amp;2 is one market unit or two separate market units, noting that if the SFPS consists of two market units then additional signals will be required). </t>
  </si>
  <si>
    <t>SFPS Design Minimum Operating Level</t>
  </si>
  <si>
    <t>Final Single Line Diagram (not draft for approval) including the following:
(Note that for changes in SLD's, the Signal list requirements may change)</t>
  </si>
  <si>
    <r>
      <t>·</t>
    </r>
    <r>
      <rPr>
        <sz val="7"/>
        <rFont val="Times New Roman"/>
        <family val="1"/>
      </rPr>
      <t xml:space="preserve">         </t>
    </r>
    <r>
      <rPr>
        <sz val="10"/>
        <rFont val="Arial"/>
        <family val="2"/>
      </rPr>
      <t>Document Identifier and Revision Number</t>
    </r>
  </si>
  <si>
    <r>
      <t>·</t>
    </r>
    <r>
      <rPr>
        <sz val="7"/>
        <rFont val="Times New Roman"/>
        <family val="1"/>
      </rPr>
      <t xml:space="preserve">         </t>
    </r>
    <r>
      <rPr>
        <sz val="10"/>
        <rFont val="Arial"/>
        <family val="2"/>
      </rPr>
      <t>Ownership boundaries (including ESBN substation name)</t>
    </r>
  </si>
  <si>
    <r>
      <t>·</t>
    </r>
    <r>
      <rPr>
        <sz val="7"/>
        <rFont val="Times New Roman"/>
        <family val="1"/>
      </rPr>
      <t xml:space="preserve">         </t>
    </r>
    <r>
      <rPr>
        <sz val="10"/>
        <rFont val="Arial"/>
        <family val="2"/>
      </rPr>
      <t>Voltage levels for all switchgear</t>
    </r>
  </si>
  <si>
    <r>
      <t>·</t>
    </r>
    <r>
      <rPr>
        <sz val="7"/>
        <rFont val="Times New Roman"/>
        <family val="1"/>
      </rPr>
      <t xml:space="preserve">         </t>
    </r>
    <r>
      <rPr>
        <sz val="10"/>
        <rFont val="Arial"/>
        <family val="2"/>
      </rPr>
      <t>HV CB positions at 38 kV (ESBN and SFPS as applicable)</t>
    </r>
  </si>
  <si>
    <r>
      <t>·</t>
    </r>
    <r>
      <rPr>
        <sz val="7"/>
        <rFont val="Times New Roman"/>
        <family val="1"/>
      </rPr>
      <t xml:space="preserve">         </t>
    </r>
    <r>
      <rPr>
        <sz val="10"/>
        <rFont val="Arial"/>
        <family val="2"/>
      </rPr>
      <t xml:space="preserve">MV CB positions (including ESBN as applicable and all 10/20 kV circuits on SFPS side) </t>
    </r>
  </si>
  <si>
    <r>
      <t>·</t>
    </r>
    <r>
      <rPr>
        <sz val="7"/>
        <rFont val="Times New Roman"/>
        <family val="1"/>
      </rPr>
      <t xml:space="preserve">         </t>
    </r>
    <r>
      <rPr>
        <sz val="10"/>
        <rFont val="Arial"/>
        <family val="2"/>
      </rPr>
      <t>MV Feeders and associated transformers</t>
    </r>
  </si>
  <si>
    <t>Signal list inputs information to be submitted to both dsogentesting@esb.ie and generator_testing@eirgrid.com via the ESBN Customer Project Manager.</t>
  </si>
  <si>
    <t>SolarFarmName (TLC)</t>
  </si>
  <si>
    <t>RemoteStationName/SolarFarmName 20 kV CB</t>
  </si>
  <si>
    <t>For SFPS &lt; 5 MW: Refer to 'Dual Wiring Specification' tab &amp; ESB Wiring Table for instruction on Dual Wiring</t>
  </si>
  <si>
    <t>Beenish Javaid</t>
  </si>
  <si>
    <t>v0.1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</si>
</sst>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79" x14ac:knownFonts="1">
    <font>
      <sz val="10"/>
      <name val="Arial"/>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name val="Arial"/>
      <family val="2"/>
    </font>
    <font>
      <sz val="8"/>
      <name val="Arial"/>
      <family val="2"/>
    </font>
    <font>
      <b/>
      <sz val="10"/>
      <name val="Arial"/>
      <family val="2"/>
    </font>
    <font>
      <sz val="10"/>
      <name val="Arial"/>
      <family val="2"/>
    </font>
    <font>
      <b/>
      <i/>
      <sz val="10"/>
      <name val="Arial"/>
      <family val="2"/>
    </font>
    <font>
      <b/>
      <sz val="26"/>
      <name val="Arial"/>
      <family val="2"/>
    </font>
    <font>
      <sz val="26"/>
      <name val="Arial"/>
      <family val="2"/>
    </font>
    <font>
      <b/>
      <sz val="8"/>
      <color indexed="81"/>
      <name val="Tahoma"/>
      <family val="2"/>
    </font>
    <font>
      <b/>
      <sz val="20"/>
      <name val="Arial"/>
      <family val="2"/>
    </font>
    <font>
      <sz val="20"/>
      <name val="Arial"/>
      <family val="2"/>
    </font>
    <font>
      <b/>
      <sz val="14"/>
      <name val="Arial"/>
      <family val="2"/>
    </font>
    <font>
      <b/>
      <sz val="12"/>
      <name val="Arial"/>
      <family val="2"/>
    </font>
    <font>
      <sz val="12"/>
      <name val="Arial"/>
      <family val="2"/>
    </font>
    <font>
      <i/>
      <sz val="10"/>
      <name val="Arial"/>
      <family val="2"/>
    </font>
    <font>
      <sz val="14"/>
      <name val="Arial"/>
      <family val="2"/>
    </font>
    <font>
      <b/>
      <i/>
      <vertAlign val="subscript"/>
      <sz val="10"/>
      <name val="Arial"/>
      <family val="2"/>
    </font>
    <font>
      <sz val="8"/>
      <color indexed="81"/>
      <name val="Tahoma"/>
      <family val="2"/>
    </font>
    <font>
      <b/>
      <sz val="16"/>
      <name val="Arial"/>
      <family val="2"/>
    </font>
    <font>
      <sz val="16"/>
      <name val="Arial"/>
      <family val="2"/>
    </font>
    <font>
      <b/>
      <sz val="11"/>
      <name val="Arial"/>
      <family val="2"/>
    </font>
    <font>
      <sz val="11"/>
      <name val="Arial"/>
      <family val="2"/>
    </font>
    <font>
      <b/>
      <i/>
      <sz val="11"/>
      <name val="Arial"/>
      <family val="2"/>
    </font>
    <font>
      <i/>
      <sz val="12"/>
      <name val="Arial"/>
      <family val="2"/>
    </font>
    <font>
      <u/>
      <sz val="10"/>
      <color theme="10"/>
      <name val="Arial"/>
      <family val="2"/>
    </font>
    <font>
      <sz val="18"/>
      <name val="Arial"/>
      <family val="2"/>
    </font>
    <font>
      <b/>
      <sz val="22"/>
      <name val="Arial"/>
      <family val="2"/>
    </font>
    <font>
      <sz val="10"/>
      <color rgb="FFFF0000"/>
      <name val="Arial"/>
      <family val="2"/>
    </font>
    <font>
      <b/>
      <sz val="24"/>
      <name val="Arial"/>
      <family val="2"/>
    </font>
    <font>
      <b/>
      <sz val="12"/>
      <color theme="1"/>
      <name val="Arial"/>
      <family val="2"/>
    </font>
    <font>
      <sz val="9"/>
      <name val="Arial"/>
      <family val="2"/>
    </font>
    <font>
      <i/>
      <sz val="11"/>
      <name val="Arial"/>
      <family val="2"/>
    </font>
    <font>
      <b/>
      <sz val="28"/>
      <name val="Arial"/>
      <family val="2"/>
    </font>
    <font>
      <sz val="28"/>
      <name val="Arial"/>
      <family val="2"/>
    </font>
    <font>
      <sz val="12"/>
      <name val="Times New Roman"/>
      <family val="1"/>
    </font>
    <font>
      <sz val="10"/>
      <name val="Times New Roman"/>
      <family val="1"/>
    </font>
    <font>
      <u/>
      <sz val="16"/>
      <color theme="10"/>
      <name val="Arial"/>
      <family val="2"/>
    </font>
    <font>
      <b/>
      <u/>
      <sz val="11"/>
      <name val="Arial"/>
      <family val="2"/>
    </font>
    <font>
      <u/>
      <sz val="11"/>
      <name val="Arial"/>
      <family val="2"/>
    </font>
    <font>
      <sz val="10"/>
      <name val="Symbol"/>
      <family val="1"/>
      <charset val="2"/>
    </font>
    <font>
      <sz val="7"/>
      <name val="Times New Roman"/>
      <family val="1"/>
    </font>
    <font>
      <b/>
      <sz val="30"/>
      <name val="Arial"/>
      <family val="2"/>
    </font>
    <font>
      <sz val="30"/>
      <name val="Arial"/>
      <family val="2"/>
    </font>
    <font>
      <i/>
      <vertAlign val="superscript"/>
      <sz val="10"/>
      <name val="Arial"/>
      <family val="2"/>
    </font>
    <font>
      <vertAlign val="superscript"/>
      <sz val="10"/>
      <name val="Arial"/>
      <family val="2"/>
    </font>
    <font>
      <sz val="24"/>
      <name val="Arial"/>
      <family val="2"/>
    </font>
    <font>
      <u/>
      <sz val="24"/>
      <color theme="10"/>
      <name val="Arial"/>
      <family val="2"/>
    </font>
    <font>
      <u/>
      <sz val="12"/>
      <color theme="10"/>
      <name val="Arial"/>
      <family val="2"/>
    </font>
    <font>
      <u/>
      <sz val="14"/>
      <color theme="10"/>
      <name val="Arial"/>
      <family val="2"/>
    </font>
    <font>
      <sz val="10"/>
      <color theme="0" tint="-0.499984740745262"/>
      <name val="Arial"/>
      <family val="2"/>
    </font>
    <font>
      <i/>
      <sz val="10"/>
      <color theme="0" tint="-0.499984740745262"/>
      <name val="Arial"/>
      <family val="2"/>
    </font>
    <font>
      <sz val="11"/>
      <color rgb="FFFF0000"/>
      <name val="Calibri"/>
      <family val="2"/>
    </font>
    <font>
      <sz val="10"/>
      <name val="Calibri"/>
      <family val="2"/>
    </font>
    <font>
      <i/>
      <sz val="11"/>
      <color theme="0" tint="-0.499984740745262"/>
      <name val="Calibri"/>
      <family val="2"/>
    </font>
    <font>
      <b/>
      <sz val="24"/>
      <color rgb="FFFF0000"/>
      <name val="Arial"/>
      <family val="2"/>
    </font>
    <font>
      <sz val="24"/>
      <color rgb="FFFF0000"/>
      <name val="Arial"/>
      <family val="2"/>
    </font>
    <font>
      <b/>
      <sz val="15"/>
      <name val="Arial"/>
      <family val="2"/>
    </font>
    <font>
      <b/>
      <sz val="15.5"/>
      <name val="Arial"/>
      <family val="2"/>
    </font>
    <font>
      <vertAlign val="subscript"/>
      <sz val="10"/>
      <name val="Arial"/>
      <family val="2"/>
    </font>
    <font>
      <u/>
      <sz val="10"/>
      <name val="Arial"/>
      <family val="2"/>
    </font>
    <font>
      <sz val="11"/>
      <name val="Calibri"/>
      <family val="2"/>
    </font>
    <font>
      <sz val="11"/>
      <color rgb="FFFF0000"/>
      <name val="Arial"/>
      <family val="2"/>
    </font>
    <font>
      <vertAlign val="superscript"/>
      <sz val="11"/>
      <name val="Arial"/>
      <family val="2"/>
    </font>
    <font>
      <b/>
      <sz val="9"/>
      <color indexed="81"/>
      <name val="Tahoma"/>
      <family val="2"/>
    </font>
    <font>
      <sz val="9"/>
      <color indexed="81"/>
      <name val="Tahoma"/>
      <family val="2"/>
    </font>
    <font>
      <b/>
      <sz val="11"/>
      <color rgb="FFFF0000"/>
      <name val="Arial"/>
      <family val="2"/>
    </font>
    <font>
      <b/>
      <sz val="16"/>
      <name val="Calibri"/>
      <family val="2"/>
    </font>
    <font>
      <sz val="12"/>
      <name val="Calibri"/>
      <family val="2"/>
    </font>
    <font>
      <b/>
      <sz val="12"/>
      <name val="Calibri"/>
      <family val="2"/>
    </font>
    <font>
      <b/>
      <sz val="18"/>
      <color rgb="FFC00000"/>
      <name val="Arial"/>
      <family val="2"/>
    </font>
    <font>
      <u/>
      <sz val="20"/>
      <color theme="10"/>
      <name val="Arial"/>
      <family val="2"/>
    </font>
    <font>
      <strike/>
      <sz val="14"/>
      <name val="Arial"/>
      <family val="2"/>
    </font>
    <font>
      <b/>
      <sz val="11"/>
      <color theme="1"/>
      <name val="Calibri"/>
      <family val="2"/>
      <scheme val="minor"/>
    </font>
    <font>
      <u/>
      <sz val="11"/>
      <color theme="10"/>
      <name val="Calibri"/>
      <family val="2"/>
      <scheme val="minor"/>
    </font>
    <font>
      <sz val="10"/>
      <color indexed="8"/>
      <name val="Arial"/>
      <family val="2"/>
    </font>
  </fonts>
  <fills count="2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rgb="FFC0C0C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2"/>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89">
    <border>
      <left/>
      <right/>
      <top/>
      <bottom/>
      <diagonal/>
    </border>
    <border>
      <left style="thin">
        <color indexed="64"/>
      </left>
      <right/>
      <top/>
      <bottom/>
      <diagonal/>
    </border>
    <border>
      <left style="medium">
        <color indexed="64"/>
      </left>
      <right/>
      <top/>
      <bottom/>
      <diagonal/>
    </border>
    <border>
      <left style="medium">
        <color indexed="64"/>
      </left>
      <right style="thin">
        <color indexed="64"/>
      </right>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rgb="FFB2B2B2"/>
      </left>
      <right style="thin">
        <color rgb="FFB2B2B2"/>
      </right>
      <top style="thin">
        <color rgb="FFB2B2B2"/>
      </top>
      <bottom style="thin">
        <color rgb="FFB2B2B2"/>
      </bottom>
      <diagonal/>
    </border>
  </borders>
  <cellStyleXfs count="7401">
    <xf numFmtId="0" fontId="0" fillId="0" borderId="0"/>
    <xf numFmtId="0" fontId="28" fillId="0" borderId="0" applyNumberFormat="0" applyFill="0" applyBorder="0" applyAlignment="0" applyProtection="0">
      <alignment vertical="top"/>
      <protection locked="0"/>
    </xf>
    <xf numFmtId="0" fontId="5" fillId="0" borderId="0"/>
    <xf numFmtId="0" fontId="4" fillId="0" borderId="0"/>
    <xf numFmtId="0" fontId="4" fillId="0" borderId="0"/>
    <xf numFmtId="0" fontId="4" fillId="0" borderId="0"/>
    <xf numFmtId="0" fontId="3" fillId="0" borderId="0"/>
    <xf numFmtId="0" fontId="28" fillId="0" borderId="0" applyNumberFormat="0" applyFill="0" applyBorder="0" applyAlignment="0" applyProtection="0"/>
    <xf numFmtId="0" fontId="2"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8" fillId="0" borderId="0" applyNumberFormat="0" applyFill="0" applyBorder="0" applyAlignment="0" applyProtection="0">
      <alignment vertical="top"/>
      <protection locked="0"/>
    </xf>
    <xf numFmtId="0" fontId="77" fillId="0" borderId="0" applyNumberFormat="0" applyFill="0" applyBorder="0" applyAlignment="0" applyProtection="0"/>
    <xf numFmtId="0" fontId="5" fillId="0" borderId="0"/>
    <xf numFmtId="0" fontId="78" fillId="0" borderId="0"/>
    <xf numFmtId="0" fontId="3" fillId="0" borderId="0"/>
    <xf numFmtId="0" fontId="3" fillId="0" borderId="0"/>
    <xf numFmtId="0" fontId="3"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xf numFmtId="0" fontId="1" fillId="13" borderId="88" applyNumberFormat="0" applyFont="0" applyAlignment="0" applyProtection="0"/>
  </cellStyleXfs>
  <cellXfs count="791">
    <xf numFmtId="0" fontId="0" fillId="0" borderId="0" xfId="0"/>
    <xf numFmtId="0" fontId="10" fillId="0" borderId="0" xfId="0" applyFont="1"/>
    <xf numFmtId="0" fontId="11" fillId="0" borderId="0" xfId="0" applyFont="1"/>
    <xf numFmtId="0" fontId="8" fillId="0" borderId="0" xfId="0" applyFont="1" applyAlignment="1">
      <alignment horizontal="right"/>
    </xf>
    <xf numFmtId="0" fontId="8" fillId="0" borderId="1" xfId="0" applyFont="1" applyBorder="1" applyAlignment="1">
      <alignment horizontal="center"/>
    </xf>
    <xf numFmtId="0" fontId="13" fillId="0" borderId="2" xfId="0" applyFont="1" applyBorder="1"/>
    <xf numFmtId="0" fontId="8" fillId="0" borderId="2" xfId="0" applyFont="1" applyBorder="1" applyAlignment="1">
      <alignment horizontal="center"/>
    </xf>
    <xf numFmtId="0" fontId="13" fillId="0" borderId="4" xfId="0" applyFont="1" applyBorder="1" applyAlignment="1">
      <alignment horizontal="center"/>
    </xf>
    <xf numFmtId="0" fontId="14" fillId="0" borderId="4" xfId="0" applyFont="1" applyBorder="1"/>
    <xf numFmtId="0" fontId="14" fillId="0" borderId="0" xfId="0" applyFont="1"/>
    <xf numFmtId="0" fontId="11" fillId="0" borderId="0" xfId="0" applyFont="1" applyAlignment="1">
      <alignment horizontal="right"/>
    </xf>
    <xf numFmtId="0" fontId="7" fillId="0" borderId="0" xfId="0" applyFont="1" applyAlignment="1">
      <alignment horizontal="center"/>
    </xf>
    <xf numFmtId="0" fontId="7" fillId="0" borderId="7" xfId="0" applyFont="1" applyBorder="1" applyAlignment="1">
      <alignment horizontal="center"/>
    </xf>
    <xf numFmtId="0" fontId="7" fillId="0" borderId="8" xfId="0" applyFont="1" applyBorder="1"/>
    <xf numFmtId="0" fontId="7" fillId="0" borderId="9" xfId="0" applyFont="1" applyBorder="1" applyAlignment="1">
      <alignment horizontal="center"/>
    </xf>
    <xf numFmtId="0" fontId="7" fillId="0" borderId="11" xfId="0" applyFont="1" applyBorder="1" applyAlignment="1">
      <alignment horizontal="center"/>
    </xf>
    <xf numFmtId="0" fontId="9" fillId="0" borderId="0" xfId="0" applyFont="1"/>
    <xf numFmtId="0" fontId="8" fillId="0" borderId="0" xfId="0" applyFont="1"/>
    <xf numFmtId="0" fontId="8" fillId="0" borderId="13" xfId="0" applyFont="1" applyBorder="1"/>
    <xf numFmtId="0" fontId="8" fillId="0" borderId="13" xfId="0" applyFont="1" applyBorder="1" applyAlignment="1">
      <alignment horizontal="right"/>
    </xf>
    <xf numFmtId="0" fontId="5" fillId="0" borderId="0" xfId="0" applyFont="1"/>
    <xf numFmtId="0" fontId="7" fillId="0" borderId="0" xfId="0" applyFont="1"/>
    <xf numFmtId="0" fontId="7" fillId="0" borderId="8" xfId="0" applyFont="1" applyBorder="1" applyAlignment="1">
      <alignment horizontal="right" vertical="center" wrapText="1"/>
    </xf>
    <xf numFmtId="0" fontId="7" fillId="0" borderId="10" xfId="0" applyFont="1" applyBorder="1" applyAlignment="1">
      <alignment horizontal="left"/>
    </xf>
    <xf numFmtId="0" fontId="7" fillId="0" borderId="17" xfId="0" applyFont="1" applyBorder="1" applyAlignment="1">
      <alignment horizontal="center"/>
    </xf>
    <xf numFmtId="0" fontId="0" fillId="0" borderId="22" xfId="0" applyBorder="1" applyAlignment="1">
      <alignment vertical="center"/>
    </xf>
    <xf numFmtId="0" fontId="0" fillId="0" borderId="23" xfId="0" applyBorder="1" applyAlignment="1">
      <alignment vertical="center"/>
    </xf>
    <xf numFmtId="0" fontId="0" fillId="0" borderId="24" xfId="0" applyBorder="1" applyAlignment="1">
      <alignment vertical="center"/>
    </xf>
    <xf numFmtId="0" fontId="7" fillId="0" borderId="20" xfId="0" applyFont="1" applyBorder="1" applyAlignment="1">
      <alignment vertical="center"/>
    </xf>
    <xf numFmtId="0" fontId="0" fillId="0" borderId="28" xfId="0" applyBorder="1" applyAlignment="1">
      <alignment vertical="center"/>
    </xf>
    <xf numFmtId="0" fontId="7" fillId="0" borderId="29" xfId="0" applyFont="1" applyBorder="1" applyAlignment="1">
      <alignment vertical="center"/>
    </xf>
    <xf numFmtId="0" fontId="0" fillId="0" borderId="31" xfId="0" applyBorder="1" applyAlignment="1">
      <alignment vertical="center"/>
    </xf>
    <xf numFmtId="0" fontId="7" fillId="0" borderId="18" xfId="0" applyFont="1" applyBorder="1" applyAlignment="1">
      <alignment vertical="center"/>
    </xf>
    <xf numFmtId="0" fontId="7" fillId="0" borderId="21" xfId="0" applyFont="1" applyBorder="1" applyAlignment="1">
      <alignment vertical="center"/>
    </xf>
    <xf numFmtId="0" fontId="7" fillId="0" borderId="19" xfId="0" applyFont="1" applyBorder="1" applyAlignment="1">
      <alignment vertical="center"/>
    </xf>
    <xf numFmtId="0" fontId="18" fillId="0" borderId="0" xfId="0" applyFont="1"/>
    <xf numFmtId="0" fontId="7" fillId="0" borderId="39" xfId="0" applyFont="1" applyBorder="1"/>
    <xf numFmtId="0" fontId="7" fillId="0" borderId="40" xfId="0" applyFont="1" applyBorder="1"/>
    <xf numFmtId="0" fontId="7" fillId="0" borderId="41" xfId="0" applyFont="1" applyBorder="1"/>
    <xf numFmtId="0" fontId="0" fillId="0" borderId="18" xfId="0" applyBorder="1"/>
    <xf numFmtId="0" fontId="0" fillId="0" borderId="44" xfId="0" applyBorder="1"/>
    <xf numFmtId="0" fontId="10" fillId="0" borderId="0" xfId="0" applyFont="1" applyAlignment="1">
      <alignment horizontal="center"/>
    </xf>
    <xf numFmtId="0" fontId="5" fillId="0" borderId="11" xfId="0" applyFont="1" applyBorder="1" applyAlignment="1">
      <alignment horizontal="left"/>
    </xf>
    <xf numFmtId="0" fontId="5" fillId="0" borderId="0" xfId="0" applyFont="1" applyAlignment="1">
      <alignment horizontal="right"/>
    </xf>
    <xf numFmtId="0" fontId="19" fillId="0" borderId="0" xfId="0" applyFont="1"/>
    <xf numFmtId="0" fontId="19" fillId="0" borderId="0" xfId="0" applyFont="1" applyAlignment="1">
      <alignment horizontal="right"/>
    </xf>
    <xf numFmtId="0" fontId="5" fillId="0" borderId="3" xfId="0" applyFont="1" applyBorder="1" applyAlignment="1">
      <alignment horizontal="center"/>
    </xf>
    <xf numFmtId="0" fontId="7" fillId="0" borderId="19" xfId="0" applyFont="1" applyBorder="1" applyAlignment="1">
      <alignment horizontal="center"/>
    </xf>
    <xf numFmtId="0" fontId="13" fillId="4" borderId="5" xfId="0" applyFont="1" applyFill="1" applyBorder="1"/>
    <xf numFmtId="0" fontId="14" fillId="4" borderId="4" xfId="0" applyFont="1" applyFill="1" applyBorder="1"/>
    <xf numFmtId="0" fontId="10" fillId="0" borderId="6" xfId="0" applyFont="1" applyBorder="1" applyAlignment="1">
      <alignment horizontal="left"/>
    </xf>
    <xf numFmtId="0" fontId="10" fillId="0" borderId="0" xfId="0" applyFont="1" applyAlignment="1">
      <alignment horizontal="left"/>
    </xf>
    <xf numFmtId="0" fontId="23" fillId="0" borderId="56" xfId="0" applyFont="1" applyBorder="1" applyAlignment="1">
      <alignment horizontal="left"/>
    </xf>
    <xf numFmtId="0" fontId="24" fillId="0" borderId="7" xfId="0" applyFont="1" applyBorder="1" applyAlignment="1">
      <alignment horizontal="center"/>
    </xf>
    <xf numFmtId="0" fontId="24" fillId="0" borderId="8" xfId="0" applyFont="1" applyBorder="1"/>
    <xf numFmtId="0" fontId="25" fillId="0" borderId="8" xfId="0" applyFont="1" applyBorder="1"/>
    <xf numFmtId="0" fontId="25" fillId="0" borderId="8" xfId="0" applyFont="1" applyBorder="1" applyAlignment="1">
      <alignment horizontal="right"/>
    </xf>
    <xf numFmtId="0" fontId="24" fillId="0" borderId="9" xfId="0" applyFont="1" applyBorder="1" applyAlignment="1">
      <alignment horizontal="center"/>
    </xf>
    <xf numFmtId="0" fontId="25" fillId="0" borderId="3" xfId="0" applyFont="1" applyBorder="1" applyAlignment="1">
      <alignment horizontal="center"/>
    </xf>
    <xf numFmtId="0" fontId="25" fillId="0" borderId="0" xfId="0" applyFont="1"/>
    <xf numFmtId="0" fontId="25" fillId="0" borderId="0" xfId="0" applyFont="1" applyAlignment="1">
      <alignment horizontal="right"/>
    </xf>
    <xf numFmtId="0" fontId="24" fillId="0" borderId="17" xfId="0" applyFont="1" applyBorder="1" applyAlignment="1">
      <alignment horizontal="center"/>
    </xf>
    <xf numFmtId="0" fontId="25" fillId="0" borderId="6" xfId="0" applyFont="1" applyBorder="1" applyAlignment="1">
      <alignment horizontal="left"/>
    </xf>
    <xf numFmtId="0" fontId="26" fillId="0" borderId="0" xfId="0" applyFont="1"/>
    <xf numFmtId="0" fontId="24" fillId="0" borderId="11" xfId="0" applyFont="1" applyBorder="1" applyAlignment="1">
      <alignment horizontal="center"/>
    </xf>
    <xf numFmtId="0" fontId="25" fillId="0" borderId="11" xfId="0" applyFont="1" applyBorder="1" applyAlignment="1">
      <alignment horizontal="left"/>
    </xf>
    <xf numFmtId="0" fontId="25" fillId="0" borderId="0" xfId="0" applyFont="1" applyAlignment="1">
      <alignment horizontal="center"/>
    </xf>
    <xf numFmtId="0" fontId="25" fillId="0" borderId="0" xfId="0" applyFont="1" applyAlignment="1">
      <alignment horizontal="right" vertical="center" wrapText="1"/>
    </xf>
    <xf numFmtId="0" fontId="25" fillId="0" borderId="6" xfId="0" applyFont="1" applyBorder="1"/>
    <xf numFmtId="0" fontId="25" fillId="0" borderId="3" xfId="0" applyFont="1" applyBorder="1" applyAlignment="1">
      <alignment horizontal="left"/>
    </xf>
    <xf numFmtId="0" fontId="25" fillId="0" borderId="6" xfId="0" applyFont="1" applyBorder="1" applyAlignment="1">
      <alignment horizontal="left" wrapText="1"/>
    </xf>
    <xf numFmtId="0" fontId="25" fillId="0" borderId="3" xfId="0" applyFont="1" applyBorder="1"/>
    <xf numFmtId="49" fontId="25" fillId="0" borderId="0" xfId="0" applyNumberFormat="1" applyFont="1" applyAlignment="1">
      <alignment horizontal="right"/>
    </xf>
    <xf numFmtId="49" fontId="25" fillId="0" borderId="8" xfId="0" applyNumberFormat="1" applyFont="1" applyBorder="1"/>
    <xf numFmtId="49" fontId="25" fillId="0" borderId="0" xfId="0" applyNumberFormat="1" applyFont="1"/>
    <xf numFmtId="0" fontId="24" fillId="0" borderId="8" xfId="0" applyFont="1" applyBorder="1" applyAlignment="1">
      <alignment horizontal="right" vertical="center" wrapText="1"/>
    </xf>
    <xf numFmtId="0" fontId="24" fillId="0" borderId="10" xfId="0" applyFont="1" applyBorder="1" applyAlignment="1">
      <alignment horizontal="left"/>
    </xf>
    <xf numFmtId="0" fontId="25" fillId="0" borderId="17" xfId="0" applyFont="1" applyBorder="1" applyAlignment="1">
      <alignment horizontal="left"/>
    </xf>
    <xf numFmtId="49" fontId="25" fillId="0" borderId="7" xfId="0" applyNumberFormat="1" applyFont="1" applyBorder="1"/>
    <xf numFmtId="49" fontId="25" fillId="0" borderId="3" xfId="0" applyNumberFormat="1" applyFont="1" applyBorder="1"/>
    <xf numFmtId="0" fontId="27" fillId="0" borderId="15" xfId="0" applyFont="1" applyBorder="1" applyAlignment="1">
      <alignment horizontal="left" wrapText="1"/>
    </xf>
    <xf numFmtId="0" fontId="24" fillId="0" borderId="7" xfId="0" applyFont="1" applyBorder="1" applyAlignment="1">
      <alignment horizontal="center" wrapText="1"/>
    </xf>
    <xf numFmtId="0" fontId="24" fillId="0" borderId="8" xfId="0" applyFont="1" applyBorder="1" applyAlignment="1">
      <alignment wrapText="1"/>
    </xf>
    <xf numFmtId="0" fontId="24" fillId="0" borderId="10" xfId="0" applyFont="1" applyBorder="1" applyAlignment="1">
      <alignment horizontal="left" wrapText="1"/>
    </xf>
    <xf numFmtId="0" fontId="25" fillId="0" borderId="12" xfId="0" applyFont="1" applyBorder="1" applyAlignment="1">
      <alignment horizontal="center"/>
    </xf>
    <xf numFmtId="0" fontId="25" fillId="0" borderId="13" xfId="0" applyFont="1" applyBorder="1"/>
    <xf numFmtId="49" fontId="25" fillId="0" borderId="13" xfId="0" applyNumberFormat="1" applyFont="1" applyBorder="1"/>
    <xf numFmtId="0" fontId="25" fillId="0" borderId="13" xfId="0" applyFont="1" applyBorder="1" applyAlignment="1">
      <alignment horizontal="right"/>
    </xf>
    <xf numFmtId="0" fontId="24" fillId="0" borderId="14" xfId="0" applyFont="1" applyBorder="1" applyAlignment="1">
      <alignment horizontal="center"/>
    </xf>
    <xf numFmtId="0" fontId="25" fillId="0" borderId="16" xfId="0" applyFont="1" applyBorder="1" applyAlignment="1">
      <alignment horizontal="left"/>
    </xf>
    <xf numFmtId="0" fontId="14" fillId="0" borderId="36" xfId="0" applyFont="1" applyBorder="1" applyAlignment="1">
      <alignment horizontal="center" wrapText="1"/>
    </xf>
    <xf numFmtId="0" fontId="22" fillId="0" borderId="56" xfId="0" applyFont="1" applyBorder="1" applyAlignment="1">
      <alignment horizontal="left"/>
    </xf>
    <xf numFmtId="0" fontId="7" fillId="0" borderId="60" xfId="0" applyFont="1" applyBorder="1" applyAlignment="1">
      <alignment horizontal="center"/>
    </xf>
    <xf numFmtId="0" fontId="7" fillId="0" borderId="61" xfId="0" applyFont="1" applyBorder="1" applyAlignment="1">
      <alignment horizontal="center"/>
    </xf>
    <xf numFmtId="0" fontId="7" fillId="0" borderId="1" xfId="0" applyFont="1" applyBorder="1" applyAlignment="1">
      <alignment horizontal="center"/>
    </xf>
    <xf numFmtId="0" fontId="7" fillId="0" borderId="60" xfId="0" applyFont="1" applyBorder="1" applyAlignment="1">
      <alignment horizontal="left"/>
    </xf>
    <xf numFmtId="0" fontId="7" fillId="0" borderId="50" xfId="0" applyFont="1" applyBorder="1" applyAlignment="1">
      <alignment horizontal="center"/>
    </xf>
    <xf numFmtId="0" fontId="0" fillId="0" borderId="6" xfId="0" applyBorder="1"/>
    <xf numFmtId="0" fontId="0" fillId="0" borderId="13" xfId="0" applyBorder="1"/>
    <xf numFmtId="0" fontId="0" fillId="0" borderId="16" xfId="0" applyBorder="1"/>
    <xf numFmtId="0" fontId="24" fillId="0" borderId="60" xfId="0" applyFont="1" applyBorder="1" applyAlignment="1">
      <alignment horizontal="center"/>
    </xf>
    <xf numFmtId="0" fontId="24" fillId="0" borderId="10" xfId="0" applyFont="1" applyBorder="1" applyAlignment="1">
      <alignment horizontal="center"/>
    </xf>
    <xf numFmtId="0" fontId="24" fillId="0" borderId="61" xfId="0" applyFont="1" applyBorder="1" applyAlignment="1">
      <alignment horizontal="center"/>
    </xf>
    <xf numFmtId="0" fontId="25" fillId="0" borderId="2" xfId="0" applyFont="1" applyBorder="1"/>
    <xf numFmtId="0" fontId="24" fillId="0" borderId="1" xfId="0" applyFont="1" applyBorder="1" applyAlignment="1">
      <alignment horizontal="center"/>
    </xf>
    <xf numFmtId="0" fontId="25" fillId="3" borderId="30" xfId="0" applyFont="1" applyFill="1" applyBorder="1"/>
    <xf numFmtId="0" fontId="25" fillId="3" borderId="18" xfId="0" applyFont="1" applyFill="1" applyBorder="1"/>
    <xf numFmtId="0" fontId="25" fillId="3" borderId="44" xfId="0" applyFont="1" applyFill="1" applyBorder="1"/>
    <xf numFmtId="49" fontId="24" fillId="0" borderId="8" xfId="0" applyNumberFormat="1" applyFont="1" applyBorder="1"/>
    <xf numFmtId="0" fontId="25" fillId="0" borderId="61" xfId="0" applyFont="1" applyBorder="1" applyAlignment="1">
      <alignment horizontal="left"/>
    </xf>
    <xf numFmtId="0" fontId="25" fillId="0" borderId="33" xfId="0" applyFont="1" applyBorder="1"/>
    <xf numFmtId="0" fontId="25" fillId="0" borderId="16" xfId="0" applyFont="1" applyBorder="1"/>
    <xf numFmtId="0" fontId="24" fillId="0" borderId="59" xfId="0" applyFont="1" applyBorder="1" applyAlignment="1">
      <alignment horizontal="left"/>
    </xf>
    <xf numFmtId="0" fontId="24" fillId="0" borderId="59" xfId="0" applyFont="1" applyBorder="1" applyAlignment="1">
      <alignment horizontal="center"/>
    </xf>
    <xf numFmtId="0" fontId="22" fillId="0" borderId="54" xfId="0" applyFont="1" applyBorder="1" applyAlignment="1">
      <alignment horizontal="left"/>
    </xf>
    <xf numFmtId="0" fontId="14" fillId="0" borderId="37" xfId="0" applyFont="1" applyBorder="1" applyAlignment="1">
      <alignment horizontal="center" wrapText="1"/>
    </xf>
    <xf numFmtId="0" fontId="5" fillId="0" borderId="34" xfId="0" applyFont="1" applyBorder="1" applyAlignment="1">
      <alignment horizontal="center" wrapText="1"/>
    </xf>
    <xf numFmtId="0" fontId="24" fillId="0" borderId="64" xfId="0" applyFont="1" applyBorder="1" applyAlignment="1">
      <alignment horizontal="center"/>
    </xf>
    <xf numFmtId="0" fontId="24" fillId="0" borderId="64" xfId="0" applyFont="1" applyBorder="1" applyAlignment="1">
      <alignment horizontal="left"/>
    </xf>
    <xf numFmtId="0" fontId="25" fillId="0" borderId="64" xfId="0" applyFont="1" applyBorder="1" applyAlignment="1">
      <alignment horizontal="left"/>
    </xf>
    <xf numFmtId="0" fontId="24" fillId="0" borderId="64" xfId="0" applyFont="1" applyBorder="1" applyAlignment="1">
      <alignment horizontal="left" wrapText="1"/>
    </xf>
    <xf numFmtId="0" fontId="23" fillId="0" borderId="54" xfId="0" applyFont="1" applyBorder="1" applyAlignment="1">
      <alignment horizontal="left"/>
    </xf>
    <xf numFmtId="0" fontId="8" fillId="0" borderId="34" xfId="0" applyFont="1" applyBorder="1" applyAlignment="1">
      <alignment horizontal="center" wrapText="1"/>
    </xf>
    <xf numFmtId="0" fontId="27" fillId="4" borderId="15" xfId="0" applyFont="1" applyFill="1" applyBorder="1" applyAlignment="1">
      <alignment horizontal="left" vertical="center" wrapText="1"/>
    </xf>
    <xf numFmtId="0" fontId="25" fillId="0" borderId="12" xfId="0" applyFont="1" applyBorder="1"/>
    <xf numFmtId="0" fontId="25" fillId="0" borderId="13" xfId="0" applyFont="1" applyBorder="1" applyAlignment="1">
      <alignment horizontal="right" vertical="center" wrapText="1"/>
    </xf>
    <xf numFmtId="0" fontId="24" fillId="0" borderId="68" xfId="0" applyFont="1" applyBorder="1" applyAlignment="1">
      <alignment horizontal="center"/>
    </xf>
    <xf numFmtId="0" fontId="7" fillId="2" borderId="27" xfId="0" applyFont="1" applyFill="1" applyBorder="1" applyAlignment="1">
      <alignment vertical="center"/>
    </xf>
    <xf numFmtId="0" fontId="7" fillId="2" borderId="26" xfId="0" applyFont="1" applyFill="1" applyBorder="1" applyAlignment="1">
      <alignment vertical="center"/>
    </xf>
    <xf numFmtId="0" fontId="7" fillId="2" borderId="25" xfId="0" applyFont="1" applyFill="1" applyBorder="1" applyAlignment="1">
      <alignment vertical="center"/>
    </xf>
    <xf numFmtId="0" fontId="7" fillId="2" borderId="69" xfId="0" applyFont="1" applyFill="1" applyBorder="1" applyAlignment="1">
      <alignment vertical="center"/>
    </xf>
    <xf numFmtId="0" fontId="7" fillId="0" borderId="70" xfId="0" applyFont="1" applyBorder="1" applyAlignment="1">
      <alignment vertical="center"/>
    </xf>
    <xf numFmtId="0" fontId="0" fillId="0" borderId="45" xfId="0" applyBorder="1" applyAlignment="1">
      <alignment vertical="center"/>
    </xf>
    <xf numFmtId="0" fontId="13" fillId="0" borderId="34" xfId="0" applyFont="1" applyBorder="1" applyAlignment="1">
      <alignment horizontal="left"/>
    </xf>
    <xf numFmtId="0" fontId="13" fillId="0" borderId="35" xfId="0" applyFont="1" applyBorder="1" applyAlignment="1">
      <alignment horizontal="left"/>
    </xf>
    <xf numFmtId="0" fontId="5" fillId="3" borderId="30" xfId="0" applyFont="1" applyFill="1" applyBorder="1" applyAlignment="1">
      <alignment horizontal="left" vertical="center" wrapText="1"/>
    </xf>
    <xf numFmtId="0" fontId="0" fillId="0" borderId="4" xfId="0" applyBorder="1"/>
    <xf numFmtId="0" fontId="0" fillId="0" borderId="15" xfId="0" applyBorder="1"/>
    <xf numFmtId="0" fontId="0" fillId="0" borderId="2" xfId="0" applyBorder="1"/>
    <xf numFmtId="0" fontId="28" fillId="0" borderId="0" xfId="1" applyBorder="1" applyAlignment="1" applyProtection="1">
      <alignment horizontal="left" vertical="center"/>
    </xf>
    <xf numFmtId="0" fontId="13" fillId="0" borderId="25" xfId="0" applyFont="1" applyBorder="1" applyAlignment="1">
      <alignment horizontal="left" wrapText="1"/>
    </xf>
    <xf numFmtId="0" fontId="5" fillId="0" borderId="0" xfId="0" applyFont="1" applyAlignment="1">
      <alignment horizontal="center"/>
    </xf>
    <xf numFmtId="0" fontId="5" fillId="0" borderId="43" xfId="0" applyFont="1" applyBorder="1" applyAlignment="1">
      <alignment wrapText="1"/>
    </xf>
    <xf numFmtId="0" fontId="0" fillId="0" borderId="44" xfId="0" applyBorder="1" applyAlignment="1">
      <alignment wrapText="1"/>
    </xf>
    <xf numFmtId="14" fontId="0" fillId="0" borderId="44" xfId="0" applyNumberFormat="1" applyBorder="1" applyAlignment="1">
      <alignment wrapText="1"/>
    </xf>
    <xf numFmtId="0" fontId="0" fillId="0" borderId="18" xfId="0" applyBorder="1" applyAlignment="1">
      <alignment wrapText="1"/>
    </xf>
    <xf numFmtId="0" fontId="0" fillId="0" borderId="21" xfId="0" applyBorder="1" applyAlignment="1">
      <alignment wrapText="1"/>
    </xf>
    <xf numFmtId="0" fontId="0" fillId="0" borderId="45" xfId="0" applyBorder="1" applyAlignment="1">
      <alignment wrapText="1"/>
    </xf>
    <xf numFmtId="14" fontId="0" fillId="0" borderId="45" xfId="0" applyNumberFormat="1" applyBorder="1" applyAlignment="1">
      <alignment wrapText="1"/>
    </xf>
    <xf numFmtId="0" fontId="5" fillId="0" borderId="43" xfId="0" applyFont="1" applyBorder="1" applyAlignment="1">
      <alignment horizontal="left" vertical="center" wrapText="1"/>
    </xf>
    <xf numFmtId="0" fontId="7" fillId="0" borderId="44" xfId="0" applyFont="1" applyBorder="1" applyAlignment="1">
      <alignment vertical="center"/>
    </xf>
    <xf numFmtId="0" fontId="7" fillId="0" borderId="37" xfId="0" applyFont="1" applyBorder="1"/>
    <xf numFmtId="0" fontId="5" fillId="0" borderId="4" xfId="0" applyFont="1" applyBorder="1"/>
    <xf numFmtId="0" fontId="0" fillId="0" borderId="4" xfId="0" applyBorder="1" applyAlignment="1">
      <alignment horizontal="left" indent="2"/>
    </xf>
    <xf numFmtId="0" fontId="5" fillId="0" borderId="0" xfId="0" applyFont="1" applyAlignment="1">
      <alignment horizontal="left"/>
    </xf>
    <xf numFmtId="0" fontId="5" fillId="0" borderId="0" xfId="0" applyFont="1" applyAlignment="1">
      <alignment horizontal="left" indent="2"/>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7" fillId="0" borderId="45" xfId="0" applyFont="1" applyBorder="1" applyAlignment="1">
      <alignment vertical="center"/>
    </xf>
    <xf numFmtId="0" fontId="7" fillId="0" borderId="43" xfId="0" applyFont="1" applyBorder="1" applyAlignment="1">
      <alignment vertical="center"/>
    </xf>
    <xf numFmtId="0" fontId="5" fillId="0" borderId="13" xfId="0" applyFont="1" applyBorder="1"/>
    <xf numFmtId="0" fontId="7" fillId="0" borderId="44" xfId="0" applyFont="1" applyBorder="1" applyAlignment="1">
      <alignment horizontal="left" vertical="center"/>
    </xf>
    <xf numFmtId="0" fontId="7" fillId="0" borderId="44" xfId="0" applyFont="1" applyBorder="1" applyAlignment="1">
      <alignment horizontal="left" vertical="top"/>
    </xf>
    <xf numFmtId="0" fontId="7" fillId="0" borderId="74" xfId="0" applyFont="1" applyBorder="1"/>
    <xf numFmtId="0" fontId="32" fillId="0" borderId="54" xfId="0" applyFont="1" applyBorder="1" applyAlignment="1">
      <alignment horizontal="right" vertical="center"/>
    </xf>
    <xf numFmtId="0" fontId="32" fillId="0" borderId="74" xfId="0" applyFont="1" applyBorder="1" applyAlignment="1">
      <alignment vertical="center"/>
    </xf>
    <xf numFmtId="0" fontId="13" fillId="0" borderId="2" xfId="0" applyFont="1" applyBorder="1" applyAlignment="1">
      <alignment horizontal="left"/>
    </xf>
    <xf numFmtId="0" fontId="13" fillId="0" borderId="0" xfId="0" applyFont="1" applyAlignment="1">
      <alignment horizontal="left"/>
    </xf>
    <xf numFmtId="0" fontId="8" fillId="0" borderId="65" xfId="0" applyFont="1" applyBorder="1" applyAlignment="1">
      <alignment wrapText="1"/>
    </xf>
    <xf numFmtId="0" fontId="5" fillId="0" borderId="66" xfId="0" applyFont="1" applyBorder="1" applyAlignment="1">
      <alignment horizontal="center" wrapText="1"/>
    </xf>
    <xf numFmtId="0" fontId="7" fillId="0" borderId="0" xfId="0" applyFont="1" applyAlignment="1">
      <alignment horizontal="right" vertical="center"/>
    </xf>
    <xf numFmtId="0" fontId="7" fillId="4" borderId="34" xfId="0" applyFont="1" applyFill="1" applyBorder="1" applyAlignment="1">
      <alignment horizontal="right" vertical="center"/>
    </xf>
    <xf numFmtId="0" fontId="7" fillId="4" borderId="35" xfId="0" applyFont="1" applyFill="1" applyBorder="1" applyAlignment="1">
      <alignment horizontal="right" vertical="center"/>
    </xf>
    <xf numFmtId="0" fontId="7" fillId="4" borderId="25" xfId="0" applyFont="1" applyFill="1" applyBorder="1" applyAlignment="1">
      <alignment horizontal="right" vertical="center"/>
    </xf>
    <xf numFmtId="0" fontId="14" fillId="0" borderId="4" xfId="0" applyFont="1" applyBorder="1" applyAlignment="1">
      <alignment vertical="center"/>
    </xf>
    <xf numFmtId="0" fontId="13" fillId="0" borderId="4" xfId="0" applyFont="1" applyBorder="1" applyAlignment="1">
      <alignment horizontal="center" vertical="center"/>
    </xf>
    <xf numFmtId="0" fontId="7" fillId="0" borderId="0" xfId="0" applyFont="1" applyAlignment="1">
      <alignment vertical="center"/>
    </xf>
    <xf numFmtId="0" fontId="17" fillId="0" borderId="75" xfId="0" applyFont="1" applyBorder="1"/>
    <xf numFmtId="0" fontId="0" fillId="0" borderId="70" xfId="0" applyBorder="1"/>
    <xf numFmtId="0" fontId="17" fillId="0" borderId="3" xfId="0" applyFont="1" applyBorder="1"/>
    <xf numFmtId="0" fontId="0" fillId="0" borderId="77" xfId="0" applyBorder="1"/>
    <xf numFmtId="0" fontId="33" fillId="0" borderId="71" xfId="0" applyFont="1" applyBorder="1"/>
    <xf numFmtId="0" fontId="17" fillId="0" borderId="42" xfId="0" applyFont="1" applyBorder="1"/>
    <xf numFmtId="0" fontId="14" fillId="0" borderId="15" xfId="0" applyFont="1" applyBorder="1"/>
    <xf numFmtId="0" fontId="7" fillId="0" borderId="6" xfId="0" applyFont="1" applyBorder="1" applyAlignment="1">
      <alignment horizontal="center"/>
    </xf>
    <xf numFmtId="0" fontId="13" fillId="0" borderId="5" xfId="0" applyFont="1" applyBorder="1" applyAlignment="1">
      <alignment horizontal="center"/>
    </xf>
    <xf numFmtId="0" fontId="10" fillId="0" borderId="2" xfId="0" applyFont="1" applyBorder="1" applyAlignment="1">
      <alignment horizontal="center"/>
    </xf>
    <xf numFmtId="0" fontId="7" fillId="0" borderId="2" xfId="0" applyFont="1" applyBorder="1" applyAlignment="1">
      <alignment horizontal="center"/>
    </xf>
    <xf numFmtId="0" fontId="8" fillId="0" borderId="33" xfId="0" applyFont="1" applyBorder="1" applyAlignment="1">
      <alignment horizontal="center"/>
    </xf>
    <xf numFmtId="0" fontId="7" fillId="0" borderId="13" xfId="0" applyFont="1" applyBorder="1" applyAlignment="1">
      <alignment horizontal="center"/>
    </xf>
    <xf numFmtId="0" fontId="7" fillId="0" borderId="16" xfId="0" applyFont="1" applyBorder="1" applyAlignment="1">
      <alignment horizontal="center"/>
    </xf>
    <xf numFmtId="0" fontId="25" fillId="0" borderId="68" xfId="0" applyFont="1" applyBorder="1"/>
    <xf numFmtId="0" fontId="35" fillId="0" borderId="0" xfId="0" applyFont="1"/>
    <xf numFmtId="0" fontId="5" fillId="0" borderId="43" xfId="0" applyFont="1" applyBorder="1" applyAlignment="1">
      <alignment vertical="center" wrapText="1"/>
    </xf>
    <xf numFmtId="0" fontId="5" fillId="0" borderId="6" xfId="0" applyFont="1" applyBorder="1" applyAlignment="1">
      <alignment horizontal="left" vertical="top" wrapText="1"/>
    </xf>
    <xf numFmtId="0" fontId="24" fillId="0" borderId="78" xfId="0" applyFont="1" applyBorder="1" applyAlignment="1">
      <alignment horizontal="center"/>
    </xf>
    <xf numFmtId="0" fontId="24" fillId="0" borderId="62" xfId="0" applyFont="1" applyBorder="1"/>
    <xf numFmtId="0" fontId="25" fillId="0" borderId="62" xfId="0" applyFont="1" applyBorder="1"/>
    <xf numFmtId="0" fontId="25" fillId="0" borderId="62" xfId="0" applyFont="1" applyBorder="1" applyAlignment="1">
      <alignment horizontal="right"/>
    </xf>
    <xf numFmtId="0" fontId="24" fillId="0" borderId="62" xfId="0" applyFont="1" applyBorder="1" applyAlignment="1">
      <alignment horizontal="center"/>
    </xf>
    <xf numFmtId="0" fontId="24" fillId="0" borderId="80" xfId="0" applyFont="1" applyBorder="1" applyAlignment="1">
      <alignment horizontal="center"/>
    </xf>
    <xf numFmtId="0" fontId="24" fillId="0" borderId="81" xfId="0" applyFont="1" applyBorder="1" applyAlignment="1">
      <alignment horizontal="center"/>
    </xf>
    <xf numFmtId="0" fontId="24" fillId="0" borderId="8" xfId="0" applyFont="1" applyBorder="1" applyAlignment="1">
      <alignment horizontal="center"/>
    </xf>
    <xf numFmtId="0" fontId="24" fillId="0" borderId="82" xfId="0" applyFont="1" applyBorder="1" applyAlignment="1">
      <alignment horizontal="center"/>
    </xf>
    <xf numFmtId="0" fontId="24" fillId="0" borderId="83" xfId="0" applyFont="1" applyBorder="1" applyAlignment="1">
      <alignment horizontal="center"/>
    </xf>
    <xf numFmtId="0" fontId="7" fillId="0" borderId="79" xfId="0" applyFont="1" applyBorder="1" applyAlignment="1">
      <alignment horizontal="center"/>
    </xf>
    <xf numFmtId="0" fontId="24" fillId="0" borderId="8" xfId="0" applyFont="1" applyBorder="1" applyAlignment="1">
      <alignment horizontal="left"/>
    </xf>
    <xf numFmtId="0" fontId="24" fillId="0" borderId="82" xfId="0" applyFont="1" applyBorder="1" applyAlignment="1">
      <alignment horizontal="left"/>
    </xf>
    <xf numFmtId="0" fontId="24" fillId="0" borderId="9" xfId="0" applyFont="1" applyBorder="1" applyAlignment="1">
      <alignment horizontal="left"/>
    </xf>
    <xf numFmtId="0" fontId="25" fillId="0" borderId="43" xfId="0" applyFont="1" applyBorder="1" applyAlignment="1">
      <alignment horizontal="left"/>
    </xf>
    <xf numFmtId="0" fontId="24" fillId="0" borderId="9" xfId="0" applyFont="1" applyBorder="1" applyAlignment="1">
      <alignment horizontal="left" wrapText="1"/>
    </xf>
    <xf numFmtId="0" fontId="24" fillId="0" borderId="8" xfId="0" applyFont="1" applyBorder="1" applyAlignment="1">
      <alignment horizontal="left" wrapText="1"/>
    </xf>
    <xf numFmtId="0" fontId="25" fillId="0" borderId="39" xfId="0" applyFont="1" applyBorder="1"/>
    <xf numFmtId="0" fontId="25" fillId="0" borderId="76" xfId="0" applyFont="1" applyBorder="1"/>
    <xf numFmtId="0" fontId="24" fillId="0" borderId="40" xfId="0" applyFont="1" applyBorder="1" applyAlignment="1">
      <alignment horizontal="center"/>
    </xf>
    <xf numFmtId="0" fontId="25" fillId="0" borderId="74" xfId="0" applyFont="1" applyBorder="1" applyAlignment="1">
      <alignment horizontal="left"/>
    </xf>
    <xf numFmtId="0" fontId="25" fillId="0" borderId="76" xfId="0" applyFont="1" applyBorder="1" applyAlignment="1">
      <alignment horizontal="right" vertical="center" wrapText="1"/>
    </xf>
    <xf numFmtId="0" fontId="25" fillId="0" borderId="83" xfId="0" applyFont="1" applyBorder="1" applyAlignment="1">
      <alignment horizontal="left"/>
    </xf>
    <xf numFmtId="0" fontId="7" fillId="0" borderId="82" xfId="0" applyFont="1" applyBorder="1" applyAlignment="1">
      <alignment horizontal="left"/>
    </xf>
    <xf numFmtId="0" fontId="7" fillId="0" borderId="59" xfId="0" applyFont="1" applyBorder="1" applyAlignment="1">
      <alignment horizontal="left"/>
    </xf>
    <xf numFmtId="0" fontId="7" fillId="0" borderId="8" xfId="0" applyFont="1" applyBorder="1" applyAlignment="1">
      <alignment horizontal="left"/>
    </xf>
    <xf numFmtId="0" fontId="7" fillId="0" borderId="59" xfId="0" applyFont="1" applyBorder="1" applyAlignment="1">
      <alignment horizontal="center"/>
    </xf>
    <xf numFmtId="0" fontId="7" fillId="0" borderId="8" xfId="0" applyFont="1" applyBorder="1" applyAlignment="1">
      <alignment horizontal="center"/>
    </xf>
    <xf numFmtId="0" fontId="7" fillId="0" borderId="82" xfId="0" applyFont="1" applyBorder="1" applyAlignment="1">
      <alignment horizontal="center"/>
    </xf>
    <xf numFmtId="0" fontId="24" fillId="0" borderId="0" xfId="0" applyFont="1" applyAlignment="1">
      <alignment horizontal="center"/>
    </xf>
    <xf numFmtId="0" fontId="22" fillId="0" borderId="54" xfId="0" applyFont="1" applyBorder="1" applyAlignment="1">
      <alignment horizontal="left" wrapText="1"/>
    </xf>
    <xf numFmtId="0" fontId="7" fillId="4" borderId="36" xfId="0" applyFont="1" applyFill="1" applyBorder="1" applyAlignment="1">
      <alignment horizontal="right" vertical="center"/>
    </xf>
    <xf numFmtId="0" fontId="5" fillId="0" borderId="0" xfId="2"/>
    <xf numFmtId="0" fontId="7" fillId="0" borderId="0" xfId="2" applyFont="1"/>
    <xf numFmtId="0" fontId="5" fillId="0" borderId="0" xfId="2" applyAlignment="1">
      <alignment horizontal="center" vertical="center" wrapText="1"/>
    </xf>
    <xf numFmtId="0" fontId="5" fillId="0" borderId="0" xfId="2" applyAlignment="1">
      <alignment wrapText="1"/>
    </xf>
    <xf numFmtId="14" fontId="5" fillId="0" borderId="0" xfId="2" applyNumberFormat="1"/>
    <xf numFmtId="0" fontId="5" fillId="0" borderId="0" xfId="2" applyAlignment="1">
      <alignment horizontal="center" vertical="center"/>
    </xf>
    <xf numFmtId="0" fontId="38" fillId="0" borderId="0" xfId="2" applyFont="1"/>
    <xf numFmtId="0" fontId="5" fillId="0" borderId="2" xfId="2" applyBorder="1"/>
    <xf numFmtId="0" fontId="5" fillId="0" borderId="6" xfId="2" applyBorder="1"/>
    <xf numFmtId="0" fontId="32" fillId="0" borderId="54" xfId="2" applyFont="1" applyBorder="1" applyAlignment="1">
      <alignment horizontal="right" vertical="center"/>
    </xf>
    <xf numFmtId="0" fontId="32" fillId="0" borderId="74" xfId="2" applyFont="1" applyBorder="1" applyAlignment="1">
      <alignment vertical="center"/>
    </xf>
    <xf numFmtId="0" fontId="19" fillId="2" borderId="5" xfId="2" applyFont="1" applyFill="1" applyBorder="1" applyAlignment="1">
      <alignment vertical="center"/>
    </xf>
    <xf numFmtId="0" fontId="19" fillId="2" borderId="37" xfId="2" applyFont="1" applyFill="1" applyBorder="1" applyAlignment="1">
      <alignment vertical="center"/>
    </xf>
    <xf numFmtId="0" fontId="19" fillId="0" borderId="67" xfId="2" applyFont="1" applyBorder="1" applyAlignment="1">
      <alignment vertical="center"/>
    </xf>
    <xf numFmtId="0" fontId="19" fillId="0" borderId="37" xfId="2" applyFont="1" applyBorder="1" applyAlignment="1">
      <alignment vertical="center"/>
    </xf>
    <xf numFmtId="0" fontId="19" fillId="0" borderId="38" xfId="2" applyFont="1" applyBorder="1" applyAlignment="1">
      <alignment vertical="center"/>
    </xf>
    <xf numFmtId="0" fontId="19" fillId="0" borderId="67" xfId="2" applyFont="1" applyBorder="1" applyAlignment="1">
      <alignment horizontal="left" vertical="center"/>
    </xf>
    <xf numFmtId="0" fontId="5" fillId="0" borderId="0" xfId="2" applyAlignment="1">
      <alignment horizontal="center"/>
    </xf>
    <xf numFmtId="0" fontId="19" fillId="0" borderId="67" xfId="2" applyFont="1" applyBorder="1" applyAlignment="1">
      <alignment horizontal="left" vertical="top"/>
    </xf>
    <xf numFmtId="0" fontId="22" fillId="0" borderId="74" xfId="2" applyFont="1" applyBorder="1"/>
    <xf numFmtId="0" fontId="22" fillId="0" borderId="4" xfId="2" applyFont="1" applyBorder="1"/>
    <xf numFmtId="0" fontId="23" fillId="0" borderId="4" xfId="2" applyFont="1" applyBorder="1"/>
    <xf numFmtId="0" fontId="5" fillId="0" borderId="4" xfId="2" applyBorder="1"/>
    <xf numFmtId="0" fontId="5" fillId="0" borderId="15" xfId="2" applyBorder="1"/>
    <xf numFmtId="0" fontId="23" fillId="0" borderId="6" xfId="2" applyFont="1" applyBorder="1"/>
    <xf numFmtId="0" fontId="23" fillId="0" borderId="0" xfId="2" applyFont="1" applyAlignment="1">
      <alignment horizontal="left" indent="2"/>
    </xf>
    <xf numFmtId="0" fontId="23" fillId="0" borderId="0" xfId="2" applyFont="1"/>
    <xf numFmtId="0" fontId="23" fillId="0" borderId="0" xfId="2" applyFont="1" applyAlignment="1">
      <alignment horizontal="left"/>
    </xf>
    <xf numFmtId="0" fontId="40" fillId="0" borderId="0" xfId="1" applyFont="1" applyFill="1" applyBorder="1" applyAlignment="1" applyProtection="1"/>
    <xf numFmtId="0" fontId="23" fillId="0" borderId="16" xfId="2" applyFont="1" applyBorder="1"/>
    <xf numFmtId="0" fontId="23" fillId="0" borderId="13" xfId="2" applyFont="1" applyBorder="1"/>
    <xf numFmtId="0" fontId="5" fillId="0" borderId="13" xfId="2" applyBorder="1"/>
    <xf numFmtId="0" fontId="5" fillId="0" borderId="16" xfId="2" applyBorder="1"/>
    <xf numFmtId="0" fontId="5" fillId="0" borderId="33" xfId="2" applyBorder="1"/>
    <xf numFmtId="0" fontId="5" fillId="0" borderId="5" xfId="2" applyBorder="1"/>
    <xf numFmtId="0" fontId="5" fillId="0" borderId="4" xfId="2" applyBorder="1" applyAlignment="1">
      <alignment horizontal="center"/>
    </xf>
    <xf numFmtId="0" fontId="5" fillId="0" borderId="4" xfId="2" applyBorder="1" applyAlignment="1">
      <alignment horizontal="left"/>
    </xf>
    <xf numFmtId="0" fontId="15" fillId="0" borderId="4" xfId="2" applyFont="1" applyBorder="1"/>
    <xf numFmtId="0" fontId="5" fillId="0" borderId="0" xfId="2" applyAlignment="1">
      <alignment horizontal="left"/>
    </xf>
    <xf numFmtId="0" fontId="7" fillId="0" borderId="0" xfId="2" applyFont="1" applyAlignment="1">
      <alignment horizontal="left" vertical="center"/>
    </xf>
    <xf numFmtId="0" fontId="5" fillId="0" borderId="36" xfId="2" applyBorder="1" applyAlignment="1">
      <alignment horizontal="left" vertical="center"/>
    </xf>
    <xf numFmtId="0" fontId="5" fillId="0" borderId="0" xfId="2" applyAlignment="1">
      <alignment horizontal="left" vertical="center"/>
    </xf>
    <xf numFmtId="49" fontId="5" fillId="0" borderId="0" xfId="2" applyNumberFormat="1" applyAlignment="1">
      <alignment horizontal="left" vertical="center"/>
    </xf>
    <xf numFmtId="0" fontId="5" fillId="0" borderId="36" xfId="2" applyBorder="1" applyAlignment="1">
      <alignment horizontal="center" vertical="center"/>
    </xf>
    <xf numFmtId="164" fontId="5" fillId="0" borderId="0" xfId="2" applyNumberFormat="1" applyAlignment="1">
      <alignment horizontal="center" vertical="center"/>
    </xf>
    <xf numFmtId="0" fontId="7" fillId="0" borderId="0" xfId="2" applyFont="1" applyAlignment="1">
      <alignment horizontal="center" vertical="center"/>
    </xf>
    <xf numFmtId="49" fontId="5" fillId="0" borderId="0" xfId="2" applyNumberFormat="1" applyAlignment="1">
      <alignment horizontal="center" vertical="center"/>
    </xf>
    <xf numFmtId="49" fontId="5" fillId="0" borderId="36" xfId="2" applyNumberFormat="1" applyBorder="1" applyAlignment="1">
      <alignment horizontal="left" vertical="center"/>
    </xf>
    <xf numFmtId="0" fontId="18" fillId="0" borderId="0" xfId="2" applyFont="1" applyAlignment="1">
      <alignment horizontal="left" vertical="center"/>
    </xf>
    <xf numFmtId="0" fontId="5" fillId="0" borderId="0" xfId="2" applyAlignment="1">
      <alignment horizontal="left" vertical="center" wrapText="1"/>
    </xf>
    <xf numFmtId="0" fontId="7" fillId="0" borderId="0" xfId="2" applyFont="1" applyAlignment="1">
      <alignment horizontal="left" vertical="center" wrapText="1"/>
    </xf>
    <xf numFmtId="0" fontId="17" fillId="0" borderId="0" xfId="2" applyFont="1"/>
    <xf numFmtId="0" fontId="5" fillId="0" borderId="13" xfId="2" applyBorder="1" applyAlignment="1">
      <alignment horizontal="center"/>
    </xf>
    <xf numFmtId="0" fontId="5" fillId="0" borderId="13" xfId="2" applyBorder="1" applyAlignment="1">
      <alignment horizontal="left"/>
    </xf>
    <xf numFmtId="0" fontId="25" fillId="0" borderId="0" xfId="2" applyFont="1" applyAlignment="1">
      <alignment horizontal="right" vertical="top" wrapText="1"/>
    </xf>
    <xf numFmtId="0" fontId="18" fillId="0" borderId="0" xfId="2" applyFont="1"/>
    <xf numFmtId="0" fontId="5" fillId="3" borderId="30" xfId="0" applyFont="1" applyFill="1" applyBorder="1"/>
    <xf numFmtId="0" fontId="25" fillId="0" borderId="84" xfId="0" applyFont="1" applyBorder="1"/>
    <xf numFmtId="0" fontId="25" fillId="0" borderId="51" xfId="0" applyFont="1" applyBorder="1"/>
    <xf numFmtId="0" fontId="25" fillId="0" borderId="53" xfId="0" applyFont="1" applyBorder="1"/>
    <xf numFmtId="0" fontId="25" fillId="0" borderId="32" xfId="0" applyFont="1" applyBorder="1"/>
    <xf numFmtId="0" fontId="25" fillId="0" borderId="48" xfId="0" applyFont="1" applyBorder="1"/>
    <xf numFmtId="0" fontId="25" fillId="0" borderId="85" xfId="0" applyFont="1" applyBorder="1"/>
    <xf numFmtId="0" fontId="13" fillId="0" borderId="0" xfId="2" applyFont="1" applyAlignment="1">
      <alignment horizontal="left" vertical="top"/>
    </xf>
    <xf numFmtId="0" fontId="24" fillId="0" borderId="0" xfId="2" applyFont="1" applyAlignment="1">
      <alignment horizontal="center" vertical="center" wrapText="1"/>
    </xf>
    <xf numFmtId="0" fontId="25" fillId="0" borderId="0" xfId="2" applyFont="1" applyAlignment="1">
      <alignment horizontal="left" vertical="center"/>
    </xf>
    <xf numFmtId="0" fontId="25" fillId="0" borderId="0" xfId="2" applyFont="1" applyAlignment="1">
      <alignment horizontal="center" vertical="center" wrapText="1"/>
    </xf>
    <xf numFmtId="0" fontId="25" fillId="0" borderId="0" xfId="2" applyFont="1" applyAlignment="1">
      <alignment vertical="center" wrapText="1"/>
    </xf>
    <xf numFmtId="0" fontId="18" fillId="9" borderId="39" xfId="2" applyFont="1" applyFill="1" applyBorder="1" applyAlignment="1">
      <alignment horizontal="justify" vertical="center" wrapText="1"/>
    </xf>
    <xf numFmtId="0" fontId="9" fillId="9" borderId="40" xfId="2" applyFont="1" applyFill="1" applyBorder="1" applyAlignment="1">
      <alignment horizontal="center" vertical="center" wrapText="1"/>
    </xf>
    <xf numFmtId="0" fontId="18" fillId="9" borderId="40" xfId="2" applyFont="1" applyFill="1" applyBorder="1" applyAlignment="1">
      <alignment horizontal="justify" vertical="center" wrapText="1"/>
    </xf>
    <xf numFmtId="0" fontId="9" fillId="9" borderId="41" xfId="2" applyFont="1" applyFill="1" applyBorder="1" applyAlignment="1">
      <alignment horizontal="center" vertical="center" wrapText="1"/>
    </xf>
    <xf numFmtId="0" fontId="18" fillId="0" borderId="29" xfId="2" applyFont="1" applyBorder="1" applyAlignment="1">
      <alignment horizontal="justify" vertical="center" wrapText="1"/>
    </xf>
    <xf numFmtId="0" fontId="18" fillId="0" borderId="20" xfId="2" applyFont="1" applyBorder="1" applyAlignment="1">
      <alignment horizontal="center" vertical="center" wrapText="1"/>
    </xf>
    <xf numFmtId="0" fontId="18" fillId="0" borderId="20" xfId="2" applyFont="1" applyBorder="1" applyAlignment="1">
      <alignment horizontal="justify" vertical="center" wrapText="1"/>
    </xf>
    <xf numFmtId="0" fontId="18" fillId="0" borderId="70" xfId="2" applyFont="1" applyBorder="1" applyAlignment="1">
      <alignment horizontal="center" vertical="center" wrapText="1"/>
    </xf>
    <xf numFmtId="0" fontId="9" fillId="3" borderId="30" xfId="2" applyFont="1" applyFill="1" applyBorder="1" applyAlignment="1">
      <alignment horizontal="center" vertical="center" wrapText="1"/>
    </xf>
    <xf numFmtId="0" fontId="18" fillId="3" borderId="18" xfId="2" applyFont="1" applyFill="1" applyBorder="1" applyAlignment="1">
      <alignment horizontal="center" vertical="center" wrapText="1"/>
    </xf>
    <xf numFmtId="0" fontId="9" fillId="3" borderId="18" xfId="2" applyFont="1" applyFill="1" applyBorder="1" applyAlignment="1">
      <alignment horizontal="center" vertical="center" wrapText="1"/>
    </xf>
    <xf numFmtId="0" fontId="18" fillId="3" borderId="44" xfId="2" applyFont="1" applyFill="1" applyBorder="1" applyAlignment="1">
      <alignment horizontal="center" vertical="center" wrapText="1"/>
    </xf>
    <xf numFmtId="0" fontId="9" fillId="0" borderId="30" xfId="2" applyFont="1" applyBorder="1" applyAlignment="1">
      <alignment horizontal="center" vertical="center" wrapText="1"/>
    </xf>
    <xf numFmtId="0" fontId="18" fillId="0" borderId="18" xfId="2" applyFont="1" applyBorder="1" applyAlignment="1">
      <alignment horizontal="center" vertical="center" wrapText="1"/>
    </xf>
    <xf numFmtId="0" fontId="9" fillId="0" borderId="18" xfId="2" applyFont="1" applyBorder="1" applyAlignment="1">
      <alignment horizontal="center" vertical="center" wrapText="1"/>
    </xf>
    <xf numFmtId="0" fontId="18" fillId="0" borderId="44" xfId="2" applyFont="1" applyBorder="1" applyAlignment="1">
      <alignment horizontal="center" vertical="center" wrapText="1"/>
    </xf>
    <xf numFmtId="49" fontId="9" fillId="0" borderId="30" xfId="2" applyNumberFormat="1" applyFont="1" applyBorder="1" applyAlignment="1">
      <alignment horizontal="center" vertical="center" wrapText="1"/>
    </xf>
    <xf numFmtId="0" fontId="18" fillId="0" borderId="42" xfId="2" applyFont="1" applyBorder="1" applyAlignment="1">
      <alignment horizontal="center" vertical="center" wrapText="1"/>
    </xf>
    <xf numFmtId="0" fontId="18" fillId="0" borderId="19" xfId="2" applyFont="1" applyBorder="1" applyAlignment="1">
      <alignment horizontal="center" vertical="center" wrapText="1"/>
    </xf>
    <xf numFmtId="0" fontId="18" fillId="0" borderId="19" xfId="2" applyFont="1" applyBorder="1" applyAlignment="1">
      <alignment horizontal="justify" vertical="center" wrapText="1"/>
    </xf>
    <xf numFmtId="0" fontId="18" fillId="0" borderId="69" xfId="2" applyFont="1" applyBorder="1" applyAlignment="1">
      <alignment horizontal="center" vertical="center" wrapText="1"/>
    </xf>
    <xf numFmtId="0" fontId="18" fillId="3" borderId="73" xfId="2" applyFont="1" applyFill="1" applyBorder="1" applyAlignment="1">
      <alignment horizontal="center" vertical="center" wrapText="1"/>
    </xf>
    <xf numFmtId="49" fontId="9" fillId="0" borderId="18" xfId="2" applyNumberFormat="1" applyFont="1" applyBorder="1" applyAlignment="1">
      <alignment horizontal="center" vertical="center" wrapText="1"/>
    </xf>
    <xf numFmtId="0" fontId="18" fillId="0" borderId="73" xfId="2" applyFont="1" applyBorder="1" applyAlignment="1">
      <alignment horizontal="center" vertical="center" wrapText="1"/>
    </xf>
    <xf numFmtId="0" fontId="18" fillId="9" borderId="39" xfId="2" applyFont="1" applyFill="1" applyBorder="1" applyAlignment="1">
      <alignment horizontal="justify" vertical="top" wrapText="1"/>
    </xf>
    <xf numFmtId="0" fontId="18" fillId="9" borderId="40" xfId="2" applyFont="1" applyFill="1" applyBorder="1" applyAlignment="1">
      <alignment horizontal="justify" vertical="top" wrapText="1"/>
    </xf>
    <xf numFmtId="0" fontId="18" fillId="0" borderId="30" xfId="2" applyFont="1" applyBorder="1" applyAlignment="1">
      <alignment horizontal="center" vertical="center" wrapText="1"/>
    </xf>
    <xf numFmtId="0" fontId="18" fillId="0" borderId="2" xfId="2" applyFont="1" applyBorder="1" applyAlignment="1">
      <alignment horizontal="left" vertical="center"/>
    </xf>
    <xf numFmtId="0" fontId="18" fillId="9" borderId="39" xfId="2" applyFont="1" applyFill="1" applyBorder="1" applyAlignment="1">
      <alignment horizontal="center" vertical="center" wrapText="1"/>
    </xf>
    <xf numFmtId="0" fontId="18" fillId="9" borderId="40" xfId="2" applyFont="1" applyFill="1" applyBorder="1" applyAlignment="1">
      <alignment horizontal="center" vertical="center" wrapText="1"/>
    </xf>
    <xf numFmtId="0" fontId="9" fillId="0" borderId="0" xfId="2" applyFont="1" applyAlignment="1">
      <alignment horizontal="center" vertical="center" wrapText="1"/>
    </xf>
    <xf numFmtId="0" fontId="18" fillId="0" borderId="0" xfId="2" applyFont="1" applyAlignment="1">
      <alignment horizontal="center" vertical="center" wrapText="1"/>
    </xf>
    <xf numFmtId="9" fontId="18" fillId="0" borderId="0" xfId="2" applyNumberFormat="1" applyFont="1" applyAlignment="1">
      <alignment horizontal="center" vertical="center" wrapText="1"/>
    </xf>
    <xf numFmtId="0" fontId="18" fillId="0" borderId="12" xfId="2" applyFont="1" applyBorder="1" applyAlignment="1">
      <alignment horizontal="justify" vertical="center" wrapText="1"/>
    </xf>
    <xf numFmtId="0" fontId="9" fillId="0" borderId="14" xfId="2" applyFont="1" applyBorder="1" applyAlignment="1">
      <alignment horizontal="center" vertical="center" wrapText="1"/>
    </xf>
    <xf numFmtId="0" fontId="18" fillId="0" borderId="14" xfId="2" applyFont="1" applyBorder="1" applyAlignment="1">
      <alignment horizontal="center" vertical="center" wrapText="1"/>
    </xf>
    <xf numFmtId="0" fontId="18" fillId="0" borderId="86" xfId="2" applyFont="1" applyBorder="1" applyAlignment="1">
      <alignment horizontal="center" vertical="center"/>
    </xf>
    <xf numFmtId="0" fontId="18" fillId="0" borderId="86" xfId="2" applyFont="1" applyBorder="1" applyAlignment="1">
      <alignment horizontal="center" vertical="center" wrapText="1"/>
    </xf>
    <xf numFmtId="0" fontId="7" fillId="9" borderId="39" xfId="2" applyFont="1" applyFill="1" applyBorder="1" applyAlignment="1">
      <alignment horizontal="center" vertical="center" wrapText="1"/>
    </xf>
    <xf numFmtId="0" fontId="7" fillId="9" borderId="40" xfId="2" applyFont="1" applyFill="1" applyBorder="1" applyAlignment="1">
      <alignment horizontal="center" vertical="center" wrapText="1"/>
    </xf>
    <xf numFmtId="0" fontId="7" fillId="9" borderId="41" xfId="2" applyFont="1" applyFill="1" applyBorder="1" applyAlignment="1">
      <alignment horizontal="center" vertical="center" wrapText="1"/>
    </xf>
    <xf numFmtId="0" fontId="9" fillId="0" borderId="4" xfId="2" applyFont="1" applyBorder="1" applyAlignment="1">
      <alignment horizontal="center" vertical="center" wrapText="1"/>
    </xf>
    <xf numFmtId="0" fontId="5" fillId="4" borderId="34" xfId="2" applyFill="1" applyBorder="1" applyAlignment="1">
      <alignment horizontal="left" vertical="center"/>
    </xf>
    <xf numFmtId="0" fontId="43" fillId="0" borderId="0" xfId="2" applyFont="1" applyAlignment="1">
      <alignment horizontal="left" vertical="center"/>
    </xf>
    <xf numFmtId="0" fontId="24" fillId="0" borderId="0" xfId="2" applyFont="1"/>
    <xf numFmtId="0" fontId="42" fillId="0" borderId="0" xfId="2" applyFont="1" applyAlignment="1">
      <alignment vertical="top" wrapText="1"/>
    </xf>
    <xf numFmtId="0" fontId="41" fillId="0" borderId="0" xfId="2" applyFont="1"/>
    <xf numFmtId="0" fontId="24" fillId="0" borderId="0" xfId="2" applyFont="1" applyAlignment="1">
      <alignment vertical="top" wrapText="1"/>
    </xf>
    <xf numFmtId="0" fontId="26" fillId="0" borderId="0" xfId="2" applyFont="1" applyAlignment="1">
      <alignment vertical="top" wrapText="1"/>
    </xf>
    <xf numFmtId="0" fontId="25" fillId="0" borderId="0" xfId="2" applyFont="1"/>
    <xf numFmtId="0" fontId="25" fillId="0" borderId="0" xfId="2" applyFont="1" applyAlignment="1">
      <alignment horizontal="left" vertical="top" wrapText="1"/>
    </xf>
    <xf numFmtId="9" fontId="18" fillId="0" borderId="44" xfId="2" applyNumberFormat="1" applyFont="1" applyBorder="1" applyAlignment="1">
      <alignment horizontal="center" vertical="center" wrapText="1"/>
    </xf>
    <xf numFmtId="0" fontId="9" fillId="3" borderId="31" xfId="2" applyFont="1" applyFill="1" applyBorder="1" applyAlignment="1">
      <alignment horizontal="center" vertical="center" wrapText="1"/>
    </xf>
    <xf numFmtId="0" fontId="18" fillId="3" borderId="21" xfId="2" applyFont="1" applyFill="1" applyBorder="1" applyAlignment="1">
      <alignment horizontal="center" vertical="center" wrapText="1"/>
    </xf>
    <xf numFmtId="0" fontId="9" fillId="3" borderId="21" xfId="2" applyFont="1" applyFill="1" applyBorder="1" applyAlignment="1">
      <alignment horizontal="center" vertical="center" wrapText="1"/>
    </xf>
    <xf numFmtId="9" fontId="18" fillId="3" borderId="45" xfId="2" applyNumberFormat="1" applyFont="1" applyFill="1" applyBorder="1" applyAlignment="1">
      <alignment horizontal="center" vertical="center" wrapText="1"/>
    </xf>
    <xf numFmtId="0" fontId="15" fillId="0" borderId="0" xfId="2" applyFont="1" applyAlignment="1">
      <alignment vertical="center"/>
    </xf>
    <xf numFmtId="0" fontId="5" fillId="0" borderId="0" xfId="6" applyFont="1"/>
    <xf numFmtId="0" fontId="5" fillId="0" borderId="18" xfId="2" applyBorder="1" applyAlignment="1">
      <alignment horizontal="center" vertical="center" wrapText="1"/>
    </xf>
    <xf numFmtId="0" fontId="5" fillId="0" borderId="44" xfId="2" applyBorder="1" applyAlignment="1">
      <alignment horizontal="center" vertical="center" wrapText="1"/>
    </xf>
    <xf numFmtId="0" fontId="5" fillId="0" borderId="21" xfId="2" applyBorder="1" applyAlignment="1">
      <alignment horizontal="center" vertical="center" wrapText="1"/>
    </xf>
    <xf numFmtId="0" fontId="5" fillId="0" borderId="45" xfId="2" applyBorder="1" applyAlignment="1">
      <alignment horizontal="center" vertical="center" wrapText="1"/>
    </xf>
    <xf numFmtId="0" fontId="9" fillId="0" borderId="4" xfId="6" applyFont="1" applyBorder="1" applyAlignment="1">
      <alignment horizontal="center" vertical="center" wrapText="1"/>
    </xf>
    <xf numFmtId="0" fontId="7" fillId="9" borderId="74" xfId="2" applyFont="1" applyFill="1" applyBorder="1" applyAlignment="1">
      <alignment horizontal="center" vertical="center" wrapText="1"/>
    </xf>
    <xf numFmtId="0" fontId="5" fillId="0" borderId="41" xfId="2" applyBorder="1" applyAlignment="1">
      <alignment horizontal="center" vertical="center" wrapText="1"/>
    </xf>
    <xf numFmtId="14" fontId="0" fillId="0" borderId="44" xfId="0" applyNumberFormat="1" applyBorder="1" applyAlignment="1">
      <alignment vertical="center" wrapText="1"/>
    </xf>
    <xf numFmtId="0" fontId="5" fillId="0" borderId="18" xfId="0" applyFont="1" applyBorder="1" applyAlignment="1">
      <alignment vertical="center" wrapText="1"/>
    </xf>
    <xf numFmtId="0" fontId="0" fillId="0" borderId="44" xfId="0" applyBorder="1" applyAlignment="1">
      <alignment vertical="center" wrapText="1"/>
    </xf>
    <xf numFmtId="0" fontId="0" fillId="0" borderId="0" xfId="0" applyAlignment="1">
      <alignment vertical="center"/>
    </xf>
    <xf numFmtId="0" fontId="0" fillId="0" borderId="18" xfId="0" applyBorder="1" applyAlignment="1">
      <alignment vertical="center"/>
    </xf>
    <xf numFmtId="0" fontId="5" fillId="0" borderId="18" xfId="0" applyFont="1" applyBorder="1" applyAlignment="1">
      <alignment vertical="center"/>
    </xf>
    <xf numFmtId="0" fontId="25" fillId="0" borderId="0" xfId="2" applyFont="1" applyAlignment="1">
      <alignment vertical="top" wrapText="1"/>
    </xf>
    <xf numFmtId="0" fontId="5" fillId="0" borderId="0" xfId="2" applyAlignment="1">
      <alignment vertical="center" wrapText="1"/>
    </xf>
    <xf numFmtId="0" fontId="24" fillId="0" borderId="0" xfId="2" applyFont="1" applyAlignment="1">
      <alignment horizontal="center" vertical="top" wrapText="1"/>
    </xf>
    <xf numFmtId="0" fontId="51" fillId="0" borderId="0" xfId="1" applyFont="1" applyFill="1" applyBorder="1" applyAlignment="1" applyProtection="1"/>
    <xf numFmtId="0" fontId="5" fillId="0" borderId="6" xfId="2" applyBorder="1" applyAlignment="1">
      <alignment wrapText="1"/>
    </xf>
    <xf numFmtId="0" fontId="5" fillId="0" borderId="2" xfId="2" applyBorder="1" applyAlignment="1">
      <alignment wrapText="1"/>
    </xf>
    <xf numFmtId="0" fontId="0" fillId="0" borderId="6" xfId="0" applyBorder="1" applyAlignment="1">
      <alignment wrapText="1"/>
    </xf>
    <xf numFmtId="0" fontId="5" fillId="0" borderId="5" xfId="0" applyFont="1" applyBorder="1" applyAlignment="1">
      <alignment wrapText="1"/>
    </xf>
    <xf numFmtId="0" fontId="0" fillId="0" borderId="4" xfId="0" applyBorder="1" applyAlignment="1">
      <alignment wrapText="1"/>
    </xf>
    <xf numFmtId="0" fontId="0" fillId="0" borderId="15" xfId="0" applyBorder="1" applyAlignment="1">
      <alignment wrapText="1"/>
    </xf>
    <xf numFmtId="0" fontId="0" fillId="0" borderId="2" xfId="0" applyBorder="1" applyAlignment="1">
      <alignment wrapText="1"/>
    </xf>
    <xf numFmtId="0" fontId="0" fillId="0" borderId="0" xfId="0" applyAlignment="1">
      <alignment wrapText="1"/>
    </xf>
    <xf numFmtId="0" fontId="25" fillId="0" borderId="87" xfId="0" applyFont="1" applyBorder="1"/>
    <xf numFmtId="0" fontId="25" fillId="3" borderId="2" xfId="0" applyFont="1" applyFill="1" applyBorder="1"/>
    <xf numFmtId="0" fontId="25" fillId="3" borderId="0" xfId="0" applyFont="1" applyFill="1"/>
    <xf numFmtId="0" fontId="25" fillId="3" borderId="6" xfId="0" applyFont="1" applyFill="1" applyBorder="1"/>
    <xf numFmtId="0" fontId="5" fillId="0" borderId="2" xfId="0" applyFont="1" applyBorder="1"/>
    <xf numFmtId="0" fontId="7" fillId="0" borderId="0" xfId="2" applyFont="1" applyAlignment="1">
      <alignment wrapText="1"/>
    </xf>
    <xf numFmtId="0" fontId="5" fillId="0" borderId="13" xfId="2" applyBorder="1" applyAlignment="1">
      <alignment wrapText="1"/>
    </xf>
    <xf numFmtId="0" fontId="53" fillId="0" borderId="0" xfId="2" applyFont="1" applyAlignment="1">
      <alignment wrapText="1"/>
    </xf>
    <xf numFmtId="0" fontId="54" fillId="0" borderId="0" xfId="2" applyFont="1" applyAlignment="1">
      <alignment wrapText="1"/>
    </xf>
    <xf numFmtId="0" fontId="54" fillId="0" borderId="0" xfId="2" applyFont="1"/>
    <xf numFmtId="0" fontId="7" fillId="0" borderId="0" xfId="2" applyFont="1" applyAlignment="1">
      <alignment vertical="center" wrapText="1"/>
    </xf>
    <xf numFmtId="0" fontId="55" fillId="0" borderId="0" xfId="2" applyFont="1"/>
    <xf numFmtId="0" fontId="53" fillId="0" borderId="0" xfId="2" applyFont="1" applyAlignment="1">
      <alignment vertical="center" wrapText="1"/>
    </xf>
    <xf numFmtId="0" fontId="54" fillId="0" borderId="0" xfId="2" applyFont="1" applyAlignment="1">
      <alignment vertical="center" wrapText="1"/>
    </xf>
    <xf numFmtId="0" fontId="57" fillId="0" borderId="0" xfId="2" applyFont="1" applyAlignment="1">
      <alignment vertical="center"/>
    </xf>
    <xf numFmtId="0" fontId="54" fillId="0" borderId="13" xfId="2" applyFont="1" applyBorder="1" applyAlignment="1">
      <alignment vertical="center" wrapText="1"/>
    </xf>
    <xf numFmtId="0" fontId="53" fillId="0" borderId="13" xfId="2" applyFont="1" applyBorder="1" applyAlignment="1">
      <alignment wrapText="1"/>
    </xf>
    <xf numFmtId="0" fontId="31" fillId="0" borderId="0" xfId="0" applyFont="1"/>
    <xf numFmtId="0" fontId="31" fillId="0" borderId="0" xfId="2" applyFont="1"/>
    <xf numFmtId="0" fontId="13" fillId="4" borderId="4" xfId="0" applyFont="1" applyFill="1" applyBorder="1" applyAlignment="1">
      <alignment horizontal="right"/>
    </xf>
    <xf numFmtId="0" fontId="13" fillId="4" borderId="2" xfId="0" applyFont="1" applyFill="1" applyBorder="1"/>
    <xf numFmtId="0" fontId="14" fillId="4" borderId="0" xfId="0" applyFont="1" applyFill="1"/>
    <xf numFmtId="0" fontId="13" fillId="4" borderId="0" xfId="0" applyFont="1" applyFill="1" applyAlignment="1">
      <alignment horizontal="right"/>
    </xf>
    <xf numFmtId="0" fontId="13" fillId="0" borderId="0" xfId="0" applyFont="1" applyAlignment="1">
      <alignment horizontal="center"/>
    </xf>
    <xf numFmtId="0" fontId="27" fillId="4" borderId="6" xfId="0" applyFont="1" applyFill="1" applyBorder="1" applyAlignment="1">
      <alignment horizontal="left" vertical="center" wrapText="1"/>
    </xf>
    <xf numFmtId="0" fontId="27" fillId="0" borderId="6" xfId="0" applyFont="1" applyBorder="1" applyAlignment="1">
      <alignment horizontal="left" wrapText="1"/>
    </xf>
    <xf numFmtId="0" fontId="14" fillId="0" borderId="67" xfId="0" applyFont="1" applyBorder="1" applyAlignment="1">
      <alignment horizontal="center" wrapText="1"/>
    </xf>
    <xf numFmtId="0" fontId="14" fillId="0" borderId="6" xfId="0" applyFont="1" applyBorder="1"/>
    <xf numFmtId="0" fontId="13" fillId="0" borderId="2" xfId="0" applyFont="1" applyBorder="1" applyAlignment="1">
      <alignment horizontal="left" vertical="center"/>
    </xf>
    <xf numFmtId="0" fontId="13" fillId="0" borderId="0" xfId="0" applyFont="1" applyAlignment="1">
      <alignment horizontal="left" vertical="center"/>
    </xf>
    <xf numFmtId="0" fontId="14" fillId="0" borderId="0" xfId="0" applyFont="1" applyAlignment="1">
      <alignment vertical="center"/>
    </xf>
    <xf numFmtId="0" fontId="13" fillId="0" borderId="0" xfId="0" applyFont="1" applyAlignment="1">
      <alignment horizontal="center" vertical="center"/>
    </xf>
    <xf numFmtId="0" fontId="14" fillId="0" borderId="2" xfId="0" applyFont="1" applyBorder="1" applyAlignment="1">
      <alignment wrapText="1"/>
    </xf>
    <xf numFmtId="0" fontId="14" fillId="0" borderId="0" xfId="0" applyFont="1" applyAlignment="1">
      <alignment wrapText="1"/>
    </xf>
    <xf numFmtId="0" fontId="14" fillId="0" borderId="6" xfId="0" applyFont="1" applyBorder="1" applyAlignment="1">
      <alignment wrapText="1"/>
    </xf>
    <xf numFmtId="0" fontId="14" fillId="0" borderId="0" xfId="0" applyFont="1" applyAlignment="1">
      <alignment horizontal="left" vertical="center"/>
    </xf>
    <xf numFmtId="0" fontId="7" fillId="4" borderId="46" xfId="0" applyFont="1" applyFill="1" applyBorder="1" applyAlignment="1">
      <alignment horizontal="right" vertical="center"/>
    </xf>
    <xf numFmtId="0" fontId="7" fillId="4" borderId="52" xfId="0" applyFont="1" applyFill="1" applyBorder="1" applyAlignment="1">
      <alignment horizontal="right" vertical="center"/>
    </xf>
    <xf numFmtId="0" fontId="7" fillId="4" borderId="23" xfId="0" applyFont="1" applyFill="1" applyBorder="1" applyAlignment="1">
      <alignment horizontal="right" vertical="center"/>
    </xf>
    <xf numFmtId="0" fontId="22" fillId="0" borderId="46" xfId="0" applyFont="1" applyBorder="1" applyAlignment="1">
      <alignment horizontal="left"/>
    </xf>
    <xf numFmtId="0" fontId="22" fillId="0" borderId="23" xfId="0" applyFont="1" applyBorder="1" applyAlignment="1">
      <alignment horizontal="left"/>
    </xf>
    <xf numFmtId="0" fontId="25" fillId="0" borderId="1" xfId="0" applyFont="1" applyBorder="1" applyAlignment="1">
      <alignment horizontal="left"/>
    </xf>
    <xf numFmtId="0" fontId="25" fillId="0" borderId="0" xfId="0" applyFont="1" applyAlignment="1">
      <alignment horizontal="left"/>
    </xf>
    <xf numFmtId="0" fontId="13" fillId="0" borderId="0" xfId="2" applyFont="1" applyAlignment="1">
      <alignment horizontal="center" vertical="center" wrapText="1"/>
    </xf>
    <xf numFmtId="0" fontId="13" fillId="0" borderId="0" xfId="2" applyFont="1" applyAlignment="1">
      <alignment horizontal="left" vertical="center" wrapText="1"/>
    </xf>
    <xf numFmtId="9" fontId="18" fillId="0" borderId="0" xfId="2" applyNumberFormat="1" applyFont="1" applyAlignment="1">
      <alignment horizontal="left" vertical="center" wrapText="1"/>
    </xf>
    <xf numFmtId="0" fontId="5" fillId="0" borderId="2" xfId="0" applyFont="1" applyBorder="1" applyAlignment="1">
      <alignment horizontal="center"/>
    </xf>
    <xf numFmtId="0" fontId="5" fillId="0" borderId="6" xfId="0" applyFont="1" applyBorder="1" applyAlignment="1">
      <alignment horizontal="left"/>
    </xf>
    <xf numFmtId="0" fontId="5" fillId="0" borderId="1" xfId="0" applyFont="1" applyBorder="1" applyAlignment="1">
      <alignment horizontal="center"/>
    </xf>
    <xf numFmtId="0" fontId="5" fillId="0" borderId="6" xfId="0" applyFont="1" applyBorder="1"/>
    <xf numFmtId="0" fontId="5" fillId="0" borderId="34" xfId="0" applyFont="1" applyBorder="1"/>
    <xf numFmtId="0" fontId="5" fillId="4" borderId="34" xfId="0" applyFont="1" applyFill="1" applyBorder="1"/>
    <xf numFmtId="0" fontId="5" fillId="0" borderId="38" xfId="0" applyFont="1" applyBorder="1"/>
    <xf numFmtId="0" fontId="5" fillId="0" borderId="65" xfId="0" applyFont="1" applyBorder="1"/>
    <xf numFmtId="0" fontId="5" fillId="0" borderId="66" xfId="0" applyFont="1" applyBorder="1"/>
    <xf numFmtId="0" fontId="5" fillId="0" borderId="67" xfId="0" applyFont="1" applyBorder="1"/>
    <xf numFmtId="0" fontId="5" fillId="0" borderId="0" xfId="0" applyFont="1" applyAlignment="1">
      <alignment vertical="center"/>
    </xf>
    <xf numFmtId="0" fontId="5" fillId="3" borderId="18" xfId="0" applyFont="1" applyFill="1" applyBorder="1" applyAlignment="1">
      <alignment horizontal="left" vertical="center" wrapText="1"/>
    </xf>
    <xf numFmtId="0" fontId="5" fillId="3" borderId="44" xfId="0" applyFont="1" applyFill="1" applyBorder="1" applyAlignment="1">
      <alignment horizontal="left" vertical="center" wrapText="1"/>
    </xf>
    <xf numFmtId="0" fontId="5" fillId="0" borderId="17" xfId="0" applyFont="1" applyBorder="1" applyAlignment="1">
      <alignment horizontal="center"/>
    </xf>
    <xf numFmtId="0" fontId="5" fillId="0" borderId="61" xfId="0" applyFont="1" applyBorder="1"/>
    <xf numFmtId="0" fontId="5" fillId="0" borderId="62" xfId="0" applyFont="1" applyBorder="1"/>
    <xf numFmtId="0" fontId="5" fillId="0" borderId="62" xfId="0" applyFont="1" applyBorder="1" applyAlignment="1">
      <alignment horizontal="right"/>
    </xf>
    <xf numFmtId="0" fontId="5" fillId="0" borderId="63" xfId="0" applyFont="1" applyBorder="1"/>
    <xf numFmtId="0" fontId="5" fillId="0" borderId="81" xfId="0" applyFont="1" applyBorder="1"/>
    <xf numFmtId="0" fontId="19" fillId="0" borderId="0" xfId="0" applyFont="1" applyAlignment="1">
      <alignment vertical="center" wrapText="1"/>
    </xf>
    <xf numFmtId="0" fontId="5" fillId="0" borderId="8" xfId="0" applyFont="1" applyBorder="1"/>
    <xf numFmtId="0" fontId="5" fillId="0" borderId="8" xfId="0" applyFont="1" applyBorder="1" applyAlignment="1">
      <alignment horizontal="right"/>
    </xf>
    <xf numFmtId="0" fontId="5" fillId="0" borderId="1" xfId="0" applyFont="1" applyBorder="1" applyAlignment="1">
      <alignment horizontal="left"/>
    </xf>
    <xf numFmtId="0" fontId="5" fillId="3" borderId="18" xfId="0" applyFont="1" applyFill="1" applyBorder="1"/>
    <xf numFmtId="0" fontId="5" fillId="3" borderId="44" xfId="0" applyFont="1" applyFill="1" applyBorder="1"/>
    <xf numFmtId="0" fontId="5" fillId="0" borderId="0" xfId="0" applyFont="1" applyAlignment="1">
      <alignment horizontal="right" vertical="center" wrapText="1"/>
    </xf>
    <xf numFmtId="0" fontId="5" fillId="0" borderId="3" xfId="0" applyFont="1" applyBorder="1" applyAlignment="1">
      <alignment horizontal="left"/>
    </xf>
    <xf numFmtId="0" fontId="5" fillId="0" borderId="3" xfId="0" applyFont="1" applyBorder="1"/>
    <xf numFmtId="49" fontId="5" fillId="0" borderId="8" xfId="0" applyNumberFormat="1" applyFont="1" applyBorder="1"/>
    <xf numFmtId="49" fontId="5" fillId="0" borderId="0" xfId="0" applyNumberFormat="1" applyFont="1"/>
    <xf numFmtId="0" fontId="5" fillId="0" borderId="50" xfId="0" applyFont="1" applyBorder="1"/>
    <xf numFmtId="0" fontId="5" fillId="0" borderId="84" xfId="0" applyFont="1" applyBorder="1"/>
    <xf numFmtId="0" fontId="5" fillId="0" borderId="17" xfId="0" applyFont="1" applyBorder="1" applyAlignment="1">
      <alignment horizontal="left"/>
    </xf>
    <xf numFmtId="0" fontId="5" fillId="0" borderId="61" xfId="0" applyFont="1" applyBorder="1" applyAlignment="1">
      <alignment horizontal="left"/>
    </xf>
    <xf numFmtId="49" fontId="5" fillId="0" borderId="3" xfId="0" applyNumberFormat="1" applyFont="1" applyBorder="1"/>
    <xf numFmtId="0" fontId="5" fillId="0" borderId="42" xfId="0" applyFont="1" applyBorder="1"/>
    <xf numFmtId="0" fontId="5" fillId="0" borderId="51" xfId="0" applyFont="1" applyBorder="1"/>
    <xf numFmtId="0" fontId="5" fillId="0" borderId="51" xfId="0" applyFont="1" applyBorder="1" applyAlignment="1">
      <alignment horizontal="right" vertical="center" wrapText="1"/>
    </xf>
    <xf numFmtId="0" fontId="5" fillId="0" borderId="33" xfId="0" applyFont="1" applyBorder="1"/>
    <xf numFmtId="0" fontId="5" fillId="0" borderId="16" xfId="0" applyFont="1" applyBorder="1"/>
    <xf numFmtId="0" fontId="5" fillId="8" borderId="4" xfId="0" applyFont="1" applyFill="1" applyBorder="1"/>
    <xf numFmtId="0" fontId="5" fillId="8" borderId="0" xfId="0" applyFont="1" applyFill="1"/>
    <xf numFmtId="0" fontId="5" fillId="8" borderId="13" xfId="0" applyFont="1" applyFill="1" applyBorder="1"/>
    <xf numFmtId="0" fontId="25" fillId="0" borderId="0" xfId="6" applyFont="1"/>
    <xf numFmtId="0" fontId="61" fillId="0" borderId="0" xfId="2" applyFont="1"/>
    <xf numFmtId="0" fontId="5" fillId="0" borderId="42" xfId="2" applyBorder="1" applyAlignment="1">
      <alignment horizontal="center" vertical="center" wrapText="1"/>
    </xf>
    <xf numFmtId="0" fontId="5" fillId="0" borderId="19" xfId="2" applyBorder="1" applyAlignment="1">
      <alignment horizontal="center" vertical="center" wrapText="1"/>
    </xf>
    <xf numFmtId="0" fontId="5" fillId="0" borderId="43" xfId="2" applyBorder="1" applyAlignment="1">
      <alignment horizontal="center" vertical="center" wrapText="1"/>
    </xf>
    <xf numFmtId="0" fontId="5" fillId="0" borderId="30" xfId="2" applyBorder="1" applyAlignment="1">
      <alignment horizontal="center" vertical="center" wrapText="1"/>
    </xf>
    <xf numFmtId="0" fontId="5" fillId="0" borderId="31" xfId="2" applyBorder="1" applyAlignment="1">
      <alignment horizontal="center" vertical="center" wrapText="1"/>
    </xf>
    <xf numFmtId="0" fontId="5" fillId="0" borderId="4" xfId="6" applyFont="1" applyBorder="1" applyAlignment="1">
      <alignment horizontal="center" vertical="center" wrapText="1"/>
    </xf>
    <xf numFmtId="9" fontId="5" fillId="0" borderId="12" xfId="2" applyNumberFormat="1" applyBorder="1" applyAlignment="1">
      <alignment horizontal="center" vertical="center" wrapText="1"/>
    </xf>
    <xf numFmtId="0" fontId="9" fillId="0" borderId="0" xfId="6" applyFont="1" applyAlignment="1">
      <alignment horizontal="center" vertical="center" wrapText="1"/>
    </xf>
    <xf numFmtId="0" fontId="5" fillId="0" borderId="0" xfId="6" applyFont="1" applyAlignment="1">
      <alignment horizontal="center" vertical="center" wrapText="1"/>
    </xf>
    <xf numFmtId="0" fontId="64" fillId="0" borderId="54" xfId="2" applyFont="1" applyBorder="1"/>
    <xf numFmtId="0" fontId="64" fillId="0" borderId="36" xfId="2" applyFont="1" applyBorder="1" applyAlignment="1">
      <alignment horizontal="center"/>
    </xf>
    <xf numFmtId="0" fontId="64" fillId="0" borderId="74" xfId="2" applyFont="1" applyBorder="1" applyAlignment="1">
      <alignment horizontal="center" vertical="center"/>
    </xf>
    <xf numFmtId="0" fontId="5" fillId="0" borderId="36" xfId="2" applyBorder="1" applyAlignment="1">
      <alignment wrapText="1"/>
    </xf>
    <xf numFmtId="0" fontId="64" fillId="0" borderId="16" xfId="2" applyFont="1" applyBorder="1" applyAlignment="1">
      <alignment horizontal="center" vertical="center"/>
    </xf>
    <xf numFmtId="0" fontId="5" fillId="0" borderId="36" xfId="2" applyBorder="1"/>
    <xf numFmtId="0" fontId="64" fillId="6" borderId="33" xfId="2" applyFont="1" applyFill="1" applyBorder="1"/>
    <xf numFmtId="0" fontId="64" fillId="6" borderId="36" xfId="2" applyFont="1" applyFill="1" applyBorder="1" applyAlignment="1">
      <alignment horizontal="center"/>
    </xf>
    <xf numFmtId="0" fontId="64" fillId="6" borderId="16" xfId="2" applyFont="1" applyFill="1" applyBorder="1" applyAlignment="1">
      <alignment horizontal="center" vertical="center"/>
    </xf>
    <xf numFmtId="0" fontId="5" fillId="6" borderId="36" xfId="2" applyFill="1" applyBorder="1"/>
    <xf numFmtId="0" fontId="64" fillId="6" borderId="38" xfId="2" applyFont="1" applyFill="1" applyBorder="1"/>
    <xf numFmtId="0" fontId="64" fillId="6" borderId="16" xfId="2" applyFont="1" applyFill="1" applyBorder="1" applyAlignment="1">
      <alignment horizontal="center"/>
    </xf>
    <xf numFmtId="0" fontId="64" fillId="0" borderId="38" xfId="2" applyFont="1" applyBorder="1"/>
    <xf numFmtId="0" fontId="64" fillId="0" borderId="16" xfId="2" applyFont="1" applyBorder="1" applyAlignment="1">
      <alignment horizontal="center"/>
    </xf>
    <xf numFmtId="0" fontId="64" fillId="0" borderId="36" xfId="2" applyFont="1" applyBorder="1"/>
    <xf numFmtId="0" fontId="64" fillId="0" borderId="74" xfId="2" applyFont="1" applyBorder="1" applyAlignment="1">
      <alignment horizontal="center"/>
    </xf>
    <xf numFmtId="0" fontId="56" fillId="0" borderId="74" xfId="2" applyFont="1" applyBorder="1" applyAlignment="1">
      <alignment horizontal="center" vertical="center" wrapText="1"/>
    </xf>
    <xf numFmtId="0" fontId="56" fillId="0" borderId="74" xfId="2" applyFont="1" applyBorder="1" applyAlignment="1">
      <alignment horizontal="center" vertical="center"/>
    </xf>
    <xf numFmtId="0" fontId="64" fillId="0" borderId="38" xfId="2" applyFont="1" applyBorder="1" applyAlignment="1">
      <alignment wrapText="1"/>
    </xf>
    <xf numFmtId="0" fontId="56" fillId="0" borderId="16" xfId="2" applyFont="1" applyBorder="1" applyAlignment="1">
      <alignment horizontal="center" vertical="center" wrapText="1"/>
    </xf>
    <xf numFmtId="0" fontId="56" fillId="0" borderId="16" xfId="2" applyFont="1" applyBorder="1" applyAlignment="1">
      <alignment horizontal="center" vertical="center"/>
    </xf>
    <xf numFmtId="0" fontId="25" fillId="10" borderId="3" xfId="0" applyFont="1" applyFill="1" applyBorder="1" applyAlignment="1">
      <alignment horizontal="center"/>
    </xf>
    <xf numFmtId="0" fontId="25" fillId="10" borderId="0" xfId="0" applyFont="1" applyFill="1"/>
    <xf numFmtId="0" fontId="25" fillId="10" borderId="0" xfId="0" applyFont="1" applyFill="1" applyAlignment="1">
      <alignment horizontal="right"/>
    </xf>
    <xf numFmtId="0" fontId="25" fillId="10" borderId="11" xfId="0" applyFont="1" applyFill="1" applyBorder="1" applyAlignment="1">
      <alignment horizontal="left"/>
    </xf>
    <xf numFmtId="0" fontId="25" fillId="10" borderId="6" xfId="0" applyFont="1" applyFill="1" applyBorder="1" applyAlignment="1">
      <alignment horizontal="left"/>
    </xf>
    <xf numFmtId="0" fontId="5" fillId="10" borderId="0" xfId="0" applyFont="1" applyFill="1"/>
    <xf numFmtId="0" fontId="5" fillId="2" borderId="0" xfId="0" applyFont="1" applyFill="1"/>
    <xf numFmtId="49" fontId="65" fillId="10" borderId="0" xfId="0" applyNumberFormat="1" applyFont="1" applyFill="1" applyAlignment="1">
      <alignment horizontal="right"/>
    </xf>
    <xf numFmtId="0" fontId="65" fillId="10" borderId="0" xfId="0" applyFont="1" applyFill="1" applyAlignment="1">
      <alignment horizontal="right"/>
    </xf>
    <xf numFmtId="0" fontId="31" fillId="2" borderId="0" xfId="0" applyFont="1" applyFill="1"/>
    <xf numFmtId="0" fontId="5" fillId="0" borderId="19" xfId="0" applyFont="1" applyBorder="1" applyAlignment="1">
      <alignment vertical="center" wrapText="1"/>
    </xf>
    <xf numFmtId="0" fontId="65" fillId="10" borderId="6" xfId="0" applyFont="1" applyFill="1" applyBorder="1" applyAlignment="1">
      <alignment horizontal="left"/>
    </xf>
    <xf numFmtId="0" fontId="65" fillId="10" borderId="6" xfId="0" applyFont="1" applyFill="1" applyBorder="1" applyAlignment="1">
      <alignment horizontal="left" wrapText="1"/>
    </xf>
    <xf numFmtId="0" fontId="70" fillId="0" borderId="0" xfId="0" applyFont="1" applyAlignment="1">
      <alignment vertical="center"/>
    </xf>
    <xf numFmtId="0" fontId="71" fillId="0" borderId="0" xfId="0" applyFont="1" applyAlignment="1">
      <alignment horizontal="left" vertical="center" indent="1"/>
    </xf>
    <xf numFmtId="0" fontId="71" fillId="0" borderId="0" xfId="0" applyFont="1" applyAlignment="1">
      <alignment horizontal="left" vertical="center" indent="2"/>
    </xf>
    <xf numFmtId="0" fontId="71" fillId="0" borderId="0" xfId="0" applyFont="1" applyAlignment="1">
      <alignment horizontal="left" vertical="center" indent="8"/>
    </xf>
    <xf numFmtId="0" fontId="38" fillId="0" borderId="0" xfId="0" applyFont="1" applyAlignment="1">
      <alignment vertical="center"/>
    </xf>
    <xf numFmtId="0" fontId="71" fillId="0" borderId="0" xfId="0" applyFont="1" applyAlignment="1">
      <alignment horizontal="left" vertical="center" indent="3"/>
    </xf>
    <xf numFmtId="0" fontId="71" fillId="0" borderId="0" xfId="0" applyFont="1" applyAlignment="1">
      <alignment vertical="center"/>
    </xf>
    <xf numFmtId="0" fontId="72" fillId="0" borderId="0" xfId="0" applyFont="1"/>
    <xf numFmtId="0" fontId="73" fillId="0" borderId="0" xfId="2" applyFont="1" applyAlignment="1">
      <alignment horizontal="center" wrapText="1"/>
    </xf>
    <xf numFmtId="0" fontId="5" fillId="0" borderId="30" xfId="0" applyFont="1" applyBorder="1" applyAlignment="1">
      <alignment vertical="center"/>
    </xf>
    <xf numFmtId="0" fontId="75" fillId="0" borderId="67" xfId="2" applyFont="1" applyBorder="1" applyAlignment="1">
      <alignment vertical="center"/>
    </xf>
    <xf numFmtId="0" fontId="76" fillId="0" borderId="29" xfId="8" applyFont="1" applyBorder="1" applyAlignment="1">
      <alignment horizontal="center" wrapText="1"/>
    </xf>
    <xf numFmtId="0" fontId="76" fillId="0" borderId="70" xfId="8" applyFont="1" applyBorder="1"/>
    <xf numFmtId="0" fontId="2" fillId="0" borderId="0" xfId="8" applyAlignment="1">
      <alignment horizontal="center"/>
    </xf>
    <xf numFmtId="0" fontId="76" fillId="0" borderId="30" xfId="8" applyFont="1" applyBorder="1" applyAlignment="1">
      <alignment horizontal="center"/>
    </xf>
    <xf numFmtId="0" fontId="2" fillId="0" borderId="44" xfId="8" applyBorder="1"/>
    <xf numFmtId="0" fontId="76" fillId="0" borderId="31" xfId="8" applyFont="1" applyBorder="1" applyAlignment="1">
      <alignment horizontal="center"/>
    </xf>
    <xf numFmtId="0" fontId="2" fillId="0" borderId="45" xfId="8" applyBorder="1"/>
    <xf numFmtId="0" fontId="76" fillId="0" borderId="0" xfId="8" applyFont="1" applyAlignment="1">
      <alignment horizontal="center"/>
    </xf>
    <xf numFmtId="0" fontId="76" fillId="0" borderId="0" xfId="8" applyFont="1"/>
    <xf numFmtId="0" fontId="2" fillId="0" borderId="0" xfId="8"/>
    <xf numFmtId="0" fontId="2" fillId="11" borderId="0" xfId="8" applyFill="1" applyAlignment="1">
      <alignment wrapText="1"/>
    </xf>
    <xf numFmtId="0" fontId="76" fillId="0" borderId="0" xfId="8" applyFont="1" applyAlignment="1">
      <alignment vertical="center"/>
    </xf>
    <xf numFmtId="0" fontId="2" fillId="11" borderId="0" xfId="8" applyFill="1"/>
    <xf numFmtId="0" fontId="2" fillId="0" borderId="72" xfId="8" applyBorder="1"/>
    <xf numFmtId="0" fontId="2" fillId="0" borderId="72" xfId="8" applyBorder="1" applyAlignment="1">
      <alignment horizontal="center"/>
    </xf>
    <xf numFmtId="0" fontId="2" fillId="0" borderId="19" xfId="8" applyBorder="1"/>
    <xf numFmtId="0" fontId="2" fillId="0" borderId="19" xfId="8" applyBorder="1" applyAlignment="1">
      <alignment horizontal="center"/>
    </xf>
    <xf numFmtId="0" fontId="2" fillId="0" borderId="11" xfId="8" applyBorder="1"/>
    <xf numFmtId="0" fontId="2" fillId="12" borderId="11" xfId="8" applyFill="1" applyBorder="1"/>
    <xf numFmtId="0" fontId="2" fillId="0" borderId="11" xfId="8" applyBorder="1" applyAlignment="1">
      <alignment horizontal="center"/>
    </xf>
    <xf numFmtId="0" fontId="2" fillId="12" borderId="19" xfId="8" applyFill="1" applyBorder="1"/>
    <xf numFmtId="0" fontId="24" fillId="2" borderId="9" xfId="0" applyFont="1" applyFill="1" applyBorder="1" applyAlignment="1">
      <alignment horizontal="center" wrapText="1"/>
    </xf>
    <xf numFmtId="0" fontId="69" fillId="2" borderId="11" xfId="0" applyFont="1" applyFill="1" applyBorder="1" applyAlignment="1">
      <alignment horizontal="center"/>
    </xf>
    <xf numFmtId="0" fontId="25" fillId="2" borderId="11" xfId="0" applyFont="1" applyFill="1" applyBorder="1" applyAlignment="1">
      <alignment horizontal="left"/>
    </xf>
    <xf numFmtId="0" fontId="24" fillId="2" borderId="11" xfId="0" applyFont="1" applyFill="1" applyBorder="1" applyAlignment="1">
      <alignment horizontal="center"/>
    </xf>
    <xf numFmtId="0" fontId="24" fillId="2" borderId="17" xfId="0" applyFont="1" applyFill="1" applyBorder="1" applyAlignment="1">
      <alignment horizontal="center"/>
    </xf>
    <xf numFmtId="0" fontId="25" fillId="2" borderId="0" xfId="0" applyFont="1" applyFill="1"/>
    <xf numFmtId="0" fontId="25" fillId="2" borderId="17" xfId="0" applyFont="1" applyFill="1" applyBorder="1" applyAlignment="1">
      <alignment horizontal="left"/>
    </xf>
    <xf numFmtId="0" fontId="24" fillId="2" borderId="14" xfId="0" applyFont="1" applyFill="1" applyBorder="1" applyAlignment="1">
      <alignment horizontal="center"/>
    </xf>
    <xf numFmtId="0" fontId="5" fillId="4" borderId="0" xfId="0" applyFont="1" applyFill="1"/>
    <xf numFmtId="0" fontId="25" fillId="0" borderId="3" xfId="0" applyFont="1" applyBorder="1" applyAlignment="1">
      <alignment horizontal="center" vertical="center"/>
    </xf>
    <xf numFmtId="0" fontId="19" fillId="0" borderId="2" xfId="0" applyFont="1" applyBorder="1" applyAlignment="1">
      <alignment horizontal="left" vertical="center" wrapText="1"/>
    </xf>
    <xf numFmtId="0" fontId="19" fillId="0" borderId="6" xfId="0" applyFont="1" applyBorder="1" applyAlignment="1">
      <alignment horizontal="left" vertical="center" wrapText="1"/>
    </xf>
    <xf numFmtId="0" fontId="7" fillId="0" borderId="2" xfId="0" applyFont="1" applyBorder="1" applyAlignment="1">
      <alignment horizontal="left" vertical="center" wrapText="1" indent="4"/>
    </xf>
    <xf numFmtId="0" fontId="7" fillId="0" borderId="6" xfId="0" applyFont="1" applyBorder="1" applyAlignment="1">
      <alignment horizontal="left" vertical="center" wrapText="1" indent="4"/>
    </xf>
    <xf numFmtId="0" fontId="19" fillId="8" borderId="5" xfId="0" applyFont="1" applyFill="1" applyBorder="1" applyAlignment="1">
      <alignment horizontal="left" vertical="top"/>
    </xf>
    <xf numFmtId="0" fontId="19" fillId="8" borderId="15" xfId="0" applyFont="1" applyFill="1" applyBorder="1" applyAlignment="1">
      <alignment vertical="top"/>
    </xf>
    <xf numFmtId="0" fontId="19" fillId="8" borderId="2" xfId="0" applyFont="1" applyFill="1" applyBorder="1" applyAlignment="1">
      <alignment vertical="top"/>
    </xf>
    <xf numFmtId="0" fontId="19" fillId="8" borderId="6" xfId="0" applyFont="1" applyFill="1" applyBorder="1" applyAlignment="1">
      <alignment vertical="top"/>
    </xf>
    <xf numFmtId="0" fontId="19" fillId="8" borderId="33" xfId="0" applyFont="1" applyFill="1" applyBorder="1" applyAlignment="1">
      <alignment vertical="top"/>
    </xf>
    <xf numFmtId="0" fontId="19" fillId="8" borderId="16" xfId="0" applyFont="1" applyFill="1" applyBorder="1" applyAlignment="1">
      <alignment vertical="top"/>
    </xf>
    <xf numFmtId="0" fontId="19" fillId="0" borderId="0" xfId="0" applyFont="1" applyAlignment="1">
      <alignment horizontal="left" vertical="center" wrapText="1"/>
    </xf>
    <xf numFmtId="0" fontId="7" fillId="0" borderId="0" xfId="0" applyFont="1" applyAlignment="1">
      <alignment horizontal="left" vertical="center" wrapText="1" indent="4"/>
    </xf>
    <xf numFmtId="0" fontId="19" fillId="8" borderId="0" xfId="0" applyFont="1" applyFill="1" applyAlignment="1">
      <alignment vertical="top"/>
    </xf>
    <xf numFmtId="0" fontId="19" fillId="8" borderId="13" xfId="0" applyFont="1" applyFill="1" applyBorder="1" applyAlignment="1">
      <alignment vertical="top"/>
    </xf>
    <xf numFmtId="0" fontId="5" fillId="8" borderId="1" xfId="0" applyFont="1" applyFill="1" applyBorder="1"/>
    <xf numFmtId="0" fontId="5" fillId="0" borderId="1" xfId="0" applyFont="1" applyBorder="1"/>
    <xf numFmtId="0" fontId="22" fillId="0" borderId="1" xfId="0" applyFont="1" applyBorder="1" applyAlignment="1">
      <alignment horizontal="left"/>
    </xf>
    <xf numFmtId="0" fontId="22" fillId="0" borderId="55" xfId="0" applyFont="1" applyBorder="1" applyAlignment="1">
      <alignment horizontal="left"/>
    </xf>
    <xf numFmtId="0" fontId="7" fillId="4" borderId="1" xfId="0" applyFont="1" applyFill="1" applyBorder="1" applyAlignment="1">
      <alignment horizontal="right" vertical="center"/>
    </xf>
    <xf numFmtId="0" fontId="7" fillId="4" borderId="0" xfId="0" applyFont="1" applyFill="1" applyAlignment="1">
      <alignment horizontal="right" vertical="center"/>
    </xf>
    <xf numFmtId="0" fontId="7" fillId="4" borderId="55" xfId="0" applyFont="1" applyFill="1" applyBorder="1" applyAlignment="1">
      <alignment horizontal="right" vertical="center"/>
    </xf>
    <xf numFmtId="0" fontId="24" fillId="2" borderId="17" xfId="0" applyFont="1" applyFill="1" applyBorder="1" applyAlignment="1">
      <alignment horizontal="center" wrapText="1"/>
    </xf>
    <xf numFmtId="0" fontId="36" fillId="0" borderId="5" xfId="2" applyFont="1" applyBorder="1" applyAlignment="1">
      <alignment horizontal="center" vertical="center" wrapText="1"/>
    </xf>
    <xf numFmtId="0" fontId="37" fillId="0" borderId="4" xfId="2" applyFont="1" applyBorder="1" applyAlignment="1">
      <alignment horizontal="center" vertical="center" wrapText="1"/>
    </xf>
    <xf numFmtId="0" fontId="37" fillId="0" borderId="15" xfId="2" applyFont="1" applyBorder="1" applyAlignment="1">
      <alignment horizontal="center" vertical="center" wrapText="1"/>
    </xf>
    <xf numFmtId="0" fontId="37" fillId="0" borderId="2" xfId="2" applyFont="1" applyBorder="1" applyAlignment="1">
      <alignment horizontal="center" vertical="center" wrapText="1"/>
    </xf>
    <xf numFmtId="0" fontId="37" fillId="0" borderId="0" xfId="2" applyFont="1" applyAlignment="1">
      <alignment horizontal="center" vertical="center" wrapText="1"/>
    </xf>
    <xf numFmtId="0" fontId="37" fillId="0" borderId="6" xfId="2" applyFont="1" applyBorder="1" applyAlignment="1">
      <alignment horizontal="center" vertical="center" wrapText="1"/>
    </xf>
    <xf numFmtId="0" fontId="37" fillId="0" borderId="33" xfId="2" applyFont="1" applyBorder="1" applyAlignment="1">
      <alignment horizontal="center" vertical="center" wrapText="1"/>
    </xf>
    <xf numFmtId="0" fontId="37" fillId="0" borderId="13" xfId="2" applyFont="1" applyBorder="1" applyAlignment="1">
      <alignment horizontal="center" vertical="center" wrapText="1"/>
    </xf>
    <xf numFmtId="0" fontId="37" fillId="0" borderId="16" xfId="2" applyFont="1" applyBorder="1" applyAlignment="1">
      <alignment horizontal="center" vertical="center" wrapText="1"/>
    </xf>
    <xf numFmtId="0" fontId="39" fillId="0" borderId="0" xfId="2" applyFont="1" applyAlignment="1">
      <alignment wrapText="1"/>
    </xf>
    <xf numFmtId="0" fontId="5" fillId="0" borderId="0" xfId="2" applyAlignment="1">
      <alignment wrapText="1"/>
    </xf>
    <xf numFmtId="0" fontId="13" fillId="0" borderId="0" xfId="0" applyFont="1" applyAlignment="1">
      <alignment horizontal="center" vertical="center" wrapText="1"/>
    </xf>
    <xf numFmtId="0" fontId="0" fillId="0" borderId="0" xfId="0" applyAlignment="1">
      <alignment horizontal="center" vertical="center" wrapText="1"/>
    </xf>
    <xf numFmtId="0" fontId="60" fillId="0" borderId="2" xfId="0" applyFont="1" applyBorder="1" applyAlignment="1">
      <alignment horizontal="center" wrapText="1"/>
    </xf>
    <xf numFmtId="0" fontId="60" fillId="0" borderId="0" xfId="0" applyFont="1"/>
    <xf numFmtId="0" fontId="30" fillId="0" borderId="0" xfId="0" applyFont="1" applyAlignment="1">
      <alignment horizontal="center" vertical="center" wrapText="1"/>
    </xf>
    <xf numFmtId="0" fontId="19" fillId="0" borderId="76" xfId="0" applyFont="1" applyBorder="1" applyAlignment="1">
      <alignment vertical="center" wrapText="1"/>
    </xf>
    <xf numFmtId="0" fontId="19" fillId="0" borderId="74" xfId="0" applyFont="1" applyBorder="1" applyAlignment="1">
      <alignment wrapText="1"/>
    </xf>
    <xf numFmtId="0" fontId="7" fillId="0" borderId="5" xfId="0" applyFont="1" applyBorder="1"/>
    <xf numFmtId="0" fontId="7" fillId="0" borderId="15" xfId="0" applyFont="1" applyBorder="1"/>
    <xf numFmtId="0" fontId="7" fillId="0" borderId="32" xfId="0" applyFont="1" applyBorder="1" applyAlignment="1">
      <alignment vertical="center"/>
    </xf>
    <xf numFmtId="0" fontId="0" fillId="0" borderId="2" xfId="0" applyBorder="1" applyAlignment="1">
      <alignment vertical="center"/>
    </xf>
    <xf numFmtId="0" fontId="0" fillId="0" borderId="33" xfId="0" applyBorder="1" applyAlignment="1">
      <alignment vertical="center"/>
    </xf>
    <xf numFmtId="0" fontId="7" fillId="0" borderId="25" xfId="0" applyFont="1" applyBorder="1" applyAlignment="1">
      <alignment vertical="center"/>
    </xf>
    <xf numFmtId="0" fontId="0" fillId="0" borderId="34" xfId="0" applyBorder="1" applyAlignment="1">
      <alignment vertical="center"/>
    </xf>
    <xf numFmtId="0" fontId="0" fillId="0" borderId="35" xfId="0" applyBorder="1" applyAlignment="1">
      <alignment vertical="center"/>
    </xf>
    <xf numFmtId="0" fontId="0" fillId="0" borderId="65" xfId="0" applyBorder="1" applyAlignment="1">
      <alignment vertical="center"/>
    </xf>
    <xf numFmtId="0" fontId="0" fillId="0" borderId="0" xfId="0" applyAlignment="1">
      <alignment wrapText="1"/>
    </xf>
    <xf numFmtId="0" fontId="7" fillId="0" borderId="2" xfId="0" applyFont="1" applyBorder="1" applyAlignment="1">
      <alignment horizontal="center" wrapText="1"/>
    </xf>
    <xf numFmtId="0" fontId="7" fillId="0" borderId="0" xfId="0" applyFont="1"/>
    <xf numFmtId="0" fontId="19" fillId="0" borderId="0" xfId="0" applyFont="1" applyAlignment="1">
      <alignment horizontal="left" wrapText="1"/>
    </xf>
    <xf numFmtId="0" fontId="19" fillId="0" borderId="6" xfId="0" applyFont="1" applyBorder="1" applyAlignment="1">
      <alignment horizontal="left" wrapText="1"/>
    </xf>
    <xf numFmtId="0" fontId="5" fillId="0" borderId="0" xfId="0" applyFont="1"/>
    <xf numFmtId="0" fontId="0" fillId="0" borderId="0" xfId="0"/>
    <xf numFmtId="0" fontId="0" fillId="0" borderId="6" xfId="0" applyBorder="1"/>
    <xf numFmtId="0" fontId="5" fillId="0" borderId="0" xfId="0" applyFont="1" applyAlignment="1">
      <alignment wrapText="1"/>
    </xf>
    <xf numFmtId="0" fontId="0" fillId="0" borderId="6" xfId="0" applyBorder="1" applyAlignment="1">
      <alignment wrapText="1"/>
    </xf>
    <xf numFmtId="0" fontId="52" fillId="0" borderId="2" xfId="1" applyFont="1" applyBorder="1" applyAlignment="1" applyProtection="1">
      <alignment horizontal="left" wrapText="1"/>
    </xf>
    <xf numFmtId="0" fontId="23" fillId="0" borderId="0" xfId="2" applyFont="1"/>
    <xf numFmtId="0" fontId="5" fillId="0" borderId="0" xfId="2"/>
    <xf numFmtId="0" fontId="23" fillId="0" borderId="0" xfId="2" applyFont="1" applyAlignment="1">
      <alignment wrapText="1"/>
    </xf>
    <xf numFmtId="0" fontId="23" fillId="0" borderId="2" xfId="2" applyFont="1" applyBorder="1" applyAlignment="1">
      <alignment horizontal="left" wrapText="1"/>
    </xf>
    <xf numFmtId="0" fontId="23" fillId="0" borderId="0" xfId="2" applyFont="1" applyAlignment="1">
      <alignment horizontal="left" wrapText="1"/>
    </xf>
    <xf numFmtId="0" fontId="40" fillId="0" borderId="2" xfId="1" applyFont="1" applyFill="1" applyBorder="1" applyAlignment="1" applyProtection="1">
      <alignment horizontal="left" wrapText="1"/>
    </xf>
    <xf numFmtId="0" fontId="30" fillId="0" borderId="5" xfId="2" applyFont="1" applyBorder="1" applyAlignment="1">
      <alignment horizontal="center" vertical="center" wrapText="1"/>
    </xf>
    <xf numFmtId="0" fontId="30" fillId="0" borderId="4" xfId="2" applyFont="1" applyBorder="1" applyAlignment="1">
      <alignment horizontal="center" vertical="center" wrapText="1"/>
    </xf>
    <xf numFmtId="0" fontId="5" fillId="0" borderId="4" xfId="2" applyBorder="1"/>
    <xf numFmtId="0" fontId="5" fillId="0" borderId="15" xfId="2" applyBorder="1"/>
    <xf numFmtId="0" fontId="30" fillId="0" borderId="54" xfId="2" applyFont="1" applyBorder="1" applyAlignment="1">
      <alignment horizontal="center" vertical="center" wrapText="1"/>
    </xf>
    <xf numFmtId="0" fontId="30" fillId="0" borderId="76" xfId="0" applyFont="1" applyBorder="1" applyAlignment="1">
      <alignment horizontal="fill" textRotation="9" justifyLastLine="1"/>
    </xf>
    <xf numFmtId="0" fontId="5" fillId="0" borderId="76" xfId="2" applyBorder="1"/>
    <xf numFmtId="0" fontId="5" fillId="0" borderId="74" xfId="2" applyBorder="1"/>
    <xf numFmtId="0" fontId="19" fillId="0" borderId="76" xfId="2" applyFont="1" applyBorder="1" applyAlignment="1">
      <alignment vertical="center" wrapText="1"/>
    </xf>
    <xf numFmtId="0" fontId="19" fillId="0" borderId="74" xfId="2" applyFont="1" applyBorder="1" applyAlignment="1">
      <alignment wrapText="1"/>
    </xf>
    <xf numFmtId="0" fontId="5" fillId="0" borderId="0" xfId="2" applyAlignment="1">
      <alignment horizontal="center" wrapText="1"/>
    </xf>
    <xf numFmtId="0" fontId="5" fillId="0" borderId="6" xfId="2" applyBorder="1"/>
    <xf numFmtId="0" fontId="60" fillId="0" borderId="54" xfId="2" applyFont="1" applyBorder="1" applyAlignment="1">
      <alignment horizontal="center" wrapText="1"/>
    </xf>
    <xf numFmtId="0" fontId="60" fillId="0" borderId="76" xfId="2" applyFont="1" applyBorder="1"/>
    <xf numFmtId="0" fontId="60" fillId="0" borderId="74" xfId="2" applyFont="1" applyBorder="1"/>
    <xf numFmtId="0" fontId="5" fillId="0" borderId="4" xfId="2" applyBorder="1" applyAlignment="1">
      <alignment wrapText="1"/>
    </xf>
    <xf numFmtId="0" fontId="5" fillId="0" borderId="15" xfId="2" applyBorder="1" applyAlignment="1">
      <alignment wrapText="1"/>
    </xf>
    <xf numFmtId="0" fontId="19" fillId="0" borderId="25" xfId="0" applyFont="1" applyBorder="1" applyAlignment="1">
      <alignment horizontal="left" vertical="center"/>
    </xf>
    <xf numFmtId="0" fontId="19" fillId="0" borderId="34" xfId="0" applyFont="1" applyBorder="1" applyAlignment="1">
      <alignment horizontal="left" vertical="center"/>
    </xf>
    <xf numFmtId="0" fontId="19" fillId="0" borderId="35" xfId="0" applyFont="1" applyBorder="1" applyAlignment="1">
      <alignment horizontal="left" vertical="center"/>
    </xf>
    <xf numFmtId="0" fontId="19" fillId="0" borderId="37" xfId="2" applyFont="1" applyBorder="1" applyAlignment="1">
      <alignment horizontal="left" vertical="center"/>
    </xf>
    <xf numFmtId="0" fontId="19" fillId="0" borderId="67" xfId="2" applyFont="1" applyBorder="1" applyAlignment="1">
      <alignment horizontal="left" vertical="center"/>
    </xf>
    <xf numFmtId="0" fontId="19" fillId="0" borderId="38" xfId="2" applyFont="1" applyBorder="1" applyAlignment="1">
      <alignment horizontal="left" vertical="center"/>
    </xf>
    <xf numFmtId="0" fontId="30" fillId="0" borderId="76" xfId="2" applyFont="1" applyBorder="1" applyAlignment="1">
      <alignment horizontal="fill" textRotation="9" justifyLastLine="1"/>
    </xf>
    <xf numFmtId="0" fontId="5" fillId="0" borderId="2" xfId="2" applyBorder="1" applyAlignment="1">
      <alignment horizontal="center" wrapText="1"/>
    </xf>
    <xf numFmtId="0" fontId="5" fillId="0" borderId="6" xfId="2" applyBorder="1" applyAlignment="1">
      <alignment horizontal="center" wrapText="1"/>
    </xf>
    <xf numFmtId="0" fontId="13" fillId="0" borderId="0" xfId="2" applyFont="1" applyAlignment="1">
      <alignment horizontal="center" vertical="center"/>
    </xf>
    <xf numFmtId="0" fontId="5" fillId="0" borderId="0" xfId="2" applyAlignment="1">
      <alignment vertical="center"/>
    </xf>
    <xf numFmtId="0" fontId="5" fillId="0" borderId="0" xfId="1" applyFont="1" applyAlignment="1" applyProtection="1">
      <alignment horizontal="left"/>
    </xf>
    <xf numFmtId="0" fontId="5" fillId="0" borderId="2" xfId="0" applyFont="1" applyBorder="1" applyAlignment="1">
      <alignment wrapText="1"/>
    </xf>
    <xf numFmtId="0" fontId="5" fillId="0" borderId="37" xfId="2" applyBorder="1" applyAlignment="1">
      <alignment horizontal="center" vertical="center"/>
    </xf>
    <xf numFmtId="0" fontId="5" fillId="0" borderId="67" xfId="2" applyBorder="1" applyAlignment="1">
      <alignment horizontal="center" vertical="center"/>
    </xf>
    <xf numFmtId="0" fontId="5" fillId="0" borderId="38" xfId="2" applyBorder="1" applyAlignment="1">
      <alignment horizontal="center" vertical="center"/>
    </xf>
    <xf numFmtId="0" fontId="7" fillId="0" borderId="0" xfId="2" applyFont="1" applyAlignment="1">
      <alignment horizontal="left" vertical="center"/>
    </xf>
    <xf numFmtId="0" fontId="7" fillId="0" borderId="0" xfId="2" applyFont="1" applyAlignment="1">
      <alignment horizontal="center" vertical="center"/>
    </xf>
    <xf numFmtId="49" fontId="5" fillId="0" borderId="54" xfId="2" applyNumberFormat="1" applyBorder="1" applyAlignment="1">
      <alignment horizontal="left" vertical="center"/>
    </xf>
    <xf numFmtId="49" fontId="5" fillId="0" borderId="76" xfId="2" applyNumberFormat="1" applyBorder="1" applyAlignment="1">
      <alignment horizontal="left" vertical="center"/>
    </xf>
    <xf numFmtId="49" fontId="5" fillId="0" borderId="74" xfId="2" applyNumberFormat="1" applyBorder="1" applyAlignment="1">
      <alignment horizontal="left" vertical="center"/>
    </xf>
    <xf numFmtId="0" fontId="16" fillId="0" borderId="2" xfId="2" applyFont="1" applyBorder="1" applyAlignment="1">
      <alignment horizontal="center" vertical="center" wrapText="1"/>
    </xf>
    <xf numFmtId="0" fontId="16" fillId="0" borderId="0" xfId="2" applyFont="1" applyAlignment="1">
      <alignment horizontal="center" vertical="center" wrapText="1"/>
    </xf>
    <xf numFmtId="0" fontId="5" fillId="0" borderId="6" xfId="2" applyBorder="1" applyAlignment="1">
      <alignment wrapText="1"/>
    </xf>
    <xf numFmtId="0" fontId="5" fillId="0" borderId="2" xfId="2" applyBorder="1" applyAlignment="1">
      <alignment vertical="center" wrapText="1"/>
    </xf>
    <xf numFmtId="0" fontId="5" fillId="0" borderId="0" xfId="2" applyAlignment="1">
      <alignment vertical="center" wrapText="1"/>
    </xf>
    <xf numFmtId="0" fontId="34" fillId="0" borderId="2" xfId="2" applyFont="1" applyBorder="1" applyAlignment="1">
      <alignment horizontal="center" vertical="center" wrapText="1"/>
    </xf>
    <xf numFmtId="0" fontId="34" fillId="0" borderId="0" xfId="2" applyFont="1" applyAlignment="1">
      <alignment horizontal="center" wrapText="1"/>
    </xf>
    <xf numFmtId="0" fontId="34" fillId="0" borderId="6" xfId="2" applyFont="1" applyBorder="1" applyAlignment="1">
      <alignment horizontal="center" wrapText="1"/>
    </xf>
    <xf numFmtId="0" fontId="5" fillId="0" borderId="0" xfId="2" applyAlignment="1">
      <alignment horizontal="left" vertical="center"/>
    </xf>
    <xf numFmtId="0" fontId="5" fillId="0" borderId="0" xfId="2" applyAlignment="1">
      <alignment horizontal="center" vertical="center" wrapText="1"/>
    </xf>
    <xf numFmtId="0" fontId="5" fillId="0" borderId="13" xfId="2" applyBorder="1" applyAlignment="1">
      <alignment horizontal="center" vertical="center" wrapText="1"/>
    </xf>
    <xf numFmtId="0" fontId="5" fillId="0" borderId="13" xfId="2" applyBorder="1" applyAlignment="1">
      <alignment horizontal="center" wrapText="1"/>
    </xf>
    <xf numFmtId="0" fontId="5" fillId="7" borderId="5" xfId="2" applyFill="1" applyBorder="1" applyAlignment="1">
      <alignment horizontal="left" vertical="center" wrapText="1"/>
    </xf>
    <xf numFmtId="0" fontId="5" fillId="7" borderId="4" xfId="2" applyFill="1" applyBorder="1" applyAlignment="1">
      <alignment horizontal="left" vertical="center" wrapText="1"/>
    </xf>
    <xf numFmtId="0" fontId="5" fillId="7" borderId="15" xfId="2" applyFill="1" applyBorder="1" applyAlignment="1">
      <alignment horizontal="left" vertical="center" wrapText="1"/>
    </xf>
    <xf numFmtId="0" fontId="5" fillId="7" borderId="2" xfId="2" applyFill="1" applyBorder="1" applyAlignment="1">
      <alignment horizontal="left" vertical="center" wrapText="1"/>
    </xf>
    <xf numFmtId="0" fontId="5" fillId="7" borderId="0" xfId="2" applyFill="1" applyAlignment="1">
      <alignment horizontal="left" vertical="center" wrapText="1"/>
    </xf>
    <xf numFmtId="0" fontId="5" fillId="7" borderId="6" xfId="2" applyFill="1" applyBorder="1" applyAlignment="1">
      <alignment horizontal="left" vertical="center" wrapText="1"/>
    </xf>
    <xf numFmtId="0" fontId="5" fillId="7" borderId="33" xfId="2" applyFill="1" applyBorder="1" applyAlignment="1">
      <alignment horizontal="left" vertical="center" wrapText="1"/>
    </xf>
    <xf numFmtId="0" fontId="5" fillId="7" borderId="13" xfId="2" applyFill="1" applyBorder="1" applyAlignment="1">
      <alignment horizontal="left" vertical="center" wrapText="1"/>
    </xf>
    <xf numFmtId="0" fontId="5" fillId="7" borderId="16" xfId="2" applyFill="1" applyBorder="1" applyAlignment="1">
      <alignment horizontal="left" vertical="center" wrapText="1"/>
    </xf>
    <xf numFmtId="0" fontId="7" fillId="0" borderId="0" xfId="2" applyFont="1" applyAlignment="1">
      <alignment wrapText="1"/>
    </xf>
    <xf numFmtId="0" fontId="5" fillId="7" borderId="33" xfId="2" applyFill="1" applyBorder="1" applyAlignment="1">
      <alignment wrapText="1"/>
    </xf>
    <xf numFmtId="0" fontId="5" fillId="7" borderId="13" xfId="2" applyFill="1" applyBorder="1" applyAlignment="1">
      <alignment wrapText="1"/>
    </xf>
    <xf numFmtId="0" fontId="5" fillId="7" borderId="16" xfId="2" applyFill="1" applyBorder="1" applyAlignment="1">
      <alignment wrapText="1"/>
    </xf>
    <xf numFmtId="0" fontId="5" fillId="0" borderId="54" xfId="2" applyBorder="1" applyAlignment="1">
      <alignment horizontal="center" vertical="center" wrapText="1"/>
    </xf>
    <xf numFmtId="0" fontId="5" fillId="0" borderId="76" xfId="2" applyBorder="1" applyAlignment="1">
      <alignment horizontal="center" vertical="center" wrapText="1"/>
    </xf>
    <xf numFmtId="0" fontId="5" fillId="0" borderId="74" xfId="2" applyBorder="1" applyAlignment="1">
      <alignment horizontal="center" vertical="center" wrapText="1"/>
    </xf>
    <xf numFmtId="0" fontId="7" fillId="0" borderId="0" xfId="2" applyFont="1" applyAlignment="1">
      <alignment horizontal="left" vertical="center" wrapText="1"/>
    </xf>
    <xf numFmtId="0" fontId="5" fillId="0" borderId="0" xfId="2" applyAlignment="1">
      <alignment horizontal="left" vertical="center" wrapText="1"/>
    </xf>
    <xf numFmtId="0" fontId="5" fillId="0" borderId="5" xfId="2" applyBorder="1" applyAlignment="1">
      <alignment horizontal="center" vertical="center" wrapText="1"/>
    </xf>
    <xf numFmtId="0" fontId="5" fillId="0" borderId="4" xfId="2" applyBorder="1" applyAlignment="1">
      <alignment horizontal="center" vertical="center" wrapText="1"/>
    </xf>
    <xf numFmtId="0" fontId="5" fillId="0" borderId="15" xfId="2" applyBorder="1" applyAlignment="1">
      <alignment horizontal="center" vertical="center" wrapText="1"/>
    </xf>
    <xf numFmtId="0" fontId="5" fillId="0" borderId="2" xfId="2" applyBorder="1" applyAlignment="1">
      <alignment horizontal="center" vertical="center" wrapText="1"/>
    </xf>
    <xf numFmtId="0" fontId="5" fillId="0" borderId="6" xfId="2" applyBorder="1" applyAlignment="1">
      <alignment horizontal="center" vertical="center" wrapText="1"/>
    </xf>
    <xf numFmtId="0" fontId="5" fillId="0" borderId="33" xfId="2" applyBorder="1" applyAlignment="1">
      <alignment horizontal="center" vertical="center" wrapText="1"/>
    </xf>
    <xf numFmtId="0" fontId="5" fillId="0" borderId="16" xfId="2" applyBorder="1" applyAlignment="1">
      <alignment horizontal="center" vertical="center" wrapText="1"/>
    </xf>
    <xf numFmtId="0" fontId="5" fillId="0" borderId="54" xfId="0" applyFont="1" applyBorder="1" applyAlignment="1">
      <alignment horizontal="left" wrapText="1"/>
    </xf>
    <xf numFmtId="0" fontId="5" fillId="0" borderId="76" xfId="0" applyFont="1" applyBorder="1" applyAlignment="1">
      <alignment wrapText="1"/>
    </xf>
    <xf numFmtId="0" fontId="5" fillId="0" borderId="74" xfId="0" applyFont="1" applyBorder="1" applyAlignment="1">
      <alignment wrapText="1"/>
    </xf>
    <xf numFmtId="0" fontId="19" fillId="0" borderId="5" xfId="0" applyFont="1" applyBorder="1" applyAlignment="1">
      <alignment horizontal="left" vertical="center" wrapText="1"/>
    </xf>
    <xf numFmtId="0" fontId="19" fillId="0" borderId="4" xfId="0" applyFont="1" applyBorder="1" applyAlignment="1">
      <alignment horizontal="left" vertical="center" wrapText="1"/>
    </xf>
    <xf numFmtId="0" fontId="19" fillId="0" borderId="15" xfId="0" applyFont="1" applyBorder="1" applyAlignment="1">
      <alignment horizontal="left" vertical="center" wrapText="1"/>
    </xf>
    <xf numFmtId="0" fontId="19" fillId="0" borderId="2" xfId="0" applyFont="1" applyBorder="1" applyAlignment="1">
      <alignment horizontal="left" vertical="center" wrapText="1"/>
    </xf>
    <xf numFmtId="0" fontId="19" fillId="0" borderId="0" xfId="0" applyFont="1" applyAlignment="1">
      <alignment horizontal="left" vertical="center" wrapText="1"/>
    </xf>
    <xf numFmtId="0" fontId="19" fillId="0" borderId="6" xfId="0" applyFont="1" applyBorder="1" applyAlignment="1">
      <alignment horizontal="left" vertical="center" wrapText="1"/>
    </xf>
    <xf numFmtId="0" fontId="19" fillId="0" borderId="33" xfId="0" applyFont="1" applyBorder="1" applyAlignment="1">
      <alignment horizontal="left" vertical="center" wrapText="1"/>
    </xf>
    <xf numFmtId="0" fontId="19" fillId="0" borderId="13" xfId="0" applyFont="1" applyBorder="1" applyAlignment="1">
      <alignment horizontal="left" vertical="center" wrapText="1"/>
    </xf>
    <xf numFmtId="0" fontId="19" fillId="0" borderId="16" xfId="0" applyFont="1" applyBorder="1" applyAlignment="1">
      <alignment horizontal="left"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33" xfId="0" applyFont="1" applyBorder="1" applyAlignment="1">
      <alignment horizontal="center" vertical="center" wrapText="1"/>
    </xf>
    <xf numFmtId="0" fontId="19" fillId="0" borderId="16" xfId="0" applyFont="1" applyBorder="1" applyAlignment="1">
      <alignment horizontal="center" vertical="center" wrapText="1"/>
    </xf>
    <xf numFmtId="0" fontId="22" fillId="4" borderId="51" xfId="0" applyFont="1" applyFill="1" applyBorder="1" applyAlignment="1">
      <alignment horizontal="right" vertical="center"/>
    </xf>
    <xf numFmtId="0" fontId="7" fillId="4" borderId="53" xfId="0" applyFont="1" applyFill="1" applyBorder="1" applyAlignment="1">
      <alignment horizontal="right" vertical="center"/>
    </xf>
    <xf numFmtId="0" fontId="22" fillId="4" borderId="13" xfId="0" applyFont="1" applyFill="1" applyBorder="1" applyAlignment="1">
      <alignment horizontal="right" vertical="center"/>
    </xf>
    <xf numFmtId="0" fontId="7" fillId="4" borderId="16" xfId="0" applyFont="1" applyFill="1" applyBorder="1" applyAlignment="1">
      <alignment horizontal="right" vertical="center"/>
    </xf>
    <xf numFmtId="0" fontId="15" fillId="4" borderId="5" xfId="0" applyFont="1" applyFill="1" applyBorder="1" applyAlignment="1">
      <alignment horizontal="left" vertical="center" wrapText="1" indent="4"/>
    </xf>
    <xf numFmtId="0" fontId="7" fillId="0" borderId="4" xfId="0" applyFont="1" applyBorder="1" applyAlignment="1">
      <alignment horizontal="left" vertical="center" wrapText="1" indent="4"/>
    </xf>
    <xf numFmtId="0" fontId="7" fillId="0" borderId="15" xfId="0" applyFont="1" applyBorder="1" applyAlignment="1">
      <alignment horizontal="left" vertical="center" wrapText="1" indent="4"/>
    </xf>
    <xf numFmtId="0" fontId="7" fillId="0" borderId="2" xfId="0" applyFont="1" applyBorder="1" applyAlignment="1">
      <alignment horizontal="left" vertical="center" wrapText="1" indent="4"/>
    </xf>
    <xf numFmtId="0" fontId="7" fillId="0" borderId="0" xfId="0" applyFont="1" applyAlignment="1">
      <alignment horizontal="left" vertical="center" wrapText="1" indent="4"/>
    </xf>
    <xf numFmtId="0" fontId="7" fillId="0" borderId="6" xfId="0" applyFont="1" applyBorder="1" applyAlignment="1">
      <alignment horizontal="left" vertical="center" wrapText="1" indent="4"/>
    </xf>
    <xf numFmtId="0" fontId="7" fillId="0" borderId="33" xfId="0" applyFont="1" applyBorder="1" applyAlignment="1">
      <alignment horizontal="left" vertical="center" wrapText="1" indent="4"/>
    </xf>
    <xf numFmtId="0" fontId="7" fillId="0" borderId="13" xfId="0" applyFont="1" applyBorder="1" applyAlignment="1">
      <alignment horizontal="left" vertical="center" wrapText="1" indent="4"/>
    </xf>
    <xf numFmtId="0" fontId="7" fillId="0" borderId="16" xfId="0" applyFont="1" applyBorder="1" applyAlignment="1">
      <alignment horizontal="left" vertical="center" wrapText="1" indent="4"/>
    </xf>
    <xf numFmtId="0" fontId="22" fillId="4" borderId="57" xfId="0" applyFont="1" applyFill="1" applyBorder="1" applyAlignment="1">
      <alignment horizontal="right" vertical="center"/>
    </xf>
    <xf numFmtId="0" fontId="7" fillId="4" borderId="58" xfId="0" applyFont="1" applyFill="1" applyBorder="1" applyAlignment="1">
      <alignment horizontal="right" vertical="center"/>
    </xf>
    <xf numFmtId="0" fontId="13" fillId="0" borderId="5" xfId="0" applyFont="1" applyBorder="1" applyAlignment="1">
      <alignment horizontal="left"/>
    </xf>
    <xf numFmtId="0" fontId="13" fillId="0" borderId="4" xfId="0" applyFont="1" applyBorder="1" applyAlignment="1">
      <alignment horizontal="left"/>
    </xf>
    <xf numFmtId="0" fontId="25" fillId="0" borderId="0" xfId="0" applyFont="1"/>
    <xf numFmtId="0" fontId="25" fillId="0" borderId="55" xfId="0" applyFont="1" applyBorder="1"/>
    <xf numFmtId="0" fontId="5" fillId="0" borderId="55" xfId="0" applyFont="1" applyBorder="1"/>
    <xf numFmtId="0" fontId="35" fillId="0" borderId="1" xfId="0" applyFont="1" applyBorder="1" applyAlignment="1">
      <alignment horizontal="left"/>
    </xf>
    <xf numFmtId="0" fontId="35" fillId="0" borderId="0" xfId="0" applyFont="1" applyAlignment="1">
      <alignment horizontal="left"/>
    </xf>
    <xf numFmtId="0" fontId="7" fillId="5" borderId="0" xfId="0" applyFont="1" applyFill="1" applyAlignment="1">
      <alignment vertical="center" wrapText="1"/>
    </xf>
    <xf numFmtId="0" fontId="5" fillId="5" borderId="0" xfId="0" applyFont="1" applyFill="1" applyAlignment="1">
      <alignment vertical="center" wrapText="1"/>
    </xf>
    <xf numFmtId="0" fontId="5" fillId="0" borderId="0" xfId="0" applyFont="1" applyAlignment="1">
      <alignment horizontal="left" wrapText="1"/>
    </xf>
    <xf numFmtId="0" fontId="13" fillId="0" borderId="2" xfId="0" applyFont="1" applyBorder="1" applyAlignment="1">
      <alignment horizontal="left"/>
    </xf>
    <xf numFmtId="0" fontId="13" fillId="0" borderId="0" xfId="0" applyFont="1" applyAlignment="1">
      <alignment horizontal="left"/>
    </xf>
    <xf numFmtId="0" fontId="22" fillId="0" borderId="47" xfId="0" applyFont="1" applyBorder="1" applyAlignment="1">
      <alignment horizontal="left" wrapText="1"/>
    </xf>
    <xf numFmtId="0" fontId="22" fillId="0" borderId="49" xfId="0" applyFont="1" applyBorder="1" applyAlignment="1">
      <alignment horizontal="left" wrapText="1"/>
    </xf>
    <xf numFmtId="0" fontId="22" fillId="0" borderId="50" xfId="0" applyFont="1" applyBorder="1" applyAlignment="1">
      <alignment horizontal="left"/>
    </xf>
    <xf numFmtId="0" fontId="22" fillId="0" borderId="28" xfId="0" applyFont="1" applyBorder="1" applyAlignment="1">
      <alignment horizontal="left"/>
    </xf>
    <xf numFmtId="0" fontId="22" fillId="0" borderId="52" xfId="0" applyFont="1" applyBorder="1" applyAlignment="1">
      <alignment horizontal="center"/>
    </xf>
    <xf numFmtId="0" fontId="7" fillId="5" borderId="0" xfId="0" applyFont="1" applyFill="1" applyAlignment="1">
      <alignment horizontal="left" vertical="center" wrapText="1"/>
    </xf>
    <xf numFmtId="0" fontId="7" fillId="4" borderId="46" xfId="0" applyFont="1" applyFill="1" applyBorder="1" applyAlignment="1">
      <alignment horizontal="right" vertical="center"/>
    </xf>
    <xf numFmtId="0" fontId="7" fillId="4" borderId="52" xfId="0" applyFont="1" applyFill="1" applyBorder="1" applyAlignment="1">
      <alignment horizontal="right" vertical="center"/>
    </xf>
    <xf numFmtId="0" fontId="7" fillId="4" borderId="23" xfId="0" applyFont="1" applyFill="1" applyBorder="1" applyAlignment="1">
      <alignment horizontal="right" vertical="center"/>
    </xf>
    <xf numFmtId="0" fontId="22" fillId="0" borderId="46" xfId="0" applyFont="1" applyBorder="1" applyAlignment="1">
      <alignment horizontal="left"/>
    </xf>
    <xf numFmtId="0" fontId="22" fillId="0" borderId="23" xfId="0" applyFont="1" applyBorder="1" applyAlignment="1">
      <alignment horizontal="left"/>
    </xf>
    <xf numFmtId="0" fontId="7" fillId="4" borderId="50" xfId="0" applyFont="1" applyFill="1" applyBorder="1" applyAlignment="1">
      <alignment horizontal="right" vertical="center"/>
    </xf>
    <xf numFmtId="0" fontId="7" fillId="4" borderId="51" xfId="0" applyFont="1" applyFill="1" applyBorder="1" applyAlignment="1">
      <alignment horizontal="right" vertical="center"/>
    </xf>
    <xf numFmtId="0" fontId="7" fillId="4" borderId="28" xfId="0" applyFont="1" applyFill="1" applyBorder="1" applyAlignment="1">
      <alignment horizontal="right" vertical="center"/>
    </xf>
    <xf numFmtId="0" fontId="7" fillId="4" borderId="47" xfId="0" applyFont="1" applyFill="1" applyBorder="1" applyAlignment="1">
      <alignment horizontal="right" vertical="center"/>
    </xf>
    <xf numFmtId="0" fontId="7" fillId="4" borderId="48" xfId="0" applyFont="1" applyFill="1" applyBorder="1" applyAlignment="1">
      <alignment horizontal="right" vertical="center"/>
    </xf>
    <xf numFmtId="0" fontId="7" fillId="4" borderId="49" xfId="0" applyFont="1" applyFill="1" applyBorder="1" applyAlignment="1">
      <alignment horizontal="right" vertical="center"/>
    </xf>
    <xf numFmtId="0" fontId="22" fillId="0" borderId="47" xfId="0" applyFont="1" applyBorder="1" applyAlignment="1">
      <alignment horizontal="left"/>
    </xf>
    <xf numFmtId="0" fontId="22" fillId="0" borderId="49" xfId="0" applyFont="1" applyBorder="1" applyAlignment="1">
      <alignment horizontal="left"/>
    </xf>
    <xf numFmtId="0" fontId="14" fillId="0" borderId="5" xfId="0" applyFont="1" applyBorder="1" applyAlignment="1">
      <alignment wrapText="1"/>
    </xf>
    <xf numFmtId="0" fontId="14" fillId="0" borderId="4" xfId="0" applyFont="1" applyBorder="1" applyAlignment="1">
      <alignment wrapText="1"/>
    </xf>
    <xf numFmtId="0" fontId="14" fillId="0" borderId="15" xfId="0" applyFont="1" applyBorder="1" applyAlignment="1">
      <alignment wrapText="1"/>
    </xf>
    <xf numFmtId="0" fontId="13" fillId="0" borderId="5" xfId="0" applyFont="1" applyBorder="1" applyAlignment="1">
      <alignment horizontal="left" vertical="center"/>
    </xf>
    <xf numFmtId="0" fontId="13" fillId="0" borderId="4" xfId="0" applyFont="1" applyBorder="1" applyAlignment="1">
      <alignment horizontal="left" vertical="center"/>
    </xf>
    <xf numFmtId="49" fontId="25" fillId="0" borderId="0" xfId="0" applyNumberFormat="1" applyFont="1"/>
    <xf numFmtId="0" fontId="7" fillId="5" borderId="0" xfId="0" applyFont="1" applyFill="1" applyAlignment="1">
      <alignment horizontal="center" vertical="center" wrapText="1"/>
    </xf>
    <xf numFmtId="0" fontId="17" fillId="0" borderId="51" xfId="0" applyFont="1" applyBorder="1" applyAlignment="1">
      <alignment horizontal="center"/>
    </xf>
    <xf numFmtId="0" fontId="5" fillId="0" borderId="6" xfId="0" applyFont="1" applyBorder="1"/>
    <xf numFmtId="0" fontId="19" fillId="0" borderId="4" xfId="0" applyFont="1" applyBorder="1" applyAlignment="1">
      <alignment horizontal="center" vertical="center" wrapText="1"/>
    </xf>
    <xf numFmtId="0" fontId="19" fillId="0" borderId="13" xfId="0" applyFont="1" applyBorder="1" applyAlignment="1">
      <alignment horizontal="center" vertical="center" wrapText="1"/>
    </xf>
    <xf numFmtId="0" fontId="13" fillId="0" borderId="0" xfId="2" applyFont="1" applyAlignment="1">
      <alignment horizontal="center" vertical="center" wrapText="1"/>
    </xf>
    <xf numFmtId="0" fontId="13" fillId="0" borderId="0" xfId="2" applyFont="1" applyAlignment="1">
      <alignment horizontal="left" vertical="center" wrapText="1"/>
    </xf>
    <xf numFmtId="9" fontId="18" fillId="0" borderId="0" xfId="2" applyNumberFormat="1" applyFont="1" applyAlignment="1">
      <alignment horizontal="left" vertical="center" wrapText="1"/>
    </xf>
    <xf numFmtId="0" fontId="63" fillId="0" borderId="0" xfId="1" applyFont="1" applyFill="1" applyBorder="1" applyAlignment="1" applyProtection="1">
      <alignment horizontal="center" vertical="center" wrapText="1"/>
    </xf>
    <xf numFmtId="0" fontId="13" fillId="0" borderId="0" xfId="2" applyFont="1" applyAlignment="1">
      <alignment horizontal="center" wrapText="1"/>
    </xf>
    <xf numFmtId="0" fontId="5" fillId="0" borderId="37" xfId="2" applyBorder="1" applyAlignment="1">
      <alignment wrapText="1"/>
    </xf>
    <xf numFmtId="0" fontId="5" fillId="0" borderId="38" xfId="2" applyBorder="1" applyAlignment="1">
      <alignment wrapText="1"/>
    </xf>
    <xf numFmtId="0" fontId="5" fillId="0" borderId="37" xfId="2" applyBorder="1" applyAlignment="1">
      <alignment horizontal="left" vertical="top"/>
    </xf>
    <xf numFmtId="0" fontId="5" fillId="0" borderId="38" xfId="2" applyBorder="1" applyAlignment="1">
      <alignment horizontal="left" vertical="top"/>
    </xf>
    <xf numFmtId="0" fontId="24" fillId="0" borderId="0" xfId="2" applyFont="1" applyAlignment="1">
      <alignment horizontal="center" vertical="top" wrapText="1"/>
    </xf>
    <xf numFmtId="0" fontId="24" fillId="0" borderId="0" xfId="2" applyFont="1" applyAlignment="1">
      <alignment horizontal="center" vertical="center" wrapText="1"/>
    </xf>
    <xf numFmtId="0" fontId="25" fillId="0" borderId="0" xfId="2" applyFont="1" applyAlignment="1">
      <alignment vertical="top" wrapText="1"/>
    </xf>
    <xf numFmtId="0" fontId="74" fillId="0" borderId="0" xfId="1" applyFont="1" applyBorder="1" applyAlignment="1" applyProtection="1">
      <alignment horizontal="left" vertical="top" wrapText="1"/>
    </xf>
    <xf numFmtId="0" fontId="50" fillId="0" borderId="0" xfId="1" applyFont="1" applyBorder="1" applyAlignment="1" applyProtection="1">
      <alignment horizontal="left" vertical="top" wrapText="1"/>
    </xf>
    <xf numFmtId="0" fontId="45" fillId="0" borderId="0" xfId="2" applyFont="1" applyAlignment="1">
      <alignment horizontal="center" wrapText="1"/>
    </xf>
    <xf numFmtId="0" fontId="46" fillId="0" borderId="0" xfId="2" applyFont="1" applyAlignment="1">
      <alignment wrapText="1"/>
    </xf>
    <xf numFmtId="0" fontId="74" fillId="0" borderId="0" xfId="1" applyFont="1" applyAlignment="1" applyProtection="1">
      <alignment horizontal="left"/>
    </xf>
    <xf numFmtId="0" fontId="32" fillId="0" borderId="0" xfId="2" applyFont="1" applyAlignment="1">
      <alignment horizontal="left" vertical="center" wrapText="1"/>
    </xf>
    <xf numFmtId="0" fontId="49" fillId="0" borderId="0" xfId="2" applyFont="1" applyAlignment="1">
      <alignment horizontal="left" vertical="center" wrapText="1"/>
    </xf>
    <xf numFmtId="0" fontId="58" fillId="0" borderId="0" xfId="2" applyFont="1" applyAlignment="1">
      <alignment horizontal="left" vertical="center" wrapText="1"/>
    </xf>
    <xf numFmtId="0" fontId="59" fillId="0" borderId="0" xfId="2" applyFont="1" applyAlignment="1">
      <alignment horizontal="left" vertical="center" wrapText="1"/>
    </xf>
  </cellXfs>
  <cellStyles count="7401">
    <cellStyle name="20% - Accent1 2" xfId="9" xr:uid="{00000000-0005-0000-0000-000000000000}"/>
    <cellStyle name="20% - Accent1 2 2" xfId="10" xr:uid="{00000000-0005-0000-0000-000001000000}"/>
    <cellStyle name="20% - Accent1 2 2 2" xfId="11" xr:uid="{00000000-0005-0000-0000-000002000000}"/>
    <cellStyle name="20% - Accent1 2 2 2 2" xfId="12" xr:uid="{00000000-0005-0000-0000-000003000000}"/>
    <cellStyle name="20% - Accent1 2 2 2 2 2" xfId="13" xr:uid="{00000000-0005-0000-0000-000004000000}"/>
    <cellStyle name="20% - Accent1 2 2 2 3" xfId="14" xr:uid="{00000000-0005-0000-0000-000005000000}"/>
    <cellStyle name="20% - Accent1 2 2 3" xfId="15" xr:uid="{00000000-0005-0000-0000-000006000000}"/>
    <cellStyle name="20% - Accent1 2 2 3 2" xfId="16" xr:uid="{00000000-0005-0000-0000-000007000000}"/>
    <cellStyle name="20% - Accent1 2 2 3 2 2" xfId="17" xr:uid="{00000000-0005-0000-0000-000008000000}"/>
    <cellStyle name="20% - Accent1 2 2 3 3" xfId="18" xr:uid="{00000000-0005-0000-0000-000009000000}"/>
    <cellStyle name="20% - Accent1 2 2 4" xfId="19" xr:uid="{00000000-0005-0000-0000-00000A000000}"/>
    <cellStyle name="20% - Accent1 2 2 4 2" xfId="20" xr:uid="{00000000-0005-0000-0000-00000B000000}"/>
    <cellStyle name="20% - Accent1 2 2 5" xfId="21" xr:uid="{00000000-0005-0000-0000-00000C000000}"/>
    <cellStyle name="20% - Accent1 2 2 5 2" xfId="22" xr:uid="{00000000-0005-0000-0000-00000D000000}"/>
    <cellStyle name="20% - Accent1 2 2 6" xfId="23" xr:uid="{00000000-0005-0000-0000-00000E000000}"/>
    <cellStyle name="20% - Accent1 2 3" xfId="24" xr:uid="{00000000-0005-0000-0000-00000F000000}"/>
    <cellStyle name="20% - Accent1 2 3 2" xfId="25" xr:uid="{00000000-0005-0000-0000-000010000000}"/>
    <cellStyle name="20% - Accent1 2 3 2 2" xfId="26" xr:uid="{00000000-0005-0000-0000-000011000000}"/>
    <cellStyle name="20% - Accent1 2 3 3" xfId="27" xr:uid="{00000000-0005-0000-0000-000012000000}"/>
    <cellStyle name="20% - Accent1 2 4" xfId="28" xr:uid="{00000000-0005-0000-0000-000013000000}"/>
    <cellStyle name="20% - Accent1 2 4 2" xfId="29" xr:uid="{00000000-0005-0000-0000-000014000000}"/>
    <cellStyle name="20% - Accent1 2 4 2 2" xfId="30" xr:uid="{00000000-0005-0000-0000-000015000000}"/>
    <cellStyle name="20% - Accent1 2 4 3" xfId="31" xr:uid="{00000000-0005-0000-0000-000016000000}"/>
    <cellStyle name="20% - Accent1 2 5" xfId="32" xr:uid="{00000000-0005-0000-0000-000017000000}"/>
    <cellStyle name="20% - Accent1 2 5 2" xfId="33" xr:uid="{00000000-0005-0000-0000-000018000000}"/>
    <cellStyle name="20% - Accent1 2 6" xfId="34" xr:uid="{00000000-0005-0000-0000-000019000000}"/>
    <cellStyle name="20% - Accent1 2 6 2" xfId="35" xr:uid="{00000000-0005-0000-0000-00001A000000}"/>
    <cellStyle name="20% - Accent1 2 7" xfId="36" xr:uid="{00000000-0005-0000-0000-00001B000000}"/>
    <cellStyle name="20% - Accent1 2 8" xfId="37" xr:uid="{00000000-0005-0000-0000-00001C000000}"/>
    <cellStyle name="20% - Accent1 3" xfId="38" xr:uid="{00000000-0005-0000-0000-00001D000000}"/>
    <cellStyle name="20% - Accent1 3 2" xfId="39" xr:uid="{00000000-0005-0000-0000-00001E000000}"/>
    <cellStyle name="20% - Accent1 3 2 2" xfId="40" xr:uid="{00000000-0005-0000-0000-00001F000000}"/>
    <cellStyle name="20% - Accent1 3 2 2 2" xfId="41" xr:uid="{00000000-0005-0000-0000-000020000000}"/>
    <cellStyle name="20% - Accent1 3 2 3" xfId="42" xr:uid="{00000000-0005-0000-0000-000021000000}"/>
    <cellStyle name="20% - Accent1 3 3" xfId="43" xr:uid="{00000000-0005-0000-0000-000022000000}"/>
    <cellStyle name="20% - Accent1 3 3 2" xfId="44" xr:uid="{00000000-0005-0000-0000-000023000000}"/>
    <cellStyle name="20% - Accent1 3 3 2 2" xfId="45" xr:uid="{00000000-0005-0000-0000-000024000000}"/>
    <cellStyle name="20% - Accent1 3 3 3" xfId="46" xr:uid="{00000000-0005-0000-0000-000025000000}"/>
    <cellStyle name="20% - Accent1 3 4" xfId="47" xr:uid="{00000000-0005-0000-0000-000026000000}"/>
    <cellStyle name="20% - Accent1 3 4 2" xfId="48" xr:uid="{00000000-0005-0000-0000-000027000000}"/>
    <cellStyle name="20% - Accent1 3 5" xfId="49" xr:uid="{00000000-0005-0000-0000-000028000000}"/>
    <cellStyle name="20% - Accent1 3 5 2" xfId="50" xr:uid="{00000000-0005-0000-0000-000029000000}"/>
    <cellStyle name="20% - Accent1 3 6" xfId="51" xr:uid="{00000000-0005-0000-0000-00002A000000}"/>
    <cellStyle name="20% - Accent1 4" xfId="52" xr:uid="{00000000-0005-0000-0000-00002B000000}"/>
    <cellStyle name="20% - Accent1 4 2" xfId="53" xr:uid="{00000000-0005-0000-0000-00002C000000}"/>
    <cellStyle name="20% - Accent1 4 2 2" xfId="54" xr:uid="{00000000-0005-0000-0000-00002D000000}"/>
    <cellStyle name="20% - Accent1 4 3" xfId="55" xr:uid="{00000000-0005-0000-0000-00002E000000}"/>
    <cellStyle name="20% - Accent1 5" xfId="56" xr:uid="{00000000-0005-0000-0000-00002F000000}"/>
    <cellStyle name="20% - Accent1 5 2" xfId="57" xr:uid="{00000000-0005-0000-0000-000030000000}"/>
    <cellStyle name="20% - Accent1 5 2 2" xfId="58" xr:uid="{00000000-0005-0000-0000-000031000000}"/>
    <cellStyle name="20% - Accent1 5 3" xfId="59" xr:uid="{00000000-0005-0000-0000-000032000000}"/>
    <cellStyle name="20% - Accent1 6" xfId="60" xr:uid="{00000000-0005-0000-0000-000033000000}"/>
    <cellStyle name="20% - Accent1 6 2" xfId="61" xr:uid="{00000000-0005-0000-0000-000034000000}"/>
    <cellStyle name="20% - Accent1 7" xfId="62" xr:uid="{00000000-0005-0000-0000-000035000000}"/>
    <cellStyle name="20% - Accent1 7 2" xfId="63" xr:uid="{00000000-0005-0000-0000-000036000000}"/>
    <cellStyle name="20% - Accent1 8" xfId="64" xr:uid="{00000000-0005-0000-0000-000037000000}"/>
    <cellStyle name="20% - Accent1 9" xfId="65" xr:uid="{00000000-0005-0000-0000-000038000000}"/>
    <cellStyle name="20% - Accent2 2" xfId="66" xr:uid="{00000000-0005-0000-0000-000039000000}"/>
    <cellStyle name="20% - Accent2 2 2" xfId="67" xr:uid="{00000000-0005-0000-0000-00003A000000}"/>
    <cellStyle name="20% - Accent2 2 2 2" xfId="68" xr:uid="{00000000-0005-0000-0000-00003B000000}"/>
    <cellStyle name="20% - Accent2 2 2 2 2" xfId="69" xr:uid="{00000000-0005-0000-0000-00003C000000}"/>
    <cellStyle name="20% - Accent2 2 2 2 2 2" xfId="70" xr:uid="{00000000-0005-0000-0000-00003D000000}"/>
    <cellStyle name="20% - Accent2 2 2 2 3" xfId="71" xr:uid="{00000000-0005-0000-0000-00003E000000}"/>
    <cellStyle name="20% - Accent2 2 2 3" xfId="72" xr:uid="{00000000-0005-0000-0000-00003F000000}"/>
    <cellStyle name="20% - Accent2 2 2 3 2" xfId="73" xr:uid="{00000000-0005-0000-0000-000040000000}"/>
    <cellStyle name="20% - Accent2 2 2 3 2 2" xfId="74" xr:uid="{00000000-0005-0000-0000-000041000000}"/>
    <cellStyle name="20% - Accent2 2 2 3 3" xfId="75" xr:uid="{00000000-0005-0000-0000-000042000000}"/>
    <cellStyle name="20% - Accent2 2 2 4" xfId="76" xr:uid="{00000000-0005-0000-0000-000043000000}"/>
    <cellStyle name="20% - Accent2 2 2 4 2" xfId="77" xr:uid="{00000000-0005-0000-0000-000044000000}"/>
    <cellStyle name="20% - Accent2 2 2 5" xfId="78" xr:uid="{00000000-0005-0000-0000-000045000000}"/>
    <cellStyle name="20% - Accent2 2 2 5 2" xfId="79" xr:uid="{00000000-0005-0000-0000-000046000000}"/>
    <cellStyle name="20% - Accent2 2 2 6" xfId="80" xr:uid="{00000000-0005-0000-0000-000047000000}"/>
    <cellStyle name="20% - Accent2 2 3" xfId="81" xr:uid="{00000000-0005-0000-0000-000048000000}"/>
    <cellStyle name="20% - Accent2 2 3 2" xfId="82" xr:uid="{00000000-0005-0000-0000-000049000000}"/>
    <cellStyle name="20% - Accent2 2 3 2 2" xfId="83" xr:uid="{00000000-0005-0000-0000-00004A000000}"/>
    <cellStyle name="20% - Accent2 2 3 3" xfId="84" xr:uid="{00000000-0005-0000-0000-00004B000000}"/>
    <cellStyle name="20% - Accent2 2 4" xfId="85" xr:uid="{00000000-0005-0000-0000-00004C000000}"/>
    <cellStyle name="20% - Accent2 2 4 2" xfId="86" xr:uid="{00000000-0005-0000-0000-00004D000000}"/>
    <cellStyle name="20% - Accent2 2 4 2 2" xfId="87" xr:uid="{00000000-0005-0000-0000-00004E000000}"/>
    <cellStyle name="20% - Accent2 2 4 3" xfId="88" xr:uid="{00000000-0005-0000-0000-00004F000000}"/>
    <cellStyle name="20% - Accent2 2 5" xfId="89" xr:uid="{00000000-0005-0000-0000-000050000000}"/>
    <cellStyle name="20% - Accent2 2 5 2" xfId="90" xr:uid="{00000000-0005-0000-0000-000051000000}"/>
    <cellStyle name="20% - Accent2 2 6" xfId="91" xr:uid="{00000000-0005-0000-0000-000052000000}"/>
    <cellStyle name="20% - Accent2 2 6 2" xfId="92" xr:uid="{00000000-0005-0000-0000-000053000000}"/>
    <cellStyle name="20% - Accent2 2 7" xfId="93" xr:uid="{00000000-0005-0000-0000-000054000000}"/>
    <cellStyle name="20% - Accent2 2 8" xfId="94" xr:uid="{00000000-0005-0000-0000-000055000000}"/>
    <cellStyle name="20% - Accent2 3" xfId="95" xr:uid="{00000000-0005-0000-0000-000056000000}"/>
    <cellStyle name="20% - Accent2 3 2" xfId="96" xr:uid="{00000000-0005-0000-0000-000057000000}"/>
    <cellStyle name="20% - Accent2 3 2 2" xfId="97" xr:uid="{00000000-0005-0000-0000-000058000000}"/>
    <cellStyle name="20% - Accent2 3 2 2 2" xfId="98" xr:uid="{00000000-0005-0000-0000-000059000000}"/>
    <cellStyle name="20% - Accent2 3 2 3" xfId="99" xr:uid="{00000000-0005-0000-0000-00005A000000}"/>
    <cellStyle name="20% - Accent2 3 3" xfId="100" xr:uid="{00000000-0005-0000-0000-00005B000000}"/>
    <cellStyle name="20% - Accent2 3 3 2" xfId="101" xr:uid="{00000000-0005-0000-0000-00005C000000}"/>
    <cellStyle name="20% - Accent2 3 3 2 2" xfId="102" xr:uid="{00000000-0005-0000-0000-00005D000000}"/>
    <cellStyle name="20% - Accent2 3 3 3" xfId="103" xr:uid="{00000000-0005-0000-0000-00005E000000}"/>
    <cellStyle name="20% - Accent2 3 4" xfId="104" xr:uid="{00000000-0005-0000-0000-00005F000000}"/>
    <cellStyle name="20% - Accent2 3 4 2" xfId="105" xr:uid="{00000000-0005-0000-0000-000060000000}"/>
    <cellStyle name="20% - Accent2 3 5" xfId="106" xr:uid="{00000000-0005-0000-0000-000061000000}"/>
    <cellStyle name="20% - Accent2 3 5 2" xfId="107" xr:uid="{00000000-0005-0000-0000-000062000000}"/>
    <cellStyle name="20% - Accent2 3 6" xfId="108" xr:uid="{00000000-0005-0000-0000-000063000000}"/>
    <cellStyle name="20% - Accent2 4" xfId="109" xr:uid="{00000000-0005-0000-0000-000064000000}"/>
    <cellStyle name="20% - Accent2 4 2" xfId="110" xr:uid="{00000000-0005-0000-0000-000065000000}"/>
    <cellStyle name="20% - Accent2 4 2 2" xfId="111" xr:uid="{00000000-0005-0000-0000-000066000000}"/>
    <cellStyle name="20% - Accent2 4 3" xfId="112" xr:uid="{00000000-0005-0000-0000-000067000000}"/>
    <cellStyle name="20% - Accent2 5" xfId="113" xr:uid="{00000000-0005-0000-0000-000068000000}"/>
    <cellStyle name="20% - Accent2 5 2" xfId="114" xr:uid="{00000000-0005-0000-0000-000069000000}"/>
    <cellStyle name="20% - Accent2 5 2 2" xfId="115" xr:uid="{00000000-0005-0000-0000-00006A000000}"/>
    <cellStyle name="20% - Accent2 5 3" xfId="116" xr:uid="{00000000-0005-0000-0000-00006B000000}"/>
    <cellStyle name="20% - Accent2 6" xfId="117" xr:uid="{00000000-0005-0000-0000-00006C000000}"/>
    <cellStyle name="20% - Accent2 6 2" xfId="118" xr:uid="{00000000-0005-0000-0000-00006D000000}"/>
    <cellStyle name="20% - Accent2 7" xfId="119" xr:uid="{00000000-0005-0000-0000-00006E000000}"/>
    <cellStyle name="20% - Accent2 7 2" xfId="120" xr:uid="{00000000-0005-0000-0000-00006F000000}"/>
    <cellStyle name="20% - Accent2 8" xfId="121" xr:uid="{00000000-0005-0000-0000-000070000000}"/>
    <cellStyle name="20% - Accent2 9" xfId="122" xr:uid="{00000000-0005-0000-0000-000071000000}"/>
    <cellStyle name="20% - Accent3 2" xfId="123" xr:uid="{00000000-0005-0000-0000-000072000000}"/>
    <cellStyle name="20% - Accent3 2 2" xfId="124" xr:uid="{00000000-0005-0000-0000-000073000000}"/>
    <cellStyle name="20% - Accent3 2 2 2" xfId="125" xr:uid="{00000000-0005-0000-0000-000074000000}"/>
    <cellStyle name="20% - Accent3 2 2 2 2" xfId="126" xr:uid="{00000000-0005-0000-0000-000075000000}"/>
    <cellStyle name="20% - Accent3 2 2 2 2 2" xfId="127" xr:uid="{00000000-0005-0000-0000-000076000000}"/>
    <cellStyle name="20% - Accent3 2 2 2 3" xfId="128" xr:uid="{00000000-0005-0000-0000-000077000000}"/>
    <cellStyle name="20% - Accent3 2 2 3" xfId="129" xr:uid="{00000000-0005-0000-0000-000078000000}"/>
    <cellStyle name="20% - Accent3 2 2 3 2" xfId="130" xr:uid="{00000000-0005-0000-0000-000079000000}"/>
    <cellStyle name="20% - Accent3 2 2 3 2 2" xfId="131" xr:uid="{00000000-0005-0000-0000-00007A000000}"/>
    <cellStyle name="20% - Accent3 2 2 3 3" xfId="132" xr:uid="{00000000-0005-0000-0000-00007B000000}"/>
    <cellStyle name="20% - Accent3 2 2 4" xfId="133" xr:uid="{00000000-0005-0000-0000-00007C000000}"/>
    <cellStyle name="20% - Accent3 2 2 4 2" xfId="134" xr:uid="{00000000-0005-0000-0000-00007D000000}"/>
    <cellStyle name="20% - Accent3 2 2 5" xfId="135" xr:uid="{00000000-0005-0000-0000-00007E000000}"/>
    <cellStyle name="20% - Accent3 2 2 5 2" xfId="136" xr:uid="{00000000-0005-0000-0000-00007F000000}"/>
    <cellStyle name="20% - Accent3 2 2 6" xfId="137" xr:uid="{00000000-0005-0000-0000-000080000000}"/>
    <cellStyle name="20% - Accent3 2 3" xfId="138" xr:uid="{00000000-0005-0000-0000-000081000000}"/>
    <cellStyle name="20% - Accent3 2 3 2" xfId="139" xr:uid="{00000000-0005-0000-0000-000082000000}"/>
    <cellStyle name="20% - Accent3 2 3 2 2" xfId="140" xr:uid="{00000000-0005-0000-0000-000083000000}"/>
    <cellStyle name="20% - Accent3 2 3 3" xfId="141" xr:uid="{00000000-0005-0000-0000-000084000000}"/>
    <cellStyle name="20% - Accent3 2 4" xfId="142" xr:uid="{00000000-0005-0000-0000-000085000000}"/>
    <cellStyle name="20% - Accent3 2 4 2" xfId="143" xr:uid="{00000000-0005-0000-0000-000086000000}"/>
    <cellStyle name="20% - Accent3 2 4 2 2" xfId="144" xr:uid="{00000000-0005-0000-0000-000087000000}"/>
    <cellStyle name="20% - Accent3 2 4 3" xfId="145" xr:uid="{00000000-0005-0000-0000-000088000000}"/>
    <cellStyle name="20% - Accent3 2 5" xfId="146" xr:uid="{00000000-0005-0000-0000-000089000000}"/>
    <cellStyle name="20% - Accent3 2 5 2" xfId="147" xr:uid="{00000000-0005-0000-0000-00008A000000}"/>
    <cellStyle name="20% - Accent3 2 6" xfId="148" xr:uid="{00000000-0005-0000-0000-00008B000000}"/>
    <cellStyle name="20% - Accent3 2 6 2" xfId="149" xr:uid="{00000000-0005-0000-0000-00008C000000}"/>
    <cellStyle name="20% - Accent3 2 7" xfId="150" xr:uid="{00000000-0005-0000-0000-00008D000000}"/>
    <cellStyle name="20% - Accent3 2 8" xfId="151" xr:uid="{00000000-0005-0000-0000-00008E000000}"/>
    <cellStyle name="20% - Accent3 3" xfId="152" xr:uid="{00000000-0005-0000-0000-00008F000000}"/>
    <cellStyle name="20% - Accent3 3 2" xfId="153" xr:uid="{00000000-0005-0000-0000-000090000000}"/>
    <cellStyle name="20% - Accent3 3 2 2" xfId="154" xr:uid="{00000000-0005-0000-0000-000091000000}"/>
    <cellStyle name="20% - Accent3 3 2 2 2" xfId="155" xr:uid="{00000000-0005-0000-0000-000092000000}"/>
    <cellStyle name="20% - Accent3 3 2 3" xfId="156" xr:uid="{00000000-0005-0000-0000-000093000000}"/>
    <cellStyle name="20% - Accent3 3 3" xfId="157" xr:uid="{00000000-0005-0000-0000-000094000000}"/>
    <cellStyle name="20% - Accent3 3 3 2" xfId="158" xr:uid="{00000000-0005-0000-0000-000095000000}"/>
    <cellStyle name="20% - Accent3 3 3 2 2" xfId="159" xr:uid="{00000000-0005-0000-0000-000096000000}"/>
    <cellStyle name="20% - Accent3 3 3 3" xfId="160" xr:uid="{00000000-0005-0000-0000-000097000000}"/>
    <cellStyle name="20% - Accent3 3 4" xfId="161" xr:uid="{00000000-0005-0000-0000-000098000000}"/>
    <cellStyle name="20% - Accent3 3 4 2" xfId="162" xr:uid="{00000000-0005-0000-0000-000099000000}"/>
    <cellStyle name="20% - Accent3 3 5" xfId="163" xr:uid="{00000000-0005-0000-0000-00009A000000}"/>
    <cellStyle name="20% - Accent3 3 5 2" xfId="164" xr:uid="{00000000-0005-0000-0000-00009B000000}"/>
    <cellStyle name="20% - Accent3 3 6" xfId="165" xr:uid="{00000000-0005-0000-0000-00009C000000}"/>
    <cellStyle name="20% - Accent3 4" xfId="166" xr:uid="{00000000-0005-0000-0000-00009D000000}"/>
    <cellStyle name="20% - Accent3 4 2" xfId="167" xr:uid="{00000000-0005-0000-0000-00009E000000}"/>
    <cellStyle name="20% - Accent3 4 2 2" xfId="168" xr:uid="{00000000-0005-0000-0000-00009F000000}"/>
    <cellStyle name="20% - Accent3 4 3" xfId="169" xr:uid="{00000000-0005-0000-0000-0000A0000000}"/>
    <cellStyle name="20% - Accent3 5" xfId="170" xr:uid="{00000000-0005-0000-0000-0000A1000000}"/>
    <cellStyle name="20% - Accent3 5 2" xfId="171" xr:uid="{00000000-0005-0000-0000-0000A2000000}"/>
    <cellStyle name="20% - Accent3 5 2 2" xfId="172" xr:uid="{00000000-0005-0000-0000-0000A3000000}"/>
    <cellStyle name="20% - Accent3 5 3" xfId="173" xr:uid="{00000000-0005-0000-0000-0000A4000000}"/>
    <cellStyle name="20% - Accent3 6" xfId="174" xr:uid="{00000000-0005-0000-0000-0000A5000000}"/>
    <cellStyle name="20% - Accent3 6 2" xfId="175" xr:uid="{00000000-0005-0000-0000-0000A6000000}"/>
    <cellStyle name="20% - Accent3 7" xfId="176" xr:uid="{00000000-0005-0000-0000-0000A7000000}"/>
    <cellStyle name="20% - Accent3 7 2" xfId="177" xr:uid="{00000000-0005-0000-0000-0000A8000000}"/>
    <cellStyle name="20% - Accent3 8" xfId="178" xr:uid="{00000000-0005-0000-0000-0000A9000000}"/>
    <cellStyle name="20% - Accent3 9" xfId="179" xr:uid="{00000000-0005-0000-0000-0000AA000000}"/>
    <cellStyle name="20% - Accent4 2" xfId="180" xr:uid="{00000000-0005-0000-0000-0000AB000000}"/>
    <cellStyle name="20% - Accent4 2 2" xfId="181" xr:uid="{00000000-0005-0000-0000-0000AC000000}"/>
    <cellStyle name="20% - Accent4 2 2 2" xfId="182" xr:uid="{00000000-0005-0000-0000-0000AD000000}"/>
    <cellStyle name="20% - Accent4 2 2 2 2" xfId="183" xr:uid="{00000000-0005-0000-0000-0000AE000000}"/>
    <cellStyle name="20% - Accent4 2 2 2 2 2" xfId="184" xr:uid="{00000000-0005-0000-0000-0000AF000000}"/>
    <cellStyle name="20% - Accent4 2 2 2 3" xfId="185" xr:uid="{00000000-0005-0000-0000-0000B0000000}"/>
    <cellStyle name="20% - Accent4 2 2 3" xfId="186" xr:uid="{00000000-0005-0000-0000-0000B1000000}"/>
    <cellStyle name="20% - Accent4 2 2 3 2" xfId="187" xr:uid="{00000000-0005-0000-0000-0000B2000000}"/>
    <cellStyle name="20% - Accent4 2 2 3 2 2" xfId="188" xr:uid="{00000000-0005-0000-0000-0000B3000000}"/>
    <cellStyle name="20% - Accent4 2 2 3 3" xfId="189" xr:uid="{00000000-0005-0000-0000-0000B4000000}"/>
    <cellStyle name="20% - Accent4 2 2 4" xfId="190" xr:uid="{00000000-0005-0000-0000-0000B5000000}"/>
    <cellStyle name="20% - Accent4 2 2 4 2" xfId="191" xr:uid="{00000000-0005-0000-0000-0000B6000000}"/>
    <cellStyle name="20% - Accent4 2 2 5" xfId="192" xr:uid="{00000000-0005-0000-0000-0000B7000000}"/>
    <cellStyle name="20% - Accent4 2 2 5 2" xfId="193" xr:uid="{00000000-0005-0000-0000-0000B8000000}"/>
    <cellStyle name="20% - Accent4 2 2 6" xfId="194" xr:uid="{00000000-0005-0000-0000-0000B9000000}"/>
    <cellStyle name="20% - Accent4 2 3" xfId="195" xr:uid="{00000000-0005-0000-0000-0000BA000000}"/>
    <cellStyle name="20% - Accent4 2 3 2" xfId="196" xr:uid="{00000000-0005-0000-0000-0000BB000000}"/>
    <cellStyle name="20% - Accent4 2 3 2 2" xfId="197" xr:uid="{00000000-0005-0000-0000-0000BC000000}"/>
    <cellStyle name="20% - Accent4 2 3 3" xfId="198" xr:uid="{00000000-0005-0000-0000-0000BD000000}"/>
    <cellStyle name="20% - Accent4 2 4" xfId="199" xr:uid="{00000000-0005-0000-0000-0000BE000000}"/>
    <cellStyle name="20% - Accent4 2 4 2" xfId="200" xr:uid="{00000000-0005-0000-0000-0000BF000000}"/>
    <cellStyle name="20% - Accent4 2 4 2 2" xfId="201" xr:uid="{00000000-0005-0000-0000-0000C0000000}"/>
    <cellStyle name="20% - Accent4 2 4 3" xfId="202" xr:uid="{00000000-0005-0000-0000-0000C1000000}"/>
    <cellStyle name="20% - Accent4 2 5" xfId="203" xr:uid="{00000000-0005-0000-0000-0000C2000000}"/>
    <cellStyle name="20% - Accent4 2 5 2" xfId="204" xr:uid="{00000000-0005-0000-0000-0000C3000000}"/>
    <cellStyle name="20% - Accent4 2 6" xfId="205" xr:uid="{00000000-0005-0000-0000-0000C4000000}"/>
    <cellStyle name="20% - Accent4 2 6 2" xfId="206" xr:uid="{00000000-0005-0000-0000-0000C5000000}"/>
    <cellStyle name="20% - Accent4 2 7" xfId="207" xr:uid="{00000000-0005-0000-0000-0000C6000000}"/>
    <cellStyle name="20% - Accent4 2 8" xfId="208" xr:uid="{00000000-0005-0000-0000-0000C7000000}"/>
    <cellStyle name="20% - Accent4 3" xfId="209" xr:uid="{00000000-0005-0000-0000-0000C8000000}"/>
    <cellStyle name="20% - Accent4 3 2" xfId="210" xr:uid="{00000000-0005-0000-0000-0000C9000000}"/>
    <cellStyle name="20% - Accent4 3 2 2" xfId="211" xr:uid="{00000000-0005-0000-0000-0000CA000000}"/>
    <cellStyle name="20% - Accent4 3 2 2 2" xfId="212" xr:uid="{00000000-0005-0000-0000-0000CB000000}"/>
    <cellStyle name="20% - Accent4 3 2 3" xfId="213" xr:uid="{00000000-0005-0000-0000-0000CC000000}"/>
    <cellStyle name="20% - Accent4 3 3" xfId="214" xr:uid="{00000000-0005-0000-0000-0000CD000000}"/>
    <cellStyle name="20% - Accent4 3 3 2" xfId="215" xr:uid="{00000000-0005-0000-0000-0000CE000000}"/>
    <cellStyle name="20% - Accent4 3 3 2 2" xfId="216" xr:uid="{00000000-0005-0000-0000-0000CF000000}"/>
    <cellStyle name="20% - Accent4 3 3 3" xfId="217" xr:uid="{00000000-0005-0000-0000-0000D0000000}"/>
    <cellStyle name="20% - Accent4 3 4" xfId="218" xr:uid="{00000000-0005-0000-0000-0000D1000000}"/>
    <cellStyle name="20% - Accent4 3 4 2" xfId="219" xr:uid="{00000000-0005-0000-0000-0000D2000000}"/>
    <cellStyle name="20% - Accent4 3 5" xfId="220" xr:uid="{00000000-0005-0000-0000-0000D3000000}"/>
    <cellStyle name="20% - Accent4 3 5 2" xfId="221" xr:uid="{00000000-0005-0000-0000-0000D4000000}"/>
    <cellStyle name="20% - Accent4 3 6" xfId="222" xr:uid="{00000000-0005-0000-0000-0000D5000000}"/>
    <cellStyle name="20% - Accent4 4" xfId="223" xr:uid="{00000000-0005-0000-0000-0000D6000000}"/>
    <cellStyle name="20% - Accent4 4 2" xfId="224" xr:uid="{00000000-0005-0000-0000-0000D7000000}"/>
    <cellStyle name="20% - Accent4 4 2 2" xfId="225" xr:uid="{00000000-0005-0000-0000-0000D8000000}"/>
    <cellStyle name="20% - Accent4 4 3" xfId="226" xr:uid="{00000000-0005-0000-0000-0000D9000000}"/>
    <cellStyle name="20% - Accent4 5" xfId="227" xr:uid="{00000000-0005-0000-0000-0000DA000000}"/>
    <cellStyle name="20% - Accent4 5 2" xfId="228" xr:uid="{00000000-0005-0000-0000-0000DB000000}"/>
    <cellStyle name="20% - Accent4 5 2 2" xfId="229" xr:uid="{00000000-0005-0000-0000-0000DC000000}"/>
    <cellStyle name="20% - Accent4 5 3" xfId="230" xr:uid="{00000000-0005-0000-0000-0000DD000000}"/>
    <cellStyle name="20% - Accent4 6" xfId="231" xr:uid="{00000000-0005-0000-0000-0000DE000000}"/>
    <cellStyle name="20% - Accent4 6 2" xfId="232" xr:uid="{00000000-0005-0000-0000-0000DF000000}"/>
    <cellStyle name="20% - Accent4 7" xfId="233" xr:uid="{00000000-0005-0000-0000-0000E0000000}"/>
    <cellStyle name="20% - Accent4 7 2" xfId="234" xr:uid="{00000000-0005-0000-0000-0000E1000000}"/>
    <cellStyle name="20% - Accent4 8" xfId="235" xr:uid="{00000000-0005-0000-0000-0000E2000000}"/>
    <cellStyle name="20% - Accent4 9" xfId="236" xr:uid="{00000000-0005-0000-0000-0000E3000000}"/>
    <cellStyle name="20% - Accent5 2" xfId="237" xr:uid="{00000000-0005-0000-0000-0000E4000000}"/>
    <cellStyle name="20% - Accent5 2 2" xfId="238" xr:uid="{00000000-0005-0000-0000-0000E5000000}"/>
    <cellStyle name="20% - Accent5 2 2 2" xfId="239" xr:uid="{00000000-0005-0000-0000-0000E6000000}"/>
    <cellStyle name="20% - Accent5 2 2 2 2" xfId="240" xr:uid="{00000000-0005-0000-0000-0000E7000000}"/>
    <cellStyle name="20% - Accent5 2 2 2 2 2" xfId="241" xr:uid="{00000000-0005-0000-0000-0000E8000000}"/>
    <cellStyle name="20% - Accent5 2 2 2 3" xfId="242" xr:uid="{00000000-0005-0000-0000-0000E9000000}"/>
    <cellStyle name="20% - Accent5 2 2 3" xfId="243" xr:uid="{00000000-0005-0000-0000-0000EA000000}"/>
    <cellStyle name="20% - Accent5 2 2 3 2" xfId="244" xr:uid="{00000000-0005-0000-0000-0000EB000000}"/>
    <cellStyle name="20% - Accent5 2 2 3 2 2" xfId="245" xr:uid="{00000000-0005-0000-0000-0000EC000000}"/>
    <cellStyle name="20% - Accent5 2 2 3 3" xfId="246" xr:uid="{00000000-0005-0000-0000-0000ED000000}"/>
    <cellStyle name="20% - Accent5 2 2 4" xfId="247" xr:uid="{00000000-0005-0000-0000-0000EE000000}"/>
    <cellStyle name="20% - Accent5 2 2 4 2" xfId="248" xr:uid="{00000000-0005-0000-0000-0000EF000000}"/>
    <cellStyle name="20% - Accent5 2 2 5" xfId="249" xr:uid="{00000000-0005-0000-0000-0000F0000000}"/>
    <cellStyle name="20% - Accent5 2 2 5 2" xfId="250" xr:uid="{00000000-0005-0000-0000-0000F1000000}"/>
    <cellStyle name="20% - Accent5 2 2 6" xfId="251" xr:uid="{00000000-0005-0000-0000-0000F2000000}"/>
    <cellStyle name="20% - Accent5 2 3" xfId="252" xr:uid="{00000000-0005-0000-0000-0000F3000000}"/>
    <cellStyle name="20% - Accent5 2 3 2" xfId="253" xr:uid="{00000000-0005-0000-0000-0000F4000000}"/>
    <cellStyle name="20% - Accent5 2 3 2 2" xfId="254" xr:uid="{00000000-0005-0000-0000-0000F5000000}"/>
    <cellStyle name="20% - Accent5 2 3 3" xfId="255" xr:uid="{00000000-0005-0000-0000-0000F6000000}"/>
    <cellStyle name="20% - Accent5 2 4" xfId="256" xr:uid="{00000000-0005-0000-0000-0000F7000000}"/>
    <cellStyle name="20% - Accent5 2 4 2" xfId="257" xr:uid="{00000000-0005-0000-0000-0000F8000000}"/>
    <cellStyle name="20% - Accent5 2 4 2 2" xfId="258" xr:uid="{00000000-0005-0000-0000-0000F9000000}"/>
    <cellStyle name="20% - Accent5 2 4 3" xfId="259" xr:uid="{00000000-0005-0000-0000-0000FA000000}"/>
    <cellStyle name="20% - Accent5 2 5" xfId="260" xr:uid="{00000000-0005-0000-0000-0000FB000000}"/>
    <cellStyle name="20% - Accent5 2 5 2" xfId="261" xr:uid="{00000000-0005-0000-0000-0000FC000000}"/>
    <cellStyle name="20% - Accent5 2 6" xfId="262" xr:uid="{00000000-0005-0000-0000-0000FD000000}"/>
    <cellStyle name="20% - Accent5 2 6 2" xfId="263" xr:uid="{00000000-0005-0000-0000-0000FE000000}"/>
    <cellStyle name="20% - Accent5 2 7" xfId="264" xr:uid="{00000000-0005-0000-0000-0000FF000000}"/>
    <cellStyle name="20% - Accent5 2 8" xfId="265" xr:uid="{00000000-0005-0000-0000-000000010000}"/>
    <cellStyle name="20% - Accent5 3" xfId="266" xr:uid="{00000000-0005-0000-0000-000001010000}"/>
    <cellStyle name="20% - Accent5 3 2" xfId="267" xr:uid="{00000000-0005-0000-0000-000002010000}"/>
    <cellStyle name="20% - Accent5 3 2 2" xfId="268" xr:uid="{00000000-0005-0000-0000-000003010000}"/>
    <cellStyle name="20% - Accent5 3 2 2 2" xfId="269" xr:uid="{00000000-0005-0000-0000-000004010000}"/>
    <cellStyle name="20% - Accent5 3 2 3" xfId="270" xr:uid="{00000000-0005-0000-0000-000005010000}"/>
    <cellStyle name="20% - Accent5 3 3" xfId="271" xr:uid="{00000000-0005-0000-0000-000006010000}"/>
    <cellStyle name="20% - Accent5 3 3 2" xfId="272" xr:uid="{00000000-0005-0000-0000-000007010000}"/>
    <cellStyle name="20% - Accent5 3 3 2 2" xfId="273" xr:uid="{00000000-0005-0000-0000-000008010000}"/>
    <cellStyle name="20% - Accent5 3 3 3" xfId="274" xr:uid="{00000000-0005-0000-0000-000009010000}"/>
    <cellStyle name="20% - Accent5 3 4" xfId="275" xr:uid="{00000000-0005-0000-0000-00000A010000}"/>
    <cellStyle name="20% - Accent5 3 4 2" xfId="276" xr:uid="{00000000-0005-0000-0000-00000B010000}"/>
    <cellStyle name="20% - Accent5 3 5" xfId="277" xr:uid="{00000000-0005-0000-0000-00000C010000}"/>
    <cellStyle name="20% - Accent5 3 5 2" xfId="278" xr:uid="{00000000-0005-0000-0000-00000D010000}"/>
    <cellStyle name="20% - Accent5 3 6" xfId="279" xr:uid="{00000000-0005-0000-0000-00000E010000}"/>
    <cellStyle name="20% - Accent5 4" xfId="280" xr:uid="{00000000-0005-0000-0000-00000F010000}"/>
    <cellStyle name="20% - Accent5 4 2" xfId="281" xr:uid="{00000000-0005-0000-0000-000010010000}"/>
    <cellStyle name="20% - Accent5 4 2 2" xfId="282" xr:uid="{00000000-0005-0000-0000-000011010000}"/>
    <cellStyle name="20% - Accent5 4 3" xfId="283" xr:uid="{00000000-0005-0000-0000-000012010000}"/>
    <cellStyle name="20% - Accent5 5" xfId="284" xr:uid="{00000000-0005-0000-0000-000013010000}"/>
    <cellStyle name="20% - Accent5 5 2" xfId="285" xr:uid="{00000000-0005-0000-0000-000014010000}"/>
    <cellStyle name="20% - Accent5 5 2 2" xfId="286" xr:uid="{00000000-0005-0000-0000-000015010000}"/>
    <cellStyle name="20% - Accent5 5 3" xfId="287" xr:uid="{00000000-0005-0000-0000-000016010000}"/>
    <cellStyle name="20% - Accent5 6" xfId="288" xr:uid="{00000000-0005-0000-0000-000017010000}"/>
    <cellStyle name="20% - Accent5 6 2" xfId="289" xr:uid="{00000000-0005-0000-0000-000018010000}"/>
    <cellStyle name="20% - Accent5 7" xfId="290" xr:uid="{00000000-0005-0000-0000-000019010000}"/>
    <cellStyle name="20% - Accent5 7 2" xfId="291" xr:uid="{00000000-0005-0000-0000-00001A010000}"/>
    <cellStyle name="20% - Accent5 8" xfId="292" xr:uid="{00000000-0005-0000-0000-00001B010000}"/>
    <cellStyle name="20% - Accent5 9" xfId="293" xr:uid="{00000000-0005-0000-0000-00001C010000}"/>
    <cellStyle name="20% - Accent6 2" xfId="294" xr:uid="{00000000-0005-0000-0000-00001D010000}"/>
    <cellStyle name="20% - Accent6 2 2" xfId="295" xr:uid="{00000000-0005-0000-0000-00001E010000}"/>
    <cellStyle name="20% - Accent6 2 2 2" xfId="296" xr:uid="{00000000-0005-0000-0000-00001F010000}"/>
    <cellStyle name="20% - Accent6 2 2 2 2" xfId="297" xr:uid="{00000000-0005-0000-0000-000020010000}"/>
    <cellStyle name="20% - Accent6 2 2 2 2 2" xfId="298" xr:uid="{00000000-0005-0000-0000-000021010000}"/>
    <cellStyle name="20% - Accent6 2 2 2 3" xfId="299" xr:uid="{00000000-0005-0000-0000-000022010000}"/>
    <cellStyle name="20% - Accent6 2 2 3" xfId="300" xr:uid="{00000000-0005-0000-0000-000023010000}"/>
    <cellStyle name="20% - Accent6 2 2 3 2" xfId="301" xr:uid="{00000000-0005-0000-0000-000024010000}"/>
    <cellStyle name="20% - Accent6 2 2 3 2 2" xfId="302" xr:uid="{00000000-0005-0000-0000-000025010000}"/>
    <cellStyle name="20% - Accent6 2 2 3 3" xfId="303" xr:uid="{00000000-0005-0000-0000-000026010000}"/>
    <cellStyle name="20% - Accent6 2 2 4" xfId="304" xr:uid="{00000000-0005-0000-0000-000027010000}"/>
    <cellStyle name="20% - Accent6 2 2 4 2" xfId="305" xr:uid="{00000000-0005-0000-0000-000028010000}"/>
    <cellStyle name="20% - Accent6 2 2 5" xfId="306" xr:uid="{00000000-0005-0000-0000-000029010000}"/>
    <cellStyle name="20% - Accent6 2 2 5 2" xfId="307" xr:uid="{00000000-0005-0000-0000-00002A010000}"/>
    <cellStyle name="20% - Accent6 2 2 6" xfId="308" xr:uid="{00000000-0005-0000-0000-00002B010000}"/>
    <cellStyle name="20% - Accent6 2 3" xfId="309" xr:uid="{00000000-0005-0000-0000-00002C010000}"/>
    <cellStyle name="20% - Accent6 2 3 2" xfId="310" xr:uid="{00000000-0005-0000-0000-00002D010000}"/>
    <cellStyle name="20% - Accent6 2 3 2 2" xfId="311" xr:uid="{00000000-0005-0000-0000-00002E010000}"/>
    <cellStyle name="20% - Accent6 2 3 3" xfId="312" xr:uid="{00000000-0005-0000-0000-00002F010000}"/>
    <cellStyle name="20% - Accent6 2 4" xfId="313" xr:uid="{00000000-0005-0000-0000-000030010000}"/>
    <cellStyle name="20% - Accent6 2 4 2" xfId="314" xr:uid="{00000000-0005-0000-0000-000031010000}"/>
    <cellStyle name="20% - Accent6 2 4 2 2" xfId="315" xr:uid="{00000000-0005-0000-0000-000032010000}"/>
    <cellStyle name="20% - Accent6 2 4 3" xfId="316" xr:uid="{00000000-0005-0000-0000-000033010000}"/>
    <cellStyle name="20% - Accent6 2 5" xfId="317" xr:uid="{00000000-0005-0000-0000-000034010000}"/>
    <cellStyle name="20% - Accent6 2 5 2" xfId="318" xr:uid="{00000000-0005-0000-0000-000035010000}"/>
    <cellStyle name="20% - Accent6 2 6" xfId="319" xr:uid="{00000000-0005-0000-0000-000036010000}"/>
    <cellStyle name="20% - Accent6 2 6 2" xfId="320" xr:uid="{00000000-0005-0000-0000-000037010000}"/>
    <cellStyle name="20% - Accent6 2 7" xfId="321" xr:uid="{00000000-0005-0000-0000-000038010000}"/>
    <cellStyle name="20% - Accent6 2 8" xfId="322" xr:uid="{00000000-0005-0000-0000-000039010000}"/>
    <cellStyle name="20% - Accent6 3" xfId="323" xr:uid="{00000000-0005-0000-0000-00003A010000}"/>
    <cellStyle name="20% - Accent6 3 2" xfId="324" xr:uid="{00000000-0005-0000-0000-00003B010000}"/>
    <cellStyle name="20% - Accent6 3 2 2" xfId="325" xr:uid="{00000000-0005-0000-0000-00003C010000}"/>
    <cellStyle name="20% - Accent6 3 2 2 2" xfId="326" xr:uid="{00000000-0005-0000-0000-00003D010000}"/>
    <cellStyle name="20% - Accent6 3 2 3" xfId="327" xr:uid="{00000000-0005-0000-0000-00003E010000}"/>
    <cellStyle name="20% - Accent6 3 3" xfId="328" xr:uid="{00000000-0005-0000-0000-00003F010000}"/>
    <cellStyle name="20% - Accent6 3 3 2" xfId="329" xr:uid="{00000000-0005-0000-0000-000040010000}"/>
    <cellStyle name="20% - Accent6 3 3 2 2" xfId="330" xr:uid="{00000000-0005-0000-0000-000041010000}"/>
    <cellStyle name="20% - Accent6 3 3 3" xfId="331" xr:uid="{00000000-0005-0000-0000-000042010000}"/>
    <cellStyle name="20% - Accent6 3 4" xfId="332" xr:uid="{00000000-0005-0000-0000-000043010000}"/>
    <cellStyle name="20% - Accent6 3 4 2" xfId="333" xr:uid="{00000000-0005-0000-0000-000044010000}"/>
    <cellStyle name="20% - Accent6 3 5" xfId="334" xr:uid="{00000000-0005-0000-0000-000045010000}"/>
    <cellStyle name="20% - Accent6 3 5 2" xfId="335" xr:uid="{00000000-0005-0000-0000-000046010000}"/>
    <cellStyle name="20% - Accent6 3 6" xfId="336" xr:uid="{00000000-0005-0000-0000-000047010000}"/>
    <cellStyle name="20% - Accent6 4" xfId="337" xr:uid="{00000000-0005-0000-0000-000048010000}"/>
    <cellStyle name="20% - Accent6 4 2" xfId="338" xr:uid="{00000000-0005-0000-0000-000049010000}"/>
    <cellStyle name="20% - Accent6 4 2 2" xfId="339" xr:uid="{00000000-0005-0000-0000-00004A010000}"/>
    <cellStyle name="20% - Accent6 4 3" xfId="340" xr:uid="{00000000-0005-0000-0000-00004B010000}"/>
    <cellStyle name="20% - Accent6 5" xfId="341" xr:uid="{00000000-0005-0000-0000-00004C010000}"/>
    <cellStyle name="20% - Accent6 5 2" xfId="342" xr:uid="{00000000-0005-0000-0000-00004D010000}"/>
    <cellStyle name="20% - Accent6 5 2 2" xfId="343" xr:uid="{00000000-0005-0000-0000-00004E010000}"/>
    <cellStyle name="20% - Accent6 5 3" xfId="344" xr:uid="{00000000-0005-0000-0000-00004F010000}"/>
    <cellStyle name="20% - Accent6 6" xfId="345" xr:uid="{00000000-0005-0000-0000-000050010000}"/>
    <cellStyle name="20% - Accent6 6 2" xfId="346" xr:uid="{00000000-0005-0000-0000-000051010000}"/>
    <cellStyle name="20% - Accent6 7" xfId="347" xr:uid="{00000000-0005-0000-0000-000052010000}"/>
    <cellStyle name="20% - Accent6 7 2" xfId="348" xr:uid="{00000000-0005-0000-0000-000053010000}"/>
    <cellStyle name="20% - Accent6 8" xfId="349" xr:uid="{00000000-0005-0000-0000-000054010000}"/>
    <cellStyle name="20% - Accent6 9" xfId="350" xr:uid="{00000000-0005-0000-0000-000055010000}"/>
    <cellStyle name="40% - Accent1 2" xfId="351" xr:uid="{00000000-0005-0000-0000-000056010000}"/>
    <cellStyle name="40% - Accent1 2 2" xfId="352" xr:uid="{00000000-0005-0000-0000-000057010000}"/>
    <cellStyle name="40% - Accent1 2 2 2" xfId="353" xr:uid="{00000000-0005-0000-0000-000058010000}"/>
    <cellStyle name="40% - Accent1 2 2 2 2" xfId="354" xr:uid="{00000000-0005-0000-0000-000059010000}"/>
    <cellStyle name="40% - Accent1 2 2 2 2 2" xfId="355" xr:uid="{00000000-0005-0000-0000-00005A010000}"/>
    <cellStyle name="40% - Accent1 2 2 2 3" xfId="356" xr:uid="{00000000-0005-0000-0000-00005B010000}"/>
    <cellStyle name="40% - Accent1 2 2 3" xfId="357" xr:uid="{00000000-0005-0000-0000-00005C010000}"/>
    <cellStyle name="40% - Accent1 2 2 3 2" xfId="358" xr:uid="{00000000-0005-0000-0000-00005D010000}"/>
    <cellStyle name="40% - Accent1 2 2 3 2 2" xfId="359" xr:uid="{00000000-0005-0000-0000-00005E010000}"/>
    <cellStyle name="40% - Accent1 2 2 3 3" xfId="360" xr:uid="{00000000-0005-0000-0000-00005F010000}"/>
    <cellStyle name="40% - Accent1 2 2 4" xfId="361" xr:uid="{00000000-0005-0000-0000-000060010000}"/>
    <cellStyle name="40% - Accent1 2 2 4 2" xfId="362" xr:uid="{00000000-0005-0000-0000-000061010000}"/>
    <cellStyle name="40% - Accent1 2 2 5" xfId="363" xr:uid="{00000000-0005-0000-0000-000062010000}"/>
    <cellStyle name="40% - Accent1 2 2 5 2" xfId="364" xr:uid="{00000000-0005-0000-0000-000063010000}"/>
    <cellStyle name="40% - Accent1 2 2 6" xfId="365" xr:uid="{00000000-0005-0000-0000-000064010000}"/>
    <cellStyle name="40% - Accent1 2 3" xfId="366" xr:uid="{00000000-0005-0000-0000-000065010000}"/>
    <cellStyle name="40% - Accent1 2 3 2" xfId="367" xr:uid="{00000000-0005-0000-0000-000066010000}"/>
    <cellStyle name="40% - Accent1 2 3 2 2" xfId="368" xr:uid="{00000000-0005-0000-0000-000067010000}"/>
    <cellStyle name="40% - Accent1 2 3 3" xfId="369" xr:uid="{00000000-0005-0000-0000-000068010000}"/>
    <cellStyle name="40% - Accent1 2 4" xfId="370" xr:uid="{00000000-0005-0000-0000-000069010000}"/>
    <cellStyle name="40% - Accent1 2 4 2" xfId="371" xr:uid="{00000000-0005-0000-0000-00006A010000}"/>
    <cellStyle name="40% - Accent1 2 4 2 2" xfId="372" xr:uid="{00000000-0005-0000-0000-00006B010000}"/>
    <cellStyle name="40% - Accent1 2 4 3" xfId="373" xr:uid="{00000000-0005-0000-0000-00006C010000}"/>
    <cellStyle name="40% - Accent1 2 5" xfId="374" xr:uid="{00000000-0005-0000-0000-00006D010000}"/>
    <cellStyle name="40% - Accent1 2 5 2" xfId="375" xr:uid="{00000000-0005-0000-0000-00006E010000}"/>
    <cellStyle name="40% - Accent1 2 6" xfId="376" xr:uid="{00000000-0005-0000-0000-00006F010000}"/>
    <cellStyle name="40% - Accent1 2 6 2" xfId="377" xr:uid="{00000000-0005-0000-0000-000070010000}"/>
    <cellStyle name="40% - Accent1 2 7" xfId="378" xr:uid="{00000000-0005-0000-0000-000071010000}"/>
    <cellStyle name="40% - Accent1 2 8" xfId="379" xr:uid="{00000000-0005-0000-0000-000072010000}"/>
    <cellStyle name="40% - Accent1 3" xfId="380" xr:uid="{00000000-0005-0000-0000-000073010000}"/>
    <cellStyle name="40% - Accent1 3 2" xfId="381" xr:uid="{00000000-0005-0000-0000-000074010000}"/>
    <cellStyle name="40% - Accent1 3 2 2" xfId="382" xr:uid="{00000000-0005-0000-0000-000075010000}"/>
    <cellStyle name="40% - Accent1 3 2 2 2" xfId="383" xr:uid="{00000000-0005-0000-0000-000076010000}"/>
    <cellStyle name="40% - Accent1 3 2 3" xfId="384" xr:uid="{00000000-0005-0000-0000-000077010000}"/>
    <cellStyle name="40% - Accent1 3 3" xfId="385" xr:uid="{00000000-0005-0000-0000-000078010000}"/>
    <cellStyle name="40% - Accent1 3 3 2" xfId="386" xr:uid="{00000000-0005-0000-0000-000079010000}"/>
    <cellStyle name="40% - Accent1 3 3 2 2" xfId="387" xr:uid="{00000000-0005-0000-0000-00007A010000}"/>
    <cellStyle name="40% - Accent1 3 3 3" xfId="388" xr:uid="{00000000-0005-0000-0000-00007B010000}"/>
    <cellStyle name="40% - Accent1 3 4" xfId="389" xr:uid="{00000000-0005-0000-0000-00007C010000}"/>
    <cellStyle name="40% - Accent1 3 4 2" xfId="390" xr:uid="{00000000-0005-0000-0000-00007D010000}"/>
    <cellStyle name="40% - Accent1 3 5" xfId="391" xr:uid="{00000000-0005-0000-0000-00007E010000}"/>
    <cellStyle name="40% - Accent1 3 5 2" xfId="392" xr:uid="{00000000-0005-0000-0000-00007F010000}"/>
    <cellStyle name="40% - Accent1 3 6" xfId="393" xr:uid="{00000000-0005-0000-0000-000080010000}"/>
    <cellStyle name="40% - Accent1 4" xfId="394" xr:uid="{00000000-0005-0000-0000-000081010000}"/>
    <cellStyle name="40% - Accent1 4 2" xfId="395" xr:uid="{00000000-0005-0000-0000-000082010000}"/>
    <cellStyle name="40% - Accent1 4 2 2" xfId="396" xr:uid="{00000000-0005-0000-0000-000083010000}"/>
    <cellStyle name="40% - Accent1 4 3" xfId="397" xr:uid="{00000000-0005-0000-0000-000084010000}"/>
    <cellStyle name="40% - Accent1 5" xfId="398" xr:uid="{00000000-0005-0000-0000-000085010000}"/>
    <cellStyle name="40% - Accent1 5 2" xfId="399" xr:uid="{00000000-0005-0000-0000-000086010000}"/>
    <cellStyle name="40% - Accent1 5 2 2" xfId="400" xr:uid="{00000000-0005-0000-0000-000087010000}"/>
    <cellStyle name="40% - Accent1 5 3" xfId="401" xr:uid="{00000000-0005-0000-0000-000088010000}"/>
    <cellStyle name="40% - Accent1 6" xfId="402" xr:uid="{00000000-0005-0000-0000-000089010000}"/>
    <cellStyle name="40% - Accent1 6 2" xfId="403" xr:uid="{00000000-0005-0000-0000-00008A010000}"/>
    <cellStyle name="40% - Accent1 7" xfId="404" xr:uid="{00000000-0005-0000-0000-00008B010000}"/>
    <cellStyle name="40% - Accent1 7 2" xfId="405" xr:uid="{00000000-0005-0000-0000-00008C010000}"/>
    <cellStyle name="40% - Accent1 8" xfId="406" xr:uid="{00000000-0005-0000-0000-00008D010000}"/>
    <cellStyle name="40% - Accent1 9" xfId="407" xr:uid="{00000000-0005-0000-0000-00008E010000}"/>
    <cellStyle name="40% - Accent2 2" xfId="408" xr:uid="{00000000-0005-0000-0000-00008F010000}"/>
    <cellStyle name="40% - Accent2 2 2" xfId="409" xr:uid="{00000000-0005-0000-0000-000090010000}"/>
    <cellStyle name="40% - Accent2 2 2 2" xfId="410" xr:uid="{00000000-0005-0000-0000-000091010000}"/>
    <cellStyle name="40% - Accent2 2 2 2 2" xfId="411" xr:uid="{00000000-0005-0000-0000-000092010000}"/>
    <cellStyle name="40% - Accent2 2 2 2 2 2" xfId="412" xr:uid="{00000000-0005-0000-0000-000093010000}"/>
    <cellStyle name="40% - Accent2 2 2 2 3" xfId="413" xr:uid="{00000000-0005-0000-0000-000094010000}"/>
    <cellStyle name="40% - Accent2 2 2 3" xfId="414" xr:uid="{00000000-0005-0000-0000-000095010000}"/>
    <cellStyle name="40% - Accent2 2 2 3 2" xfId="415" xr:uid="{00000000-0005-0000-0000-000096010000}"/>
    <cellStyle name="40% - Accent2 2 2 3 2 2" xfId="416" xr:uid="{00000000-0005-0000-0000-000097010000}"/>
    <cellStyle name="40% - Accent2 2 2 3 3" xfId="417" xr:uid="{00000000-0005-0000-0000-000098010000}"/>
    <cellStyle name="40% - Accent2 2 2 4" xfId="418" xr:uid="{00000000-0005-0000-0000-000099010000}"/>
    <cellStyle name="40% - Accent2 2 2 4 2" xfId="419" xr:uid="{00000000-0005-0000-0000-00009A010000}"/>
    <cellStyle name="40% - Accent2 2 2 5" xfId="420" xr:uid="{00000000-0005-0000-0000-00009B010000}"/>
    <cellStyle name="40% - Accent2 2 2 5 2" xfId="421" xr:uid="{00000000-0005-0000-0000-00009C010000}"/>
    <cellStyle name="40% - Accent2 2 2 6" xfId="422" xr:uid="{00000000-0005-0000-0000-00009D010000}"/>
    <cellStyle name="40% - Accent2 2 3" xfId="423" xr:uid="{00000000-0005-0000-0000-00009E010000}"/>
    <cellStyle name="40% - Accent2 2 3 2" xfId="424" xr:uid="{00000000-0005-0000-0000-00009F010000}"/>
    <cellStyle name="40% - Accent2 2 3 2 2" xfId="425" xr:uid="{00000000-0005-0000-0000-0000A0010000}"/>
    <cellStyle name="40% - Accent2 2 3 3" xfId="426" xr:uid="{00000000-0005-0000-0000-0000A1010000}"/>
    <cellStyle name="40% - Accent2 2 4" xfId="427" xr:uid="{00000000-0005-0000-0000-0000A2010000}"/>
    <cellStyle name="40% - Accent2 2 4 2" xfId="428" xr:uid="{00000000-0005-0000-0000-0000A3010000}"/>
    <cellStyle name="40% - Accent2 2 4 2 2" xfId="429" xr:uid="{00000000-0005-0000-0000-0000A4010000}"/>
    <cellStyle name="40% - Accent2 2 4 3" xfId="430" xr:uid="{00000000-0005-0000-0000-0000A5010000}"/>
    <cellStyle name="40% - Accent2 2 5" xfId="431" xr:uid="{00000000-0005-0000-0000-0000A6010000}"/>
    <cellStyle name="40% - Accent2 2 5 2" xfId="432" xr:uid="{00000000-0005-0000-0000-0000A7010000}"/>
    <cellStyle name="40% - Accent2 2 6" xfId="433" xr:uid="{00000000-0005-0000-0000-0000A8010000}"/>
    <cellStyle name="40% - Accent2 2 6 2" xfId="434" xr:uid="{00000000-0005-0000-0000-0000A9010000}"/>
    <cellStyle name="40% - Accent2 2 7" xfId="435" xr:uid="{00000000-0005-0000-0000-0000AA010000}"/>
    <cellStyle name="40% - Accent2 2 8" xfId="436" xr:uid="{00000000-0005-0000-0000-0000AB010000}"/>
    <cellStyle name="40% - Accent2 3" xfId="437" xr:uid="{00000000-0005-0000-0000-0000AC010000}"/>
    <cellStyle name="40% - Accent2 3 2" xfId="438" xr:uid="{00000000-0005-0000-0000-0000AD010000}"/>
    <cellStyle name="40% - Accent2 3 2 2" xfId="439" xr:uid="{00000000-0005-0000-0000-0000AE010000}"/>
    <cellStyle name="40% - Accent2 3 2 2 2" xfId="440" xr:uid="{00000000-0005-0000-0000-0000AF010000}"/>
    <cellStyle name="40% - Accent2 3 2 3" xfId="441" xr:uid="{00000000-0005-0000-0000-0000B0010000}"/>
    <cellStyle name="40% - Accent2 3 3" xfId="442" xr:uid="{00000000-0005-0000-0000-0000B1010000}"/>
    <cellStyle name="40% - Accent2 3 3 2" xfId="443" xr:uid="{00000000-0005-0000-0000-0000B2010000}"/>
    <cellStyle name="40% - Accent2 3 3 2 2" xfId="444" xr:uid="{00000000-0005-0000-0000-0000B3010000}"/>
    <cellStyle name="40% - Accent2 3 3 3" xfId="445" xr:uid="{00000000-0005-0000-0000-0000B4010000}"/>
    <cellStyle name="40% - Accent2 3 4" xfId="446" xr:uid="{00000000-0005-0000-0000-0000B5010000}"/>
    <cellStyle name="40% - Accent2 3 4 2" xfId="447" xr:uid="{00000000-0005-0000-0000-0000B6010000}"/>
    <cellStyle name="40% - Accent2 3 5" xfId="448" xr:uid="{00000000-0005-0000-0000-0000B7010000}"/>
    <cellStyle name="40% - Accent2 3 5 2" xfId="449" xr:uid="{00000000-0005-0000-0000-0000B8010000}"/>
    <cellStyle name="40% - Accent2 3 6" xfId="450" xr:uid="{00000000-0005-0000-0000-0000B9010000}"/>
    <cellStyle name="40% - Accent2 4" xfId="451" xr:uid="{00000000-0005-0000-0000-0000BA010000}"/>
    <cellStyle name="40% - Accent2 4 2" xfId="452" xr:uid="{00000000-0005-0000-0000-0000BB010000}"/>
    <cellStyle name="40% - Accent2 4 2 2" xfId="453" xr:uid="{00000000-0005-0000-0000-0000BC010000}"/>
    <cellStyle name="40% - Accent2 4 3" xfId="454" xr:uid="{00000000-0005-0000-0000-0000BD010000}"/>
    <cellStyle name="40% - Accent2 5" xfId="455" xr:uid="{00000000-0005-0000-0000-0000BE010000}"/>
    <cellStyle name="40% - Accent2 5 2" xfId="456" xr:uid="{00000000-0005-0000-0000-0000BF010000}"/>
    <cellStyle name="40% - Accent2 5 2 2" xfId="457" xr:uid="{00000000-0005-0000-0000-0000C0010000}"/>
    <cellStyle name="40% - Accent2 5 3" xfId="458" xr:uid="{00000000-0005-0000-0000-0000C1010000}"/>
    <cellStyle name="40% - Accent2 6" xfId="459" xr:uid="{00000000-0005-0000-0000-0000C2010000}"/>
    <cellStyle name="40% - Accent2 6 2" xfId="460" xr:uid="{00000000-0005-0000-0000-0000C3010000}"/>
    <cellStyle name="40% - Accent2 7" xfId="461" xr:uid="{00000000-0005-0000-0000-0000C4010000}"/>
    <cellStyle name="40% - Accent2 7 2" xfId="462" xr:uid="{00000000-0005-0000-0000-0000C5010000}"/>
    <cellStyle name="40% - Accent2 8" xfId="463" xr:uid="{00000000-0005-0000-0000-0000C6010000}"/>
    <cellStyle name="40% - Accent2 9" xfId="464" xr:uid="{00000000-0005-0000-0000-0000C7010000}"/>
    <cellStyle name="40% - Accent3 2" xfId="465" xr:uid="{00000000-0005-0000-0000-0000C8010000}"/>
    <cellStyle name="40% - Accent3 2 2" xfId="466" xr:uid="{00000000-0005-0000-0000-0000C9010000}"/>
    <cellStyle name="40% - Accent3 2 2 2" xfId="467" xr:uid="{00000000-0005-0000-0000-0000CA010000}"/>
    <cellStyle name="40% - Accent3 2 2 2 2" xfId="468" xr:uid="{00000000-0005-0000-0000-0000CB010000}"/>
    <cellStyle name="40% - Accent3 2 2 2 2 2" xfId="469" xr:uid="{00000000-0005-0000-0000-0000CC010000}"/>
    <cellStyle name="40% - Accent3 2 2 2 3" xfId="470" xr:uid="{00000000-0005-0000-0000-0000CD010000}"/>
    <cellStyle name="40% - Accent3 2 2 3" xfId="471" xr:uid="{00000000-0005-0000-0000-0000CE010000}"/>
    <cellStyle name="40% - Accent3 2 2 3 2" xfId="472" xr:uid="{00000000-0005-0000-0000-0000CF010000}"/>
    <cellStyle name="40% - Accent3 2 2 3 2 2" xfId="473" xr:uid="{00000000-0005-0000-0000-0000D0010000}"/>
    <cellStyle name="40% - Accent3 2 2 3 3" xfId="474" xr:uid="{00000000-0005-0000-0000-0000D1010000}"/>
    <cellStyle name="40% - Accent3 2 2 4" xfId="475" xr:uid="{00000000-0005-0000-0000-0000D2010000}"/>
    <cellStyle name="40% - Accent3 2 2 4 2" xfId="476" xr:uid="{00000000-0005-0000-0000-0000D3010000}"/>
    <cellStyle name="40% - Accent3 2 2 5" xfId="477" xr:uid="{00000000-0005-0000-0000-0000D4010000}"/>
    <cellStyle name="40% - Accent3 2 2 5 2" xfId="478" xr:uid="{00000000-0005-0000-0000-0000D5010000}"/>
    <cellStyle name="40% - Accent3 2 2 6" xfId="479" xr:uid="{00000000-0005-0000-0000-0000D6010000}"/>
    <cellStyle name="40% - Accent3 2 3" xfId="480" xr:uid="{00000000-0005-0000-0000-0000D7010000}"/>
    <cellStyle name="40% - Accent3 2 3 2" xfId="481" xr:uid="{00000000-0005-0000-0000-0000D8010000}"/>
    <cellStyle name="40% - Accent3 2 3 2 2" xfId="482" xr:uid="{00000000-0005-0000-0000-0000D9010000}"/>
    <cellStyle name="40% - Accent3 2 3 3" xfId="483" xr:uid="{00000000-0005-0000-0000-0000DA010000}"/>
    <cellStyle name="40% - Accent3 2 4" xfId="484" xr:uid="{00000000-0005-0000-0000-0000DB010000}"/>
    <cellStyle name="40% - Accent3 2 4 2" xfId="485" xr:uid="{00000000-0005-0000-0000-0000DC010000}"/>
    <cellStyle name="40% - Accent3 2 4 2 2" xfId="486" xr:uid="{00000000-0005-0000-0000-0000DD010000}"/>
    <cellStyle name="40% - Accent3 2 4 3" xfId="487" xr:uid="{00000000-0005-0000-0000-0000DE010000}"/>
    <cellStyle name="40% - Accent3 2 5" xfId="488" xr:uid="{00000000-0005-0000-0000-0000DF010000}"/>
    <cellStyle name="40% - Accent3 2 5 2" xfId="489" xr:uid="{00000000-0005-0000-0000-0000E0010000}"/>
    <cellStyle name="40% - Accent3 2 6" xfId="490" xr:uid="{00000000-0005-0000-0000-0000E1010000}"/>
    <cellStyle name="40% - Accent3 2 6 2" xfId="491" xr:uid="{00000000-0005-0000-0000-0000E2010000}"/>
    <cellStyle name="40% - Accent3 2 7" xfId="492" xr:uid="{00000000-0005-0000-0000-0000E3010000}"/>
    <cellStyle name="40% - Accent3 2 8" xfId="493" xr:uid="{00000000-0005-0000-0000-0000E4010000}"/>
    <cellStyle name="40% - Accent3 3" xfId="494" xr:uid="{00000000-0005-0000-0000-0000E5010000}"/>
    <cellStyle name="40% - Accent3 3 2" xfId="495" xr:uid="{00000000-0005-0000-0000-0000E6010000}"/>
    <cellStyle name="40% - Accent3 3 2 2" xfId="496" xr:uid="{00000000-0005-0000-0000-0000E7010000}"/>
    <cellStyle name="40% - Accent3 3 2 2 2" xfId="497" xr:uid="{00000000-0005-0000-0000-0000E8010000}"/>
    <cellStyle name="40% - Accent3 3 2 3" xfId="498" xr:uid="{00000000-0005-0000-0000-0000E9010000}"/>
    <cellStyle name="40% - Accent3 3 3" xfId="499" xr:uid="{00000000-0005-0000-0000-0000EA010000}"/>
    <cellStyle name="40% - Accent3 3 3 2" xfId="500" xr:uid="{00000000-0005-0000-0000-0000EB010000}"/>
    <cellStyle name="40% - Accent3 3 3 2 2" xfId="501" xr:uid="{00000000-0005-0000-0000-0000EC010000}"/>
    <cellStyle name="40% - Accent3 3 3 3" xfId="502" xr:uid="{00000000-0005-0000-0000-0000ED010000}"/>
    <cellStyle name="40% - Accent3 3 4" xfId="503" xr:uid="{00000000-0005-0000-0000-0000EE010000}"/>
    <cellStyle name="40% - Accent3 3 4 2" xfId="504" xr:uid="{00000000-0005-0000-0000-0000EF010000}"/>
    <cellStyle name="40% - Accent3 3 5" xfId="505" xr:uid="{00000000-0005-0000-0000-0000F0010000}"/>
    <cellStyle name="40% - Accent3 3 5 2" xfId="506" xr:uid="{00000000-0005-0000-0000-0000F1010000}"/>
    <cellStyle name="40% - Accent3 3 6" xfId="507" xr:uid="{00000000-0005-0000-0000-0000F2010000}"/>
    <cellStyle name="40% - Accent3 4" xfId="508" xr:uid="{00000000-0005-0000-0000-0000F3010000}"/>
    <cellStyle name="40% - Accent3 4 2" xfId="509" xr:uid="{00000000-0005-0000-0000-0000F4010000}"/>
    <cellStyle name="40% - Accent3 4 2 2" xfId="510" xr:uid="{00000000-0005-0000-0000-0000F5010000}"/>
    <cellStyle name="40% - Accent3 4 3" xfId="511" xr:uid="{00000000-0005-0000-0000-0000F6010000}"/>
    <cellStyle name="40% - Accent3 5" xfId="512" xr:uid="{00000000-0005-0000-0000-0000F7010000}"/>
    <cellStyle name="40% - Accent3 5 2" xfId="513" xr:uid="{00000000-0005-0000-0000-0000F8010000}"/>
    <cellStyle name="40% - Accent3 5 2 2" xfId="514" xr:uid="{00000000-0005-0000-0000-0000F9010000}"/>
    <cellStyle name="40% - Accent3 5 3" xfId="515" xr:uid="{00000000-0005-0000-0000-0000FA010000}"/>
    <cellStyle name="40% - Accent3 6" xfId="516" xr:uid="{00000000-0005-0000-0000-0000FB010000}"/>
    <cellStyle name="40% - Accent3 6 2" xfId="517" xr:uid="{00000000-0005-0000-0000-0000FC010000}"/>
    <cellStyle name="40% - Accent3 7" xfId="518" xr:uid="{00000000-0005-0000-0000-0000FD010000}"/>
    <cellStyle name="40% - Accent3 7 2" xfId="519" xr:uid="{00000000-0005-0000-0000-0000FE010000}"/>
    <cellStyle name="40% - Accent3 8" xfId="520" xr:uid="{00000000-0005-0000-0000-0000FF010000}"/>
    <cellStyle name="40% - Accent3 9" xfId="521" xr:uid="{00000000-0005-0000-0000-000000020000}"/>
    <cellStyle name="40% - Accent4 2" xfId="522" xr:uid="{00000000-0005-0000-0000-000001020000}"/>
    <cellStyle name="40% - Accent4 2 2" xfId="523" xr:uid="{00000000-0005-0000-0000-000002020000}"/>
    <cellStyle name="40% - Accent4 2 2 2" xfId="524" xr:uid="{00000000-0005-0000-0000-000003020000}"/>
    <cellStyle name="40% - Accent4 2 2 2 2" xfId="525" xr:uid="{00000000-0005-0000-0000-000004020000}"/>
    <cellStyle name="40% - Accent4 2 2 2 2 2" xfId="526" xr:uid="{00000000-0005-0000-0000-000005020000}"/>
    <cellStyle name="40% - Accent4 2 2 2 3" xfId="527" xr:uid="{00000000-0005-0000-0000-000006020000}"/>
    <cellStyle name="40% - Accent4 2 2 3" xfId="528" xr:uid="{00000000-0005-0000-0000-000007020000}"/>
    <cellStyle name="40% - Accent4 2 2 3 2" xfId="529" xr:uid="{00000000-0005-0000-0000-000008020000}"/>
    <cellStyle name="40% - Accent4 2 2 3 2 2" xfId="530" xr:uid="{00000000-0005-0000-0000-000009020000}"/>
    <cellStyle name="40% - Accent4 2 2 3 3" xfId="531" xr:uid="{00000000-0005-0000-0000-00000A020000}"/>
    <cellStyle name="40% - Accent4 2 2 4" xfId="532" xr:uid="{00000000-0005-0000-0000-00000B020000}"/>
    <cellStyle name="40% - Accent4 2 2 4 2" xfId="533" xr:uid="{00000000-0005-0000-0000-00000C020000}"/>
    <cellStyle name="40% - Accent4 2 2 5" xfId="534" xr:uid="{00000000-0005-0000-0000-00000D020000}"/>
    <cellStyle name="40% - Accent4 2 2 5 2" xfId="535" xr:uid="{00000000-0005-0000-0000-00000E020000}"/>
    <cellStyle name="40% - Accent4 2 2 6" xfId="536" xr:uid="{00000000-0005-0000-0000-00000F020000}"/>
    <cellStyle name="40% - Accent4 2 3" xfId="537" xr:uid="{00000000-0005-0000-0000-000010020000}"/>
    <cellStyle name="40% - Accent4 2 3 2" xfId="538" xr:uid="{00000000-0005-0000-0000-000011020000}"/>
    <cellStyle name="40% - Accent4 2 3 2 2" xfId="539" xr:uid="{00000000-0005-0000-0000-000012020000}"/>
    <cellStyle name="40% - Accent4 2 3 3" xfId="540" xr:uid="{00000000-0005-0000-0000-000013020000}"/>
    <cellStyle name="40% - Accent4 2 4" xfId="541" xr:uid="{00000000-0005-0000-0000-000014020000}"/>
    <cellStyle name="40% - Accent4 2 4 2" xfId="542" xr:uid="{00000000-0005-0000-0000-000015020000}"/>
    <cellStyle name="40% - Accent4 2 4 2 2" xfId="543" xr:uid="{00000000-0005-0000-0000-000016020000}"/>
    <cellStyle name="40% - Accent4 2 4 3" xfId="544" xr:uid="{00000000-0005-0000-0000-000017020000}"/>
    <cellStyle name="40% - Accent4 2 5" xfId="545" xr:uid="{00000000-0005-0000-0000-000018020000}"/>
    <cellStyle name="40% - Accent4 2 5 2" xfId="546" xr:uid="{00000000-0005-0000-0000-000019020000}"/>
    <cellStyle name="40% - Accent4 2 6" xfId="547" xr:uid="{00000000-0005-0000-0000-00001A020000}"/>
    <cellStyle name="40% - Accent4 2 6 2" xfId="548" xr:uid="{00000000-0005-0000-0000-00001B020000}"/>
    <cellStyle name="40% - Accent4 2 7" xfId="549" xr:uid="{00000000-0005-0000-0000-00001C020000}"/>
    <cellStyle name="40% - Accent4 2 8" xfId="550" xr:uid="{00000000-0005-0000-0000-00001D020000}"/>
    <cellStyle name="40% - Accent4 3" xfId="551" xr:uid="{00000000-0005-0000-0000-00001E020000}"/>
    <cellStyle name="40% - Accent4 3 2" xfId="552" xr:uid="{00000000-0005-0000-0000-00001F020000}"/>
    <cellStyle name="40% - Accent4 3 2 2" xfId="553" xr:uid="{00000000-0005-0000-0000-000020020000}"/>
    <cellStyle name="40% - Accent4 3 2 2 2" xfId="554" xr:uid="{00000000-0005-0000-0000-000021020000}"/>
    <cellStyle name="40% - Accent4 3 2 3" xfId="555" xr:uid="{00000000-0005-0000-0000-000022020000}"/>
    <cellStyle name="40% - Accent4 3 3" xfId="556" xr:uid="{00000000-0005-0000-0000-000023020000}"/>
    <cellStyle name="40% - Accent4 3 3 2" xfId="557" xr:uid="{00000000-0005-0000-0000-000024020000}"/>
    <cellStyle name="40% - Accent4 3 3 2 2" xfId="558" xr:uid="{00000000-0005-0000-0000-000025020000}"/>
    <cellStyle name="40% - Accent4 3 3 3" xfId="559" xr:uid="{00000000-0005-0000-0000-000026020000}"/>
    <cellStyle name="40% - Accent4 3 4" xfId="560" xr:uid="{00000000-0005-0000-0000-000027020000}"/>
    <cellStyle name="40% - Accent4 3 4 2" xfId="561" xr:uid="{00000000-0005-0000-0000-000028020000}"/>
    <cellStyle name="40% - Accent4 3 5" xfId="562" xr:uid="{00000000-0005-0000-0000-000029020000}"/>
    <cellStyle name="40% - Accent4 3 5 2" xfId="563" xr:uid="{00000000-0005-0000-0000-00002A020000}"/>
    <cellStyle name="40% - Accent4 3 6" xfId="564" xr:uid="{00000000-0005-0000-0000-00002B020000}"/>
    <cellStyle name="40% - Accent4 4" xfId="565" xr:uid="{00000000-0005-0000-0000-00002C020000}"/>
    <cellStyle name="40% - Accent4 4 2" xfId="566" xr:uid="{00000000-0005-0000-0000-00002D020000}"/>
    <cellStyle name="40% - Accent4 4 2 2" xfId="567" xr:uid="{00000000-0005-0000-0000-00002E020000}"/>
    <cellStyle name="40% - Accent4 4 3" xfId="568" xr:uid="{00000000-0005-0000-0000-00002F020000}"/>
    <cellStyle name="40% - Accent4 5" xfId="569" xr:uid="{00000000-0005-0000-0000-000030020000}"/>
    <cellStyle name="40% - Accent4 5 2" xfId="570" xr:uid="{00000000-0005-0000-0000-000031020000}"/>
    <cellStyle name="40% - Accent4 5 2 2" xfId="571" xr:uid="{00000000-0005-0000-0000-000032020000}"/>
    <cellStyle name="40% - Accent4 5 3" xfId="572" xr:uid="{00000000-0005-0000-0000-000033020000}"/>
    <cellStyle name="40% - Accent4 6" xfId="573" xr:uid="{00000000-0005-0000-0000-000034020000}"/>
    <cellStyle name="40% - Accent4 6 2" xfId="574" xr:uid="{00000000-0005-0000-0000-000035020000}"/>
    <cellStyle name="40% - Accent4 7" xfId="575" xr:uid="{00000000-0005-0000-0000-000036020000}"/>
    <cellStyle name="40% - Accent4 7 2" xfId="576" xr:uid="{00000000-0005-0000-0000-000037020000}"/>
    <cellStyle name="40% - Accent4 8" xfId="577" xr:uid="{00000000-0005-0000-0000-000038020000}"/>
    <cellStyle name="40% - Accent4 9" xfId="578" xr:uid="{00000000-0005-0000-0000-000039020000}"/>
    <cellStyle name="40% - Accent5 2" xfId="579" xr:uid="{00000000-0005-0000-0000-00003A020000}"/>
    <cellStyle name="40% - Accent5 2 2" xfId="580" xr:uid="{00000000-0005-0000-0000-00003B020000}"/>
    <cellStyle name="40% - Accent5 2 2 2" xfId="581" xr:uid="{00000000-0005-0000-0000-00003C020000}"/>
    <cellStyle name="40% - Accent5 2 2 2 2" xfId="582" xr:uid="{00000000-0005-0000-0000-00003D020000}"/>
    <cellStyle name="40% - Accent5 2 2 2 2 2" xfId="583" xr:uid="{00000000-0005-0000-0000-00003E020000}"/>
    <cellStyle name="40% - Accent5 2 2 2 3" xfId="584" xr:uid="{00000000-0005-0000-0000-00003F020000}"/>
    <cellStyle name="40% - Accent5 2 2 3" xfId="585" xr:uid="{00000000-0005-0000-0000-000040020000}"/>
    <cellStyle name="40% - Accent5 2 2 3 2" xfId="586" xr:uid="{00000000-0005-0000-0000-000041020000}"/>
    <cellStyle name="40% - Accent5 2 2 3 2 2" xfId="587" xr:uid="{00000000-0005-0000-0000-000042020000}"/>
    <cellStyle name="40% - Accent5 2 2 3 3" xfId="588" xr:uid="{00000000-0005-0000-0000-000043020000}"/>
    <cellStyle name="40% - Accent5 2 2 4" xfId="589" xr:uid="{00000000-0005-0000-0000-000044020000}"/>
    <cellStyle name="40% - Accent5 2 2 4 2" xfId="590" xr:uid="{00000000-0005-0000-0000-000045020000}"/>
    <cellStyle name="40% - Accent5 2 2 5" xfId="591" xr:uid="{00000000-0005-0000-0000-000046020000}"/>
    <cellStyle name="40% - Accent5 2 2 5 2" xfId="592" xr:uid="{00000000-0005-0000-0000-000047020000}"/>
    <cellStyle name="40% - Accent5 2 2 6" xfId="593" xr:uid="{00000000-0005-0000-0000-000048020000}"/>
    <cellStyle name="40% - Accent5 2 3" xfId="594" xr:uid="{00000000-0005-0000-0000-000049020000}"/>
    <cellStyle name="40% - Accent5 2 3 2" xfId="595" xr:uid="{00000000-0005-0000-0000-00004A020000}"/>
    <cellStyle name="40% - Accent5 2 3 2 2" xfId="596" xr:uid="{00000000-0005-0000-0000-00004B020000}"/>
    <cellStyle name="40% - Accent5 2 3 3" xfId="597" xr:uid="{00000000-0005-0000-0000-00004C020000}"/>
    <cellStyle name="40% - Accent5 2 4" xfId="598" xr:uid="{00000000-0005-0000-0000-00004D020000}"/>
    <cellStyle name="40% - Accent5 2 4 2" xfId="599" xr:uid="{00000000-0005-0000-0000-00004E020000}"/>
    <cellStyle name="40% - Accent5 2 4 2 2" xfId="600" xr:uid="{00000000-0005-0000-0000-00004F020000}"/>
    <cellStyle name="40% - Accent5 2 4 3" xfId="601" xr:uid="{00000000-0005-0000-0000-000050020000}"/>
    <cellStyle name="40% - Accent5 2 5" xfId="602" xr:uid="{00000000-0005-0000-0000-000051020000}"/>
    <cellStyle name="40% - Accent5 2 5 2" xfId="603" xr:uid="{00000000-0005-0000-0000-000052020000}"/>
    <cellStyle name="40% - Accent5 2 6" xfId="604" xr:uid="{00000000-0005-0000-0000-000053020000}"/>
    <cellStyle name="40% - Accent5 2 6 2" xfId="605" xr:uid="{00000000-0005-0000-0000-000054020000}"/>
    <cellStyle name="40% - Accent5 2 7" xfId="606" xr:uid="{00000000-0005-0000-0000-000055020000}"/>
    <cellStyle name="40% - Accent5 2 8" xfId="607" xr:uid="{00000000-0005-0000-0000-000056020000}"/>
    <cellStyle name="40% - Accent5 3" xfId="608" xr:uid="{00000000-0005-0000-0000-000057020000}"/>
    <cellStyle name="40% - Accent5 3 2" xfId="609" xr:uid="{00000000-0005-0000-0000-000058020000}"/>
    <cellStyle name="40% - Accent5 3 2 2" xfId="610" xr:uid="{00000000-0005-0000-0000-000059020000}"/>
    <cellStyle name="40% - Accent5 3 2 2 2" xfId="611" xr:uid="{00000000-0005-0000-0000-00005A020000}"/>
    <cellStyle name="40% - Accent5 3 2 3" xfId="612" xr:uid="{00000000-0005-0000-0000-00005B020000}"/>
    <cellStyle name="40% - Accent5 3 3" xfId="613" xr:uid="{00000000-0005-0000-0000-00005C020000}"/>
    <cellStyle name="40% - Accent5 3 3 2" xfId="614" xr:uid="{00000000-0005-0000-0000-00005D020000}"/>
    <cellStyle name="40% - Accent5 3 3 2 2" xfId="615" xr:uid="{00000000-0005-0000-0000-00005E020000}"/>
    <cellStyle name="40% - Accent5 3 3 3" xfId="616" xr:uid="{00000000-0005-0000-0000-00005F020000}"/>
    <cellStyle name="40% - Accent5 3 4" xfId="617" xr:uid="{00000000-0005-0000-0000-000060020000}"/>
    <cellStyle name="40% - Accent5 3 4 2" xfId="618" xr:uid="{00000000-0005-0000-0000-000061020000}"/>
    <cellStyle name="40% - Accent5 3 5" xfId="619" xr:uid="{00000000-0005-0000-0000-000062020000}"/>
    <cellStyle name="40% - Accent5 3 5 2" xfId="620" xr:uid="{00000000-0005-0000-0000-000063020000}"/>
    <cellStyle name="40% - Accent5 3 6" xfId="621" xr:uid="{00000000-0005-0000-0000-000064020000}"/>
    <cellStyle name="40% - Accent5 4" xfId="622" xr:uid="{00000000-0005-0000-0000-000065020000}"/>
    <cellStyle name="40% - Accent5 4 2" xfId="623" xr:uid="{00000000-0005-0000-0000-000066020000}"/>
    <cellStyle name="40% - Accent5 4 2 2" xfId="624" xr:uid="{00000000-0005-0000-0000-000067020000}"/>
    <cellStyle name="40% - Accent5 4 3" xfId="625" xr:uid="{00000000-0005-0000-0000-000068020000}"/>
    <cellStyle name="40% - Accent5 5" xfId="626" xr:uid="{00000000-0005-0000-0000-000069020000}"/>
    <cellStyle name="40% - Accent5 5 2" xfId="627" xr:uid="{00000000-0005-0000-0000-00006A020000}"/>
    <cellStyle name="40% - Accent5 5 2 2" xfId="628" xr:uid="{00000000-0005-0000-0000-00006B020000}"/>
    <cellStyle name="40% - Accent5 5 3" xfId="629" xr:uid="{00000000-0005-0000-0000-00006C020000}"/>
    <cellStyle name="40% - Accent5 6" xfId="630" xr:uid="{00000000-0005-0000-0000-00006D020000}"/>
    <cellStyle name="40% - Accent5 6 2" xfId="631" xr:uid="{00000000-0005-0000-0000-00006E020000}"/>
    <cellStyle name="40% - Accent5 7" xfId="632" xr:uid="{00000000-0005-0000-0000-00006F020000}"/>
    <cellStyle name="40% - Accent5 7 2" xfId="633" xr:uid="{00000000-0005-0000-0000-000070020000}"/>
    <cellStyle name="40% - Accent5 8" xfId="634" xr:uid="{00000000-0005-0000-0000-000071020000}"/>
    <cellStyle name="40% - Accent5 9" xfId="635" xr:uid="{00000000-0005-0000-0000-000072020000}"/>
    <cellStyle name="40% - Accent6 2" xfId="636" xr:uid="{00000000-0005-0000-0000-000073020000}"/>
    <cellStyle name="40% - Accent6 2 2" xfId="637" xr:uid="{00000000-0005-0000-0000-000074020000}"/>
    <cellStyle name="40% - Accent6 2 2 2" xfId="638" xr:uid="{00000000-0005-0000-0000-000075020000}"/>
    <cellStyle name="40% - Accent6 2 2 2 2" xfId="639" xr:uid="{00000000-0005-0000-0000-000076020000}"/>
    <cellStyle name="40% - Accent6 2 2 2 2 2" xfId="640" xr:uid="{00000000-0005-0000-0000-000077020000}"/>
    <cellStyle name="40% - Accent6 2 2 2 3" xfId="641" xr:uid="{00000000-0005-0000-0000-000078020000}"/>
    <cellStyle name="40% - Accent6 2 2 3" xfId="642" xr:uid="{00000000-0005-0000-0000-000079020000}"/>
    <cellStyle name="40% - Accent6 2 2 3 2" xfId="643" xr:uid="{00000000-0005-0000-0000-00007A020000}"/>
    <cellStyle name="40% - Accent6 2 2 3 2 2" xfId="644" xr:uid="{00000000-0005-0000-0000-00007B020000}"/>
    <cellStyle name="40% - Accent6 2 2 3 3" xfId="645" xr:uid="{00000000-0005-0000-0000-00007C020000}"/>
    <cellStyle name="40% - Accent6 2 2 4" xfId="646" xr:uid="{00000000-0005-0000-0000-00007D020000}"/>
    <cellStyle name="40% - Accent6 2 2 4 2" xfId="647" xr:uid="{00000000-0005-0000-0000-00007E020000}"/>
    <cellStyle name="40% - Accent6 2 2 5" xfId="648" xr:uid="{00000000-0005-0000-0000-00007F020000}"/>
    <cellStyle name="40% - Accent6 2 2 5 2" xfId="649" xr:uid="{00000000-0005-0000-0000-000080020000}"/>
    <cellStyle name="40% - Accent6 2 2 6" xfId="650" xr:uid="{00000000-0005-0000-0000-000081020000}"/>
    <cellStyle name="40% - Accent6 2 3" xfId="651" xr:uid="{00000000-0005-0000-0000-000082020000}"/>
    <cellStyle name="40% - Accent6 2 3 2" xfId="652" xr:uid="{00000000-0005-0000-0000-000083020000}"/>
    <cellStyle name="40% - Accent6 2 3 2 2" xfId="653" xr:uid="{00000000-0005-0000-0000-000084020000}"/>
    <cellStyle name="40% - Accent6 2 3 3" xfId="654" xr:uid="{00000000-0005-0000-0000-000085020000}"/>
    <cellStyle name="40% - Accent6 2 4" xfId="655" xr:uid="{00000000-0005-0000-0000-000086020000}"/>
    <cellStyle name="40% - Accent6 2 4 2" xfId="656" xr:uid="{00000000-0005-0000-0000-000087020000}"/>
    <cellStyle name="40% - Accent6 2 4 2 2" xfId="657" xr:uid="{00000000-0005-0000-0000-000088020000}"/>
    <cellStyle name="40% - Accent6 2 4 3" xfId="658" xr:uid="{00000000-0005-0000-0000-000089020000}"/>
    <cellStyle name="40% - Accent6 2 5" xfId="659" xr:uid="{00000000-0005-0000-0000-00008A020000}"/>
    <cellStyle name="40% - Accent6 2 5 2" xfId="660" xr:uid="{00000000-0005-0000-0000-00008B020000}"/>
    <cellStyle name="40% - Accent6 2 6" xfId="661" xr:uid="{00000000-0005-0000-0000-00008C020000}"/>
    <cellStyle name="40% - Accent6 2 6 2" xfId="662" xr:uid="{00000000-0005-0000-0000-00008D020000}"/>
    <cellStyle name="40% - Accent6 2 7" xfId="663" xr:uid="{00000000-0005-0000-0000-00008E020000}"/>
    <cellStyle name="40% - Accent6 2 8" xfId="664" xr:uid="{00000000-0005-0000-0000-00008F020000}"/>
    <cellStyle name="40% - Accent6 3" xfId="665" xr:uid="{00000000-0005-0000-0000-000090020000}"/>
    <cellStyle name="40% - Accent6 3 2" xfId="666" xr:uid="{00000000-0005-0000-0000-000091020000}"/>
    <cellStyle name="40% - Accent6 3 2 2" xfId="667" xr:uid="{00000000-0005-0000-0000-000092020000}"/>
    <cellStyle name="40% - Accent6 3 2 2 2" xfId="668" xr:uid="{00000000-0005-0000-0000-000093020000}"/>
    <cellStyle name="40% - Accent6 3 2 3" xfId="669" xr:uid="{00000000-0005-0000-0000-000094020000}"/>
    <cellStyle name="40% - Accent6 3 3" xfId="670" xr:uid="{00000000-0005-0000-0000-000095020000}"/>
    <cellStyle name="40% - Accent6 3 3 2" xfId="671" xr:uid="{00000000-0005-0000-0000-000096020000}"/>
    <cellStyle name="40% - Accent6 3 3 2 2" xfId="672" xr:uid="{00000000-0005-0000-0000-000097020000}"/>
    <cellStyle name="40% - Accent6 3 3 3" xfId="673" xr:uid="{00000000-0005-0000-0000-000098020000}"/>
    <cellStyle name="40% - Accent6 3 4" xfId="674" xr:uid="{00000000-0005-0000-0000-000099020000}"/>
    <cellStyle name="40% - Accent6 3 4 2" xfId="675" xr:uid="{00000000-0005-0000-0000-00009A020000}"/>
    <cellStyle name="40% - Accent6 3 5" xfId="676" xr:uid="{00000000-0005-0000-0000-00009B020000}"/>
    <cellStyle name="40% - Accent6 3 5 2" xfId="677" xr:uid="{00000000-0005-0000-0000-00009C020000}"/>
    <cellStyle name="40% - Accent6 3 6" xfId="678" xr:uid="{00000000-0005-0000-0000-00009D020000}"/>
    <cellStyle name="40% - Accent6 4" xfId="679" xr:uid="{00000000-0005-0000-0000-00009E020000}"/>
    <cellStyle name="40% - Accent6 4 2" xfId="680" xr:uid="{00000000-0005-0000-0000-00009F020000}"/>
    <cellStyle name="40% - Accent6 4 2 2" xfId="681" xr:uid="{00000000-0005-0000-0000-0000A0020000}"/>
    <cellStyle name="40% - Accent6 4 3" xfId="682" xr:uid="{00000000-0005-0000-0000-0000A1020000}"/>
    <cellStyle name="40% - Accent6 5" xfId="683" xr:uid="{00000000-0005-0000-0000-0000A2020000}"/>
    <cellStyle name="40% - Accent6 5 2" xfId="684" xr:uid="{00000000-0005-0000-0000-0000A3020000}"/>
    <cellStyle name="40% - Accent6 5 2 2" xfId="685" xr:uid="{00000000-0005-0000-0000-0000A4020000}"/>
    <cellStyle name="40% - Accent6 5 3" xfId="686" xr:uid="{00000000-0005-0000-0000-0000A5020000}"/>
    <cellStyle name="40% - Accent6 6" xfId="687" xr:uid="{00000000-0005-0000-0000-0000A6020000}"/>
    <cellStyle name="40% - Accent6 6 2" xfId="688" xr:uid="{00000000-0005-0000-0000-0000A7020000}"/>
    <cellStyle name="40% - Accent6 7" xfId="689" xr:uid="{00000000-0005-0000-0000-0000A8020000}"/>
    <cellStyle name="40% - Accent6 7 2" xfId="690" xr:uid="{00000000-0005-0000-0000-0000A9020000}"/>
    <cellStyle name="40% - Accent6 8" xfId="691" xr:uid="{00000000-0005-0000-0000-0000AA020000}"/>
    <cellStyle name="40% - Accent6 9" xfId="692" xr:uid="{00000000-0005-0000-0000-0000AB020000}"/>
    <cellStyle name="Hyperlink" xfId="1" builtinId="8"/>
    <cellStyle name="Hyperlink 2" xfId="7" xr:uid="{00000000-0005-0000-0000-0000AD020000}"/>
    <cellStyle name="Hyperlink 3" xfId="693" xr:uid="{00000000-0005-0000-0000-0000AE020000}"/>
    <cellStyle name="Hyperlink 4" xfId="694" xr:uid="{00000000-0005-0000-0000-0000AF020000}"/>
    <cellStyle name="Normal" xfId="0" builtinId="0"/>
    <cellStyle name="Normal 2" xfId="2" xr:uid="{00000000-0005-0000-0000-0000B1020000}"/>
    <cellStyle name="Normal 2 2" xfId="695" xr:uid="{00000000-0005-0000-0000-0000B2020000}"/>
    <cellStyle name="Normal 2 2 2" xfId="696" xr:uid="{00000000-0005-0000-0000-0000B3020000}"/>
    <cellStyle name="Normal 2 3" xfId="697" xr:uid="{00000000-0005-0000-0000-0000B4020000}"/>
    <cellStyle name="Normal 3" xfId="4" xr:uid="{00000000-0005-0000-0000-0000B5020000}"/>
    <cellStyle name="Normal 3 2" xfId="5" xr:uid="{00000000-0005-0000-0000-0000B6020000}"/>
    <cellStyle name="Normal 3 2 2" xfId="3" xr:uid="{00000000-0005-0000-0000-0000B7020000}"/>
    <cellStyle name="Normal 3 2 2 2" xfId="6" xr:uid="{00000000-0005-0000-0000-0000B8020000}"/>
    <cellStyle name="Normal 3 2 3" xfId="698" xr:uid="{00000000-0005-0000-0000-0000B9020000}"/>
    <cellStyle name="Normal 3 3" xfId="699" xr:uid="{00000000-0005-0000-0000-0000BA020000}"/>
    <cellStyle name="Normal 3 4" xfId="700" xr:uid="{00000000-0005-0000-0000-0000BB020000}"/>
    <cellStyle name="Normal 4" xfId="8" xr:uid="{00000000-0005-0000-0000-0000BC020000}"/>
    <cellStyle name="Normal 4 10" xfId="701" xr:uid="{00000000-0005-0000-0000-0000BD020000}"/>
    <cellStyle name="Normal 4 10 2" xfId="702" xr:uid="{00000000-0005-0000-0000-0000BE020000}"/>
    <cellStyle name="Normal 4 10 2 2" xfId="703" xr:uid="{00000000-0005-0000-0000-0000BF020000}"/>
    <cellStyle name="Normal 4 10 2 2 2" xfId="704" xr:uid="{00000000-0005-0000-0000-0000C0020000}"/>
    <cellStyle name="Normal 4 10 2 2 2 2" xfId="705" xr:uid="{00000000-0005-0000-0000-0000C1020000}"/>
    <cellStyle name="Normal 4 10 2 2 2 2 2" xfId="706" xr:uid="{00000000-0005-0000-0000-0000C2020000}"/>
    <cellStyle name="Normal 4 10 2 2 2 3" xfId="707" xr:uid="{00000000-0005-0000-0000-0000C3020000}"/>
    <cellStyle name="Normal 4 10 2 2 3" xfId="708" xr:uid="{00000000-0005-0000-0000-0000C4020000}"/>
    <cellStyle name="Normal 4 10 2 2 3 2" xfId="709" xr:uid="{00000000-0005-0000-0000-0000C5020000}"/>
    <cellStyle name="Normal 4 10 2 2 3 2 2" xfId="710" xr:uid="{00000000-0005-0000-0000-0000C6020000}"/>
    <cellStyle name="Normal 4 10 2 2 3 3" xfId="711" xr:uid="{00000000-0005-0000-0000-0000C7020000}"/>
    <cellStyle name="Normal 4 10 2 2 4" xfId="712" xr:uid="{00000000-0005-0000-0000-0000C8020000}"/>
    <cellStyle name="Normal 4 10 2 2 4 2" xfId="713" xr:uid="{00000000-0005-0000-0000-0000C9020000}"/>
    <cellStyle name="Normal 4 10 2 2 5" xfId="714" xr:uid="{00000000-0005-0000-0000-0000CA020000}"/>
    <cellStyle name="Normal 4 10 2 2 5 2" xfId="715" xr:uid="{00000000-0005-0000-0000-0000CB020000}"/>
    <cellStyle name="Normal 4 10 2 2 6" xfId="716" xr:uid="{00000000-0005-0000-0000-0000CC020000}"/>
    <cellStyle name="Normal 4 10 2 2 7" xfId="717" xr:uid="{00000000-0005-0000-0000-0000CD020000}"/>
    <cellStyle name="Normal 4 10 2 3" xfId="718" xr:uid="{00000000-0005-0000-0000-0000CE020000}"/>
    <cellStyle name="Normal 4 10 2 3 2" xfId="719" xr:uid="{00000000-0005-0000-0000-0000CF020000}"/>
    <cellStyle name="Normal 4 10 2 3 2 2" xfId="720" xr:uid="{00000000-0005-0000-0000-0000D0020000}"/>
    <cellStyle name="Normal 4 10 2 3 3" xfId="721" xr:uid="{00000000-0005-0000-0000-0000D1020000}"/>
    <cellStyle name="Normal 4 10 2 4" xfId="722" xr:uid="{00000000-0005-0000-0000-0000D2020000}"/>
    <cellStyle name="Normal 4 10 2 4 2" xfId="723" xr:uid="{00000000-0005-0000-0000-0000D3020000}"/>
    <cellStyle name="Normal 4 10 2 4 2 2" xfId="724" xr:uid="{00000000-0005-0000-0000-0000D4020000}"/>
    <cellStyle name="Normal 4 10 2 4 3" xfId="725" xr:uid="{00000000-0005-0000-0000-0000D5020000}"/>
    <cellStyle name="Normal 4 10 2 5" xfId="726" xr:uid="{00000000-0005-0000-0000-0000D6020000}"/>
    <cellStyle name="Normal 4 10 2 5 2" xfId="727" xr:uid="{00000000-0005-0000-0000-0000D7020000}"/>
    <cellStyle name="Normal 4 10 2 6" xfId="728" xr:uid="{00000000-0005-0000-0000-0000D8020000}"/>
    <cellStyle name="Normal 4 10 2 6 2" xfId="729" xr:uid="{00000000-0005-0000-0000-0000D9020000}"/>
    <cellStyle name="Normal 4 10 2 7" xfId="730" xr:uid="{00000000-0005-0000-0000-0000DA020000}"/>
    <cellStyle name="Normal 4 10 2 8" xfId="731" xr:uid="{00000000-0005-0000-0000-0000DB020000}"/>
    <cellStyle name="Normal 4 10 3" xfId="732" xr:uid="{00000000-0005-0000-0000-0000DC020000}"/>
    <cellStyle name="Normal 4 10 3 2" xfId="733" xr:uid="{00000000-0005-0000-0000-0000DD020000}"/>
    <cellStyle name="Normal 4 10 3 2 2" xfId="734" xr:uid="{00000000-0005-0000-0000-0000DE020000}"/>
    <cellStyle name="Normal 4 10 3 2 2 2" xfId="735" xr:uid="{00000000-0005-0000-0000-0000DF020000}"/>
    <cellStyle name="Normal 4 10 3 2 3" xfId="736" xr:uid="{00000000-0005-0000-0000-0000E0020000}"/>
    <cellStyle name="Normal 4 10 3 2 4" xfId="737" xr:uid="{00000000-0005-0000-0000-0000E1020000}"/>
    <cellStyle name="Normal 4 10 3 3" xfId="738" xr:uid="{00000000-0005-0000-0000-0000E2020000}"/>
    <cellStyle name="Normal 4 10 3 3 2" xfId="739" xr:uid="{00000000-0005-0000-0000-0000E3020000}"/>
    <cellStyle name="Normal 4 10 3 3 2 2" xfId="740" xr:uid="{00000000-0005-0000-0000-0000E4020000}"/>
    <cellStyle name="Normal 4 10 3 3 3" xfId="741" xr:uid="{00000000-0005-0000-0000-0000E5020000}"/>
    <cellStyle name="Normal 4 10 3 4" xfId="742" xr:uid="{00000000-0005-0000-0000-0000E6020000}"/>
    <cellStyle name="Normal 4 10 3 4 2" xfId="743" xr:uid="{00000000-0005-0000-0000-0000E7020000}"/>
    <cellStyle name="Normal 4 10 3 5" xfId="744" xr:uid="{00000000-0005-0000-0000-0000E8020000}"/>
    <cellStyle name="Normal 4 10 3 5 2" xfId="745" xr:uid="{00000000-0005-0000-0000-0000E9020000}"/>
    <cellStyle name="Normal 4 10 3 6" xfId="746" xr:uid="{00000000-0005-0000-0000-0000EA020000}"/>
    <cellStyle name="Normal 4 10 3 7" xfId="747" xr:uid="{00000000-0005-0000-0000-0000EB020000}"/>
    <cellStyle name="Normal 4 10 4" xfId="748" xr:uid="{00000000-0005-0000-0000-0000EC020000}"/>
    <cellStyle name="Normal 4 10 4 2" xfId="749" xr:uid="{00000000-0005-0000-0000-0000ED020000}"/>
    <cellStyle name="Normal 4 10 4 2 2" xfId="750" xr:uid="{00000000-0005-0000-0000-0000EE020000}"/>
    <cellStyle name="Normal 4 10 4 2 3" xfId="751" xr:uid="{00000000-0005-0000-0000-0000EF020000}"/>
    <cellStyle name="Normal 4 10 4 3" xfId="752" xr:uid="{00000000-0005-0000-0000-0000F0020000}"/>
    <cellStyle name="Normal 4 10 4 4" xfId="753" xr:uid="{00000000-0005-0000-0000-0000F1020000}"/>
    <cellStyle name="Normal 4 10 5" xfId="754" xr:uid="{00000000-0005-0000-0000-0000F2020000}"/>
    <cellStyle name="Normal 4 10 5 2" xfId="755" xr:uid="{00000000-0005-0000-0000-0000F3020000}"/>
    <cellStyle name="Normal 4 10 5 2 2" xfId="756" xr:uid="{00000000-0005-0000-0000-0000F4020000}"/>
    <cellStyle name="Normal 4 10 5 3" xfId="757" xr:uid="{00000000-0005-0000-0000-0000F5020000}"/>
    <cellStyle name="Normal 4 10 5 4" xfId="758" xr:uid="{00000000-0005-0000-0000-0000F6020000}"/>
    <cellStyle name="Normal 4 10 6" xfId="759" xr:uid="{00000000-0005-0000-0000-0000F7020000}"/>
    <cellStyle name="Normal 4 10 6 2" xfId="760" xr:uid="{00000000-0005-0000-0000-0000F8020000}"/>
    <cellStyle name="Normal 4 10 7" xfId="761" xr:uid="{00000000-0005-0000-0000-0000F9020000}"/>
    <cellStyle name="Normal 4 10 7 2" xfId="762" xr:uid="{00000000-0005-0000-0000-0000FA020000}"/>
    <cellStyle name="Normal 4 10 8" xfId="763" xr:uid="{00000000-0005-0000-0000-0000FB020000}"/>
    <cellStyle name="Normal 4 10 9" xfId="764" xr:uid="{00000000-0005-0000-0000-0000FC020000}"/>
    <cellStyle name="Normal 4 11" xfId="765" xr:uid="{00000000-0005-0000-0000-0000FD020000}"/>
    <cellStyle name="Normal 4 11 2" xfId="766" xr:uid="{00000000-0005-0000-0000-0000FE020000}"/>
    <cellStyle name="Normal 4 11 2 2" xfId="767" xr:uid="{00000000-0005-0000-0000-0000FF020000}"/>
    <cellStyle name="Normal 4 11 2 2 2" xfId="768" xr:uid="{00000000-0005-0000-0000-000000030000}"/>
    <cellStyle name="Normal 4 11 2 2 2 2" xfId="769" xr:uid="{00000000-0005-0000-0000-000001030000}"/>
    <cellStyle name="Normal 4 11 2 2 3" xfId="770" xr:uid="{00000000-0005-0000-0000-000002030000}"/>
    <cellStyle name="Normal 4 11 2 2 4" xfId="771" xr:uid="{00000000-0005-0000-0000-000003030000}"/>
    <cellStyle name="Normal 4 11 2 3" xfId="772" xr:uid="{00000000-0005-0000-0000-000004030000}"/>
    <cellStyle name="Normal 4 11 2 3 2" xfId="773" xr:uid="{00000000-0005-0000-0000-000005030000}"/>
    <cellStyle name="Normal 4 11 2 3 2 2" xfId="774" xr:uid="{00000000-0005-0000-0000-000006030000}"/>
    <cellStyle name="Normal 4 11 2 3 3" xfId="775" xr:uid="{00000000-0005-0000-0000-000007030000}"/>
    <cellStyle name="Normal 4 11 2 4" xfId="776" xr:uid="{00000000-0005-0000-0000-000008030000}"/>
    <cellStyle name="Normal 4 11 2 4 2" xfId="777" xr:uid="{00000000-0005-0000-0000-000009030000}"/>
    <cellStyle name="Normal 4 11 2 5" xfId="778" xr:uid="{00000000-0005-0000-0000-00000A030000}"/>
    <cellStyle name="Normal 4 11 2 5 2" xfId="779" xr:uid="{00000000-0005-0000-0000-00000B030000}"/>
    <cellStyle name="Normal 4 11 2 6" xfId="780" xr:uid="{00000000-0005-0000-0000-00000C030000}"/>
    <cellStyle name="Normal 4 11 2 7" xfId="781" xr:uid="{00000000-0005-0000-0000-00000D030000}"/>
    <cellStyle name="Normal 4 11 3" xfId="782" xr:uid="{00000000-0005-0000-0000-00000E030000}"/>
    <cellStyle name="Normal 4 11 3 2" xfId="783" xr:uid="{00000000-0005-0000-0000-00000F030000}"/>
    <cellStyle name="Normal 4 11 3 2 2" xfId="784" xr:uid="{00000000-0005-0000-0000-000010030000}"/>
    <cellStyle name="Normal 4 11 3 2 3" xfId="785" xr:uid="{00000000-0005-0000-0000-000011030000}"/>
    <cellStyle name="Normal 4 11 3 3" xfId="786" xr:uid="{00000000-0005-0000-0000-000012030000}"/>
    <cellStyle name="Normal 4 11 3 4" xfId="787" xr:uid="{00000000-0005-0000-0000-000013030000}"/>
    <cellStyle name="Normal 4 11 4" xfId="788" xr:uid="{00000000-0005-0000-0000-000014030000}"/>
    <cellStyle name="Normal 4 11 4 2" xfId="789" xr:uid="{00000000-0005-0000-0000-000015030000}"/>
    <cellStyle name="Normal 4 11 4 2 2" xfId="790" xr:uid="{00000000-0005-0000-0000-000016030000}"/>
    <cellStyle name="Normal 4 11 4 3" xfId="791" xr:uid="{00000000-0005-0000-0000-000017030000}"/>
    <cellStyle name="Normal 4 11 4 4" xfId="792" xr:uid="{00000000-0005-0000-0000-000018030000}"/>
    <cellStyle name="Normal 4 11 5" xfId="793" xr:uid="{00000000-0005-0000-0000-000019030000}"/>
    <cellStyle name="Normal 4 11 5 2" xfId="794" xr:uid="{00000000-0005-0000-0000-00001A030000}"/>
    <cellStyle name="Normal 4 11 6" xfId="795" xr:uid="{00000000-0005-0000-0000-00001B030000}"/>
    <cellStyle name="Normal 4 11 6 2" xfId="796" xr:uid="{00000000-0005-0000-0000-00001C030000}"/>
    <cellStyle name="Normal 4 11 7" xfId="797" xr:uid="{00000000-0005-0000-0000-00001D030000}"/>
    <cellStyle name="Normal 4 11 8" xfId="798" xr:uid="{00000000-0005-0000-0000-00001E030000}"/>
    <cellStyle name="Normal 4 12" xfId="799" xr:uid="{00000000-0005-0000-0000-00001F030000}"/>
    <cellStyle name="Normal 4 12 2" xfId="800" xr:uid="{00000000-0005-0000-0000-000020030000}"/>
    <cellStyle name="Normal 4 12 2 2" xfId="801" xr:uid="{00000000-0005-0000-0000-000021030000}"/>
    <cellStyle name="Normal 4 12 2 2 2" xfId="802" xr:uid="{00000000-0005-0000-0000-000022030000}"/>
    <cellStyle name="Normal 4 12 2 2 2 2" xfId="803" xr:uid="{00000000-0005-0000-0000-000023030000}"/>
    <cellStyle name="Normal 4 12 2 2 3" xfId="804" xr:uid="{00000000-0005-0000-0000-000024030000}"/>
    <cellStyle name="Normal 4 12 2 2 4" xfId="805" xr:uid="{00000000-0005-0000-0000-000025030000}"/>
    <cellStyle name="Normal 4 12 2 3" xfId="806" xr:uid="{00000000-0005-0000-0000-000026030000}"/>
    <cellStyle name="Normal 4 12 2 3 2" xfId="807" xr:uid="{00000000-0005-0000-0000-000027030000}"/>
    <cellStyle name="Normal 4 12 2 3 2 2" xfId="808" xr:uid="{00000000-0005-0000-0000-000028030000}"/>
    <cellStyle name="Normal 4 12 2 3 3" xfId="809" xr:uid="{00000000-0005-0000-0000-000029030000}"/>
    <cellStyle name="Normal 4 12 2 4" xfId="810" xr:uid="{00000000-0005-0000-0000-00002A030000}"/>
    <cellStyle name="Normal 4 12 2 4 2" xfId="811" xr:uid="{00000000-0005-0000-0000-00002B030000}"/>
    <cellStyle name="Normal 4 12 2 5" xfId="812" xr:uid="{00000000-0005-0000-0000-00002C030000}"/>
    <cellStyle name="Normal 4 12 2 5 2" xfId="813" xr:uid="{00000000-0005-0000-0000-00002D030000}"/>
    <cellStyle name="Normal 4 12 2 6" xfId="814" xr:uid="{00000000-0005-0000-0000-00002E030000}"/>
    <cellStyle name="Normal 4 12 2 7" xfId="815" xr:uid="{00000000-0005-0000-0000-00002F030000}"/>
    <cellStyle name="Normal 4 12 3" xfId="816" xr:uid="{00000000-0005-0000-0000-000030030000}"/>
    <cellStyle name="Normal 4 12 3 2" xfId="817" xr:uid="{00000000-0005-0000-0000-000031030000}"/>
    <cellStyle name="Normal 4 12 3 2 2" xfId="818" xr:uid="{00000000-0005-0000-0000-000032030000}"/>
    <cellStyle name="Normal 4 12 3 2 3" xfId="819" xr:uid="{00000000-0005-0000-0000-000033030000}"/>
    <cellStyle name="Normal 4 12 3 3" xfId="820" xr:uid="{00000000-0005-0000-0000-000034030000}"/>
    <cellStyle name="Normal 4 12 3 4" xfId="821" xr:uid="{00000000-0005-0000-0000-000035030000}"/>
    <cellStyle name="Normal 4 12 4" xfId="822" xr:uid="{00000000-0005-0000-0000-000036030000}"/>
    <cellStyle name="Normal 4 12 4 2" xfId="823" xr:uid="{00000000-0005-0000-0000-000037030000}"/>
    <cellStyle name="Normal 4 12 4 2 2" xfId="824" xr:uid="{00000000-0005-0000-0000-000038030000}"/>
    <cellStyle name="Normal 4 12 4 3" xfId="825" xr:uid="{00000000-0005-0000-0000-000039030000}"/>
    <cellStyle name="Normal 4 12 4 4" xfId="826" xr:uid="{00000000-0005-0000-0000-00003A030000}"/>
    <cellStyle name="Normal 4 12 5" xfId="827" xr:uid="{00000000-0005-0000-0000-00003B030000}"/>
    <cellStyle name="Normal 4 12 5 2" xfId="828" xr:uid="{00000000-0005-0000-0000-00003C030000}"/>
    <cellStyle name="Normal 4 12 6" xfId="829" xr:uid="{00000000-0005-0000-0000-00003D030000}"/>
    <cellStyle name="Normal 4 12 6 2" xfId="830" xr:uid="{00000000-0005-0000-0000-00003E030000}"/>
    <cellStyle name="Normal 4 12 7" xfId="831" xr:uid="{00000000-0005-0000-0000-00003F030000}"/>
    <cellStyle name="Normal 4 12 8" xfId="832" xr:uid="{00000000-0005-0000-0000-000040030000}"/>
    <cellStyle name="Normal 4 13" xfId="833" xr:uid="{00000000-0005-0000-0000-000041030000}"/>
    <cellStyle name="Normal 4 13 2" xfId="834" xr:uid="{00000000-0005-0000-0000-000042030000}"/>
    <cellStyle name="Normal 4 13 2 2" xfId="835" xr:uid="{00000000-0005-0000-0000-000043030000}"/>
    <cellStyle name="Normal 4 13 2 2 2" xfId="836" xr:uid="{00000000-0005-0000-0000-000044030000}"/>
    <cellStyle name="Normal 4 13 2 3" xfId="837" xr:uid="{00000000-0005-0000-0000-000045030000}"/>
    <cellStyle name="Normal 4 13 2 4" xfId="838" xr:uid="{00000000-0005-0000-0000-000046030000}"/>
    <cellStyle name="Normal 4 13 3" xfId="839" xr:uid="{00000000-0005-0000-0000-000047030000}"/>
    <cellStyle name="Normal 4 13 3 2" xfId="840" xr:uid="{00000000-0005-0000-0000-000048030000}"/>
    <cellStyle name="Normal 4 13 3 2 2" xfId="841" xr:uid="{00000000-0005-0000-0000-000049030000}"/>
    <cellStyle name="Normal 4 13 3 3" xfId="842" xr:uid="{00000000-0005-0000-0000-00004A030000}"/>
    <cellStyle name="Normal 4 13 4" xfId="843" xr:uid="{00000000-0005-0000-0000-00004B030000}"/>
    <cellStyle name="Normal 4 13 4 2" xfId="844" xr:uid="{00000000-0005-0000-0000-00004C030000}"/>
    <cellStyle name="Normal 4 13 5" xfId="845" xr:uid="{00000000-0005-0000-0000-00004D030000}"/>
    <cellStyle name="Normal 4 13 5 2" xfId="846" xr:uid="{00000000-0005-0000-0000-00004E030000}"/>
    <cellStyle name="Normal 4 13 6" xfId="847" xr:uid="{00000000-0005-0000-0000-00004F030000}"/>
    <cellStyle name="Normal 4 13 7" xfId="848" xr:uid="{00000000-0005-0000-0000-000050030000}"/>
    <cellStyle name="Normal 4 14" xfId="849" xr:uid="{00000000-0005-0000-0000-000051030000}"/>
    <cellStyle name="Normal 4 14 2" xfId="850" xr:uid="{00000000-0005-0000-0000-000052030000}"/>
    <cellStyle name="Normal 4 14 2 2" xfId="851" xr:uid="{00000000-0005-0000-0000-000053030000}"/>
    <cellStyle name="Normal 4 14 2 3" xfId="852" xr:uid="{00000000-0005-0000-0000-000054030000}"/>
    <cellStyle name="Normal 4 14 3" xfId="853" xr:uid="{00000000-0005-0000-0000-000055030000}"/>
    <cellStyle name="Normal 4 14 4" xfId="854" xr:uid="{00000000-0005-0000-0000-000056030000}"/>
    <cellStyle name="Normal 4 15" xfId="855" xr:uid="{00000000-0005-0000-0000-000057030000}"/>
    <cellStyle name="Normal 4 15 2" xfId="856" xr:uid="{00000000-0005-0000-0000-000058030000}"/>
    <cellStyle name="Normal 4 15 2 2" xfId="857" xr:uid="{00000000-0005-0000-0000-000059030000}"/>
    <cellStyle name="Normal 4 15 3" xfId="858" xr:uid="{00000000-0005-0000-0000-00005A030000}"/>
    <cellStyle name="Normal 4 15 4" xfId="859" xr:uid="{00000000-0005-0000-0000-00005B030000}"/>
    <cellStyle name="Normal 4 16" xfId="860" xr:uid="{00000000-0005-0000-0000-00005C030000}"/>
    <cellStyle name="Normal 4 16 2" xfId="861" xr:uid="{00000000-0005-0000-0000-00005D030000}"/>
    <cellStyle name="Normal 4 16 2 2" xfId="862" xr:uid="{00000000-0005-0000-0000-00005E030000}"/>
    <cellStyle name="Normal 4 16 3" xfId="863" xr:uid="{00000000-0005-0000-0000-00005F030000}"/>
    <cellStyle name="Normal 4 17" xfId="864" xr:uid="{00000000-0005-0000-0000-000060030000}"/>
    <cellStyle name="Normal 4 17 2" xfId="865" xr:uid="{00000000-0005-0000-0000-000061030000}"/>
    <cellStyle name="Normal 4 18" xfId="866" xr:uid="{00000000-0005-0000-0000-000062030000}"/>
    <cellStyle name="Normal 4 18 2" xfId="867" xr:uid="{00000000-0005-0000-0000-000063030000}"/>
    <cellStyle name="Normal 4 19" xfId="868" xr:uid="{00000000-0005-0000-0000-000064030000}"/>
    <cellStyle name="Normal 4 19 2" xfId="869" xr:uid="{00000000-0005-0000-0000-000065030000}"/>
    <cellStyle name="Normal 4 2" xfId="870" xr:uid="{00000000-0005-0000-0000-000066030000}"/>
    <cellStyle name="Normal 4 2 10" xfId="871" xr:uid="{00000000-0005-0000-0000-000067030000}"/>
    <cellStyle name="Normal 4 2 10 2" xfId="872" xr:uid="{00000000-0005-0000-0000-000068030000}"/>
    <cellStyle name="Normal 4 2 10 2 2" xfId="873" xr:uid="{00000000-0005-0000-0000-000069030000}"/>
    <cellStyle name="Normal 4 2 10 2 2 2" xfId="874" xr:uid="{00000000-0005-0000-0000-00006A030000}"/>
    <cellStyle name="Normal 4 2 10 2 2 2 2" xfId="875" xr:uid="{00000000-0005-0000-0000-00006B030000}"/>
    <cellStyle name="Normal 4 2 10 2 2 3" xfId="876" xr:uid="{00000000-0005-0000-0000-00006C030000}"/>
    <cellStyle name="Normal 4 2 10 2 2 4" xfId="877" xr:uid="{00000000-0005-0000-0000-00006D030000}"/>
    <cellStyle name="Normal 4 2 10 2 3" xfId="878" xr:uid="{00000000-0005-0000-0000-00006E030000}"/>
    <cellStyle name="Normal 4 2 10 2 3 2" xfId="879" xr:uid="{00000000-0005-0000-0000-00006F030000}"/>
    <cellStyle name="Normal 4 2 10 2 3 2 2" xfId="880" xr:uid="{00000000-0005-0000-0000-000070030000}"/>
    <cellStyle name="Normal 4 2 10 2 3 3" xfId="881" xr:uid="{00000000-0005-0000-0000-000071030000}"/>
    <cellStyle name="Normal 4 2 10 2 4" xfId="882" xr:uid="{00000000-0005-0000-0000-000072030000}"/>
    <cellStyle name="Normal 4 2 10 2 4 2" xfId="883" xr:uid="{00000000-0005-0000-0000-000073030000}"/>
    <cellStyle name="Normal 4 2 10 2 5" xfId="884" xr:uid="{00000000-0005-0000-0000-000074030000}"/>
    <cellStyle name="Normal 4 2 10 2 5 2" xfId="885" xr:uid="{00000000-0005-0000-0000-000075030000}"/>
    <cellStyle name="Normal 4 2 10 2 6" xfId="886" xr:uid="{00000000-0005-0000-0000-000076030000}"/>
    <cellStyle name="Normal 4 2 10 2 7" xfId="887" xr:uid="{00000000-0005-0000-0000-000077030000}"/>
    <cellStyle name="Normal 4 2 10 3" xfId="888" xr:uid="{00000000-0005-0000-0000-000078030000}"/>
    <cellStyle name="Normal 4 2 10 3 2" xfId="889" xr:uid="{00000000-0005-0000-0000-000079030000}"/>
    <cellStyle name="Normal 4 2 10 3 2 2" xfId="890" xr:uid="{00000000-0005-0000-0000-00007A030000}"/>
    <cellStyle name="Normal 4 2 10 3 2 3" xfId="891" xr:uid="{00000000-0005-0000-0000-00007B030000}"/>
    <cellStyle name="Normal 4 2 10 3 3" xfId="892" xr:uid="{00000000-0005-0000-0000-00007C030000}"/>
    <cellStyle name="Normal 4 2 10 3 4" xfId="893" xr:uid="{00000000-0005-0000-0000-00007D030000}"/>
    <cellStyle name="Normal 4 2 10 4" xfId="894" xr:uid="{00000000-0005-0000-0000-00007E030000}"/>
    <cellStyle name="Normal 4 2 10 4 2" xfId="895" xr:uid="{00000000-0005-0000-0000-00007F030000}"/>
    <cellStyle name="Normal 4 2 10 4 2 2" xfId="896" xr:uid="{00000000-0005-0000-0000-000080030000}"/>
    <cellStyle name="Normal 4 2 10 4 3" xfId="897" xr:uid="{00000000-0005-0000-0000-000081030000}"/>
    <cellStyle name="Normal 4 2 10 4 4" xfId="898" xr:uid="{00000000-0005-0000-0000-000082030000}"/>
    <cellStyle name="Normal 4 2 10 5" xfId="899" xr:uid="{00000000-0005-0000-0000-000083030000}"/>
    <cellStyle name="Normal 4 2 10 5 2" xfId="900" xr:uid="{00000000-0005-0000-0000-000084030000}"/>
    <cellStyle name="Normal 4 2 10 6" xfId="901" xr:uid="{00000000-0005-0000-0000-000085030000}"/>
    <cellStyle name="Normal 4 2 10 6 2" xfId="902" xr:uid="{00000000-0005-0000-0000-000086030000}"/>
    <cellStyle name="Normal 4 2 10 7" xfId="903" xr:uid="{00000000-0005-0000-0000-000087030000}"/>
    <cellStyle name="Normal 4 2 10 8" xfId="904" xr:uid="{00000000-0005-0000-0000-000088030000}"/>
    <cellStyle name="Normal 4 2 11" xfId="905" xr:uid="{00000000-0005-0000-0000-000089030000}"/>
    <cellStyle name="Normal 4 2 11 2" xfId="906" xr:uid="{00000000-0005-0000-0000-00008A030000}"/>
    <cellStyle name="Normal 4 2 11 2 2" xfId="907" xr:uid="{00000000-0005-0000-0000-00008B030000}"/>
    <cellStyle name="Normal 4 2 11 2 2 2" xfId="908" xr:uid="{00000000-0005-0000-0000-00008C030000}"/>
    <cellStyle name="Normal 4 2 11 2 2 2 2" xfId="909" xr:uid="{00000000-0005-0000-0000-00008D030000}"/>
    <cellStyle name="Normal 4 2 11 2 2 3" xfId="910" xr:uid="{00000000-0005-0000-0000-00008E030000}"/>
    <cellStyle name="Normal 4 2 11 2 2 4" xfId="911" xr:uid="{00000000-0005-0000-0000-00008F030000}"/>
    <cellStyle name="Normal 4 2 11 2 3" xfId="912" xr:uid="{00000000-0005-0000-0000-000090030000}"/>
    <cellStyle name="Normal 4 2 11 2 3 2" xfId="913" xr:uid="{00000000-0005-0000-0000-000091030000}"/>
    <cellStyle name="Normal 4 2 11 2 3 2 2" xfId="914" xr:uid="{00000000-0005-0000-0000-000092030000}"/>
    <cellStyle name="Normal 4 2 11 2 3 3" xfId="915" xr:uid="{00000000-0005-0000-0000-000093030000}"/>
    <cellStyle name="Normal 4 2 11 2 4" xfId="916" xr:uid="{00000000-0005-0000-0000-000094030000}"/>
    <cellStyle name="Normal 4 2 11 2 4 2" xfId="917" xr:uid="{00000000-0005-0000-0000-000095030000}"/>
    <cellStyle name="Normal 4 2 11 2 5" xfId="918" xr:uid="{00000000-0005-0000-0000-000096030000}"/>
    <cellStyle name="Normal 4 2 11 2 5 2" xfId="919" xr:uid="{00000000-0005-0000-0000-000097030000}"/>
    <cellStyle name="Normal 4 2 11 2 6" xfId="920" xr:uid="{00000000-0005-0000-0000-000098030000}"/>
    <cellStyle name="Normal 4 2 11 2 7" xfId="921" xr:uid="{00000000-0005-0000-0000-000099030000}"/>
    <cellStyle name="Normal 4 2 11 3" xfId="922" xr:uid="{00000000-0005-0000-0000-00009A030000}"/>
    <cellStyle name="Normal 4 2 11 3 2" xfId="923" xr:uid="{00000000-0005-0000-0000-00009B030000}"/>
    <cellStyle name="Normal 4 2 11 3 2 2" xfId="924" xr:uid="{00000000-0005-0000-0000-00009C030000}"/>
    <cellStyle name="Normal 4 2 11 3 2 3" xfId="925" xr:uid="{00000000-0005-0000-0000-00009D030000}"/>
    <cellStyle name="Normal 4 2 11 3 3" xfId="926" xr:uid="{00000000-0005-0000-0000-00009E030000}"/>
    <cellStyle name="Normal 4 2 11 3 4" xfId="927" xr:uid="{00000000-0005-0000-0000-00009F030000}"/>
    <cellStyle name="Normal 4 2 11 4" xfId="928" xr:uid="{00000000-0005-0000-0000-0000A0030000}"/>
    <cellStyle name="Normal 4 2 11 4 2" xfId="929" xr:uid="{00000000-0005-0000-0000-0000A1030000}"/>
    <cellStyle name="Normal 4 2 11 4 2 2" xfId="930" xr:uid="{00000000-0005-0000-0000-0000A2030000}"/>
    <cellStyle name="Normal 4 2 11 4 3" xfId="931" xr:uid="{00000000-0005-0000-0000-0000A3030000}"/>
    <cellStyle name="Normal 4 2 11 4 4" xfId="932" xr:uid="{00000000-0005-0000-0000-0000A4030000}"/>
    <cellStyle name="Normal 4 2 11 5" xfId="933" xr:uid="{00000000-0005-0000-0000-0000A5030000}"/>
    <cellStyle name="Normal 4 2 11 5 2" xfId="934" xr:uid="{00000000-0005-0000-0000-0000A6030000}"/>
    <cellStyle name="Normal 4 2 11 6" xfId="935" xr:uid="{00000000-0005-0000-0000-0000A7030000}"/>
    <cellStyle name="Normal 4 2 11 6 2" xfId="936" xr:uid="{00000000-0005-0000-0000-0000A8030000}"/>
    <cellStyle name="Normal 4 2 11 7" xfId="937" xr:uid="{00000000-0005-0000-0000-0000A9030000}"/>
    <cellStyle name="Normal 4 2 11 8" xfId="938" xr:uid="{00000000-0005-0000-0000-0000AA030000}"/>
    <cellStyle name="Normal 4 2 12" xfId="939" xr:uid="{00000000-0005-0000-0000-0000AB030000}"/>
    <cellStyle name="Normal 4 2 12 2" xfId="940" xr:uid="{00000000-0005-0000-0000-0000AC030000}"/>
    <cellStyle name="Normal 4 2 12 2 2" xfId="941" xr:uid="{00000000-0005-0000-0000-0000AD030000}"/>
    <cellStyle name="Normal 4 2 12 2 2 2" xfId="942" xr:uid="{00000000-0005-0000-0000-0000AE030000}"/>
    <cellStyle name="Normal 4 2 12 2 3" xfId="943" xr:uid="{00000000-0005-0000-0000-0000AF030000}"/>
    <cellStyle name="Normal 4 2 12 2 4" xfId="944" xr:uid="{00000000-0005-0000-0000-0000B0030000}"/>
    <cellStyle name="Normal 4 2 12 3" xfId="945" xr:uid="{00000000-0005-0000-0000-0000B1030000}"/>
    <cellStyle name="Normal 4 2 12 3 2" xfId="946" xr:uid="{00000000-0005-0000-0000-0000B2030000}"/>
    <cellStyle name="Normal 4 2 12 3 2 2" xfId="947" xr:uid="{00000000-0005-0000-0000-0000B3030000}"/>
    <cellStyle name="Normal 4 2 12 3 3" xfId="948" xr:uid="{00000000-0005-0000-0000-0000B4030000}"/>
    <cellStyle name="Normal 4 2 12 4" xfId="949" xr:uid="{00000000-0005-0000-0000-0000B5030000}"/>
    <cellStyle name="Normal 4 2 12 4 2" xfId="950" xr:uid="{00000000-0005-0000-0000-0000B6030000}"/>
    <cellStyle name="Normal 4 2 12 5" xfId="951" xr:uid="{00000000-0005-0000-0000-0000B7030000}"/>
    <cellStyle name="Normal 4 2 12 5 2" xfId="952" xr:uid="{00000000-0005-0000-0000-0000B8030000}"/>
    <cellStyle name="Normal 4 2 12 6" xfId="953" xr:uid="{00000000-0005-0000-0000-0000B9030000}"/>
    <cellStyle name="Normal 4 2 12 7" xfId="954" xr:uid="{00000000-0005-0000-0000-0000BA030000}"/>
    <cellStyle name="Normal 4 2 13" xfId="955" xr:uid="{00000000-0005-0000-0000-0000BB030000}"/>
    <cellStyle name="Normal 4 2 13 2" xfId="956" xr:uid="{00000000-0005-0000-0000-0000BC030000}"/>
    <cellStyle name="Normal 4 2 13 2 2" xfId="957" xr:uid="{00000000-0005-0000-0000-0000BD030000}"/>
    <cellStyle name="Normal 4 2 13 2 3" xfId="958" xr:uid="{00000000-0005-0000-0000-0000BE030000}"/>
    <cellStyle name="Normal 4 2 13 3" xfId="959" xr:uid="{00000000-0005-0000-0000-0000BF030000}"/>
    <cellStyle name="Normal 4 2 13 4" xfId="960" xr:uid="{00000000-0005-0000-0000-0000C0030000}"/>
    <cellStyle name="Normal 4 2 14" xfId="961" xr:uid="{00000000-0005-0000-0000-0000C1030000}"/>
    <cellStyle name="Normal 4 2 14 2" xfId="962" xr:uid="{00000000-0005-0000-0000-0000C2030000}"/>
    <cellStyle name="Normal 4 2 14 2 2" xfId="963" xr:uid="{00000000-0005-0000-0000-0000C3030000}"/>
    <cellStyle name="Normal 4 2 14 3" xfId="964" xr:uid="{00000000-0005-0000-0000-0000C4030000}"/>
    <cellStyle name="Normal 4 2 14 4" xfId="965" xr:uid="{00000000-0005-0000-0000-0000C5030000}"/>
    <cellStyle name="Normal 4 2 15" xfId="966" xr:uid="{00000000-0005-0000-0000-0000C6030000}"/>
    <cellStyle name="Normal 4 2 15 2" xfId="967" xr:uid="{00000000-0005-0000-0000-0000C7030000}"/>
    <cellStyle name="Normal 4 2 15 2 2" xfId="968" xr:uid="{00000000-0005-0000-0000-0000C8030000}"/>
    <cellStyle name="Normal 4 2 15 3" xfId="969" xr:uid="{00000000-0005-0000-0000-0000C9030000}"/>
    <cellStyle name="Normal 4 2 16" xfId="970" xr:uid="{00000000-0005-0000-0000-0000CA030000}"/>
    <cellStyle name="Normal 4 2 16 2" xfId="971" xr:uid="{00000000-0005-0000-0000-0000CB030000}"/>
    <cellStyle name="Normal 4 2 17" xfId="972" xr:uid="{00000000-0005-0000-0000-0000CC030000}"/>
    <cellStyle name="Normal 4 2 17 2" xfId="973" xr:uid="{00000000-0005-0000-0000-0000CD030000}"/>
    <cellStyle name="Normal 4 2 18" xfId="974" xr:uid="{00000000-0005-0000-0000-0000CE030000}"/>
    <cellStyle name="Normal 4 2 18 2" xfId="975" xr:uid="{00000000-0005-0000-0000-0000CF030000}"/>
    <cellStyle name="Normal 4 2 19" xfId="976" xr:uid="{00000000-0005-0000-0000-0000D0030000}"/>
    <cellStyle name="Normal 4 2 2" xfId="977" xr:uid="{00000000-0005-0000-0000-0000D1030000}"/>
    <cellStyle name="Normal 4 2 2 10" xfId="978" xr:uid="{00000000-0005-0000-0000-0000D2030000}"/>
    <cellStyle name="Normal 4 2 2 10 2" xfId="979" xr:uid="{00000000-0005-0000-0000-0000D3030000}"/>
    <cellStyle name="Normal 4 2 2 10 2 2" xfId="980" xr:uid="{00000000-0005-0000-0000-0000D4030000}"/>
    <cellStyle name="Normal 4 2 2 10 2 2 2" xfId="981" xr:uid="{00000000-0005-0000-0000-0000D5030000}"/>
    <cellStyle name="Normal 4 2 2 10 2 3" xfId="982" xr:uid="{00000000-0005-0000-0000-0000D6030000}"/>
    <cellStyle name="Normal 4 2 2 10 2 4" xfId="983" xr:uid="{00000000-0005-0000-0000-0000D7030000}"/>
    <cellStyle name="Normal 4 2 2 10 3" xfId="984" xr:uid="{00000000-0005-0000-0000-0000D8030000}"/>
    <cellStyle name="Normal 4 2 2 10 3 2" xfId="985" xr:uid="{00000000-0005-0000-0000-0000D9030000}"/>
    <cellStyle name="Normal 4 2 2 10 3 2 2" xfId="986" xr:uid="{00000000-0005-0000-0000-0000DA030000}"/>
    <cellStyle name="Normal 4 2 2 10 3 3" xfId="987" xr:uid="{00000000-0005-0000-0000-0000DB030000}"/>
    <cellStyle name="Normal 4 2 2 10 4" xfId="988" xr:uid="{00000000-0005-0000-0000-0000DC030000}"/>
    <cellStyle name="Normal 4 2 2 10 4 2" xfId="989" xr:uid="{00000000-0005-0000-0000-0000DD030000}"/>
    <cellStyle name="Normal 4 2 2 10 5" xfId="990" xr:uid="{00000000-0005-0000-0000-0000DE030000}"/>
    <cellStyle name="Normal 4 2 2 10 5 2" xfId="991" xr:uid="{00000000-0005-0000-0000-0000DF030000}"/>
    <cellStyle name="Normal 4 2 2 10 6" xfId="992" xr:uid="{00000000-0005-0000-0000-0000E0030000}"/>
    <cellStyle name="Normal 4 2 2 10 7" xfId="993" xr:uid="{00000000-0005-0000-0000-0000E1030000}"/>
    <cellStyle name="Normal 4 2 2 11" xfId="994" xr:uid="{00000000-0005-0000-0000-0000E2030000}"/>
    <cellStyle name="Normal 4 2 2 11 2" xfId="995" xr:uid="{00000000-0005-0000-0000-0000E3030000}"/>
    <cellStyle name="Normal 4 2 2 11 2 2" xfId="996" xr:uid="{00000000-0005-0000-0000-0000E4030000}"/>
    <cellStyle name="Normal 4 2 2 11 2 3" xfId="997" xr:uid="{00000000-0005-0000-0000-0000E5030000}"/>
    <cellStyle name="Normal 4 2 2 11 3" xfId="998" xr:uid="{00000000-0005-0000-0000-0000E6030000}"/>
    <cellStyle name="Normal 4 2 2 11 4" xfId="999" xr:uid="{00000000-0005-0000-0000-0000E7030000}"/>
    <cellStyle name="Normal 4 2 2 12" xfId="1000" xr:uid="{00000000-0005-0000-0000-0000E8030000}"/>
    <cellStyle name="Normal 4 2 2 12 2" xfId="1001" xr:uid="{00000000-0005-0000-0000-0000E9030000}"/>
    <cellStyle name="Normal 4 2 2 12 2 2" xfId="1002" xr:uid="{00000000-0005-0000-0000-0000EA030000}"/>
    <cellStyle name="Normal 4 2 2 12 3" xfId="1003" xr:uid="{00000000-0005-0000-0000-0000EB030000}"/>
    <cellStyle name="Normal 4 2 2 12 4" xfId="1004" xr:uid="{00000000-0005-0000-0000-0000EC030000}"/>
    <cellStyle name="Normal 4 2 2 13" xfId="1005" xr:uid="{00000000-0005-0000-0000-0000ED030000}"/>
    <cellStyle name="Normal 4 2 2 13 2" xfId="1006" xr:uid="{00000000-0005-0000-0000-0000EE030000}"/>
    <cellStyle name="Normal 4 2 2 13 2 2" xfId="1007" xr:uid="{00000000-0005-0000-0000-0000EF030000}"/>
    <cellStyle name="Normal 4 2 2 13 3" xfId="1008" xr:uid="{00000000-0005-0000-0000-0000F0030000}"/>
    <cellStyle name="Normal 4 2 2 14" xfId="1009" xr:uid="{00000000-0005-0000-0000-0000F1030000}"/>
    <cellStyle name="Normal 4 2 2 14 2" xfId="1010" xr:uid="{00000000-0005-0000-0000-0000F2030000}"/>
    <cellStyle name="Normal 4 2 2 15" xfId="1011" xr:uid="{00000000-0005-0000-0000-0000F3030000}"/>
    <cellStyle name="Normal 4 2 2 15 2" xfId="1012" xr:uid="{00000000-0005-0000-0000-0000F4030000}"/>
    <cellStyle name="Normal 4 2 2 16" xfId="1013" xr:uid="{00000000-0005-0000-0000-0000F5030000}"/>
    <cellStyle name="Normal 4 2 2 16 2" xfId="1014" xr:uid="{00000000-0005-0000-0000-0000F6030000}"/>
    <cellStyle name="Normal 4 2 2 17" xfId="1015" xr:uid="{00000000-0005-0000-0000-0000F7030000}"/>
    <cellStyle name="Normal 4 2 2 18" xfId="1016" xr:uid="{00000000-0005-0000-0000-0000F8030000}"/>
    <cellStyle name="Normal 4 2 2 2" xfId="1017" xr:uid="{00000000-0005-0000-0000-0000F9030000}"/>
    <cellStyle name="Normal 4 2 2 2 10" xfId="1018" xr:uid="{00000000-0005-0000-0000-0000FA030000}"/>
    <cellStyle name="Normal 4 2 2 2 10 2" xfId="1019" xr:uid="{00000000-0005-0000-0000-0000FB030000}"/>
    <cellStyle name="Normal 4 2 2 2 10 2 2" xfId="1020" xr:uid="{00000000-0005-0000-0000-0000FC030000}"/>
    <cellStyle name="Normal 4 2 2 2 10 3" xfId="1021" xr:uid="{00000000-0005-0000-0000-0000FD030000}"/>
    <cellStyle name="Normal 4 2 2 2 11" xfId="1022" xr:uid="{00000000-0005-0000-0000-0000FE030000}"/>
    <cellStyle name="Normal 4 2 2 2 11 2" xfId="1023" xr:uid="{00000000-0005-0000-0000-0000FF030000}"/>
    <cellStyle name="Normal 4 2 2 2 12" xfId="1024" xr:uid="{00000000-0005-0000-0000-000000040000}"/>
    <cellStyle name="Normal 4 2 2 2 12 2" xfId="1025" xr:uid="{00000000-0005-0000-0000-000001040000}"/>
    <cellStyle name="Normal 4 2 2 2 13" xfId="1026" xr:uid="{00000000-0005-0000-0000-000002040000}"/>
    <cellStyle name="Normal 4 2 2 2 13 2" xfId="1027" xr:uid="{00000000-0005-0000-0000-000003040000}"/>
    <cellStyle name="Normal 4 2 2 2 14" xfId="1028" xr:uid="{00000000-0005-0000-0000-000004040000}"/>
    <cellStyle name="Normal 4 2 2 2 15" xfId="1029" xr:uid="{00000000-0005-0000-0000-000005040000}"/>
    <cellStyle name="Normal 4 2 2 2 2" xfId="1030" xr:uid="{00000000-0005-0000-0000-000006040000}"/>
    <cellStyle name="Normal 4 2 2 2 2 10" xfId="1031" xr:uid="{00000000-0005-0000-0000-000007040000}"/>
    <cellStyle name="Normal 4 2 2 2 2 2" xfId="1032" xr:uid="{00000000-0005-0000-0000-000008040000}"/>
    <cellStyle name="Normal 4 2 2 2 2 2 2" xfId="1033" xr:uid="{00000000-0005-0000-0000-000009040000}"/>
    <cellStyle name="Normal 4 2 2 2 2 2 2 2" xfId="1034" xr:uid="{00000000-0005-0000-0000-00000A040000}"/>
    <cellStyle name="Normal 4 2 2 2 2 2 2 2 2" xfId="1035" xr:uid="{00000000-0005-0000-0000-00000B040000}"/>
    <cellStyle name="Normal 4 2 2 2 2 2 2 2 2 2" xfId="1036" xr:uid="{00000000-0005-0000-0000-00000C040000}"/>
    <cellStyle name="Normal 4 2 2 2 2 2 2 2 3" xfId="1037" xr:uid="{00000000-0005-0000-0000-00000D040000}"/>
    <cellStyle name="Normal 4 2 2 2 2 2 2 2 4" xfId="1038" xr:uid="{00000000-0005-0000-0000-00000E040000}"/>
    <cellStyle name="Normal 4 2 2 2 2 2 2 3" xfId="1039" xr:uid="{00000000-0005-0000-0000-00000F040000}"/>
    <cellStyle name="Normal 4 2 2 2 2 2 2 3 2" xfId="1040" xr:uid="{00000000-0005-0000-0000-000010040000}"/>
    <cellStyle name="Normal 4 2 2 2 2 2 2 3 2 2" xfId="1041" xr:uid="{00000000-0005-0000-0000-000011040000}"/>
    <cellStyle name="Normal 4 2 2 2 2 2 2 3 3" xfId="1042" xr:uid="{00000000-0005-0000-0000-000012040000}"/>
    <cellStyle name="Normal 4 2 2 2 2 2 2 4" xfId="1043" xr:uid="{00000000-0005-0000-0000-000013040000}"/>
    <cellStyle name="Normal 4 2 2 2 2 2 2 4 2" xfId="1044" xr:uid="{00000000-0005-0000-0000-000014040000}"/>
    <cellStyle name="Normal 4 2 2 2 2 2 2 5" xfId="1045" xr:uid="{00000000-0005-0000-0000-000015040000}"/>
    <cellStyle name="Normal 4 2 2 2 2 2 2 5 2" xfId="1046" xr:uid="{00000000-0005-0000-0000-000016040000}"/>
    <cellStyle name="Normal 4 2 2 2 2 2 2 6" xfId="1047" xr:uid="{00000000-0005-0000-0000-000017040000}"/>
    <cellStyle name="Normal 4 2 2 2 2 2 2 7" xfId="1048" xr:uid="{00000000-0005-0000-0000-000018040000}"/>
    <cellStyle name="Normal 4 2 2 2 2 2 3" xfId="1049" xr:uid="{00000000-0005-0000-0000-000019040000}"/>
    <cellStyle name="Normal 4 2 2 2 2 2 3 2" xfId="1050" xr:uid="{00000000-0005-0000-0000-00001A040000}"/>
    <cellStyle name="Normal 4 2 2 2 2 2 3 2 2" xfId="1051" xr:uid="{00000000-0005-0000-0000-00001B040000}"/>
    <cellStyle name="Normal 4 2 2 2 2 2 3 2 3" xfId="1052" xr:uid="{00000000-0005-0000-0000-00001C040000}"/>
    <cellStyle name="Normal 4 2 2 2 2 2 3 3" xfId="1053" xr:uid="{00000000-0005-0000-0000-00001D040000}"/>
    <cellStyle name="Normal 4 2 2 2 2 2 3 4" xfId="1054" xr:uid="{00000000-0005-0000-0000-00001E040000}"/>
    <cellStyle name="Normal 4 2 2 2 2 2 4" xfId="1055" xr:uid="{00000000-0005-0000-0000-00001F040000}"/>
    <cellStyle name="Normal 4 2 2 2 2 2 4 2" xfId="1056" xr:uid="{00000000-0005-0000-0000-000020040000}"/>
    <cellStyle name="Normal 4 2 2 2 2 2 4 2 2" xfId="1057" xr:uid="{00000000-0005-0000-0000-000021040000}"/>
    <cellStyle name="Normal 4 2 2 2 2 2 4 2 3" xfId="1058" xr:uid="{00000000-0005-0000-0000-000022040000}"/>
    <cellStyle name="Normal 4 2 2 2 2 2 4 3" xfId="1059" xr:uid="{00000000-0005-0000-0000-000023040000}"/>
    <cellStyle name="Normal 4 2 2 2 2 2 4 4" xfId="1060" xr:uid="{00000000-0005-0000-0000-000024040000}"/>
    <cellStyle name="Normal 4 2 2 2 2 2 5" xfId="1061" xr:uid="{00000000-0005-0000-0000-000025040000}"/>
    <cellStyle name="Normal 4 2 2 2 2 2 5 2" xfId="1062" xr:uid="{00000000-0005-0000-0000-000026040000}"/>
    <cellStyle name="Normal 4 2 2 2 2 2 5 3" xfId="1063" xr:uid="{00000000-0005-0000-0000-000027040000}"/>
    <cellStyle name="Normal 4 2 2 2 2 2 6" xfId="1064" xr:uid="{00000000-0005-0000-0000-000028040000}"/>
    <cellStyle name="Normal 4 2 2 2 2 2 6 2" xfId="1065" xr:uid="{00000000-0005-0000-0000-000029040000}"/>
    <cellStyle name="Normal 4 2 2 2 2 2 7" xfId="1066" xr:uid="{00000000-0005-0000-0000-00002A040000}"/>
    <cellStyle name="Normal 4 2 2 2 2 2 8" xfId="1067" xr:uid="{00000000-0005-0000-0000-00002B040000}"/>
    <cellStyle name="Normal 4 2 2 2 2 3" xfId="1068" xr:uid="{00000000-0005-0000-0000-00002C040000}"/>
    <cellStyle name="Normal 4 2 2 2 2 3 2" xfId="1069" xr:uid="{00000000-0005-0000-0000-00002D040000}"/>
    <cellStyle name="Normal 4 2 2 2 2 3 2 2" xfId="1070" xr:uid="{00000000-0005-0000-0000-00002E040000}"/>
    <cellStyle name="Normal 4 2 2 2 2 3 2 2 2" xfId="1071" xr:uid="{00000000-0005-0000-0000-00002F040000}"/>
    <cellStyle name="Normal 4 2 2 2 2 3 2 2 3" xfId="1072" xr:uid="{00000000-0005-0000-0000-000030040000}"/>
    <cellStyle name="Normal 4 2 2 2 2 3 2 3" xfId="1073" xr:uid="{00000000-0005-0000-0000-000031040000}"/>
    <cellStyle name="Normal 4 2 2 2 2 3 2 4" xfId="1074" xr:uid="{00000000-0005-0000-0000-000032040000}"/>
    <cellStyle name="Normal 4 2 2 2 2 3 3" xfId="1075" xr:uid="{00000000-0005-0000-0000-000033040000}"/>
    <cellStyle name="Normal 4 2 2 2 2 3 3 2" xfId="1076" xr:uid="{00000000-0005-0000-0000-000034040000}"/>
    <cellStyle name="Normal 4 2 2 2 2 3 3 2 2" xfId="1077" xr:uid="{00000000-0005-0000-0000-000035040000}"/>
    <cellStyle name="Normal 4 2 2 2 2 3 3 2 3" xfId="1078" xr:uid="{00000000-0005-0000-0000-000036040000}"/>
    <cellStyle name="Normal 4 2 2 2 2 3 3 3" xfId="1079" xr:uid="{00000000-0005-0000-0000-000037040000}"/>
    <cellStyle name="Normal 4 2 2 2 2 3 3 4" xfId="1080" xr:uid="{00000000-0005-0000-0000-000038040000}"/>
    <cellStyle name="Normal 4 2 2 2 2 3 4" xfId="1081" xr:uid="{00000000-0005-0000-0000-000039040000}"/>
    <cellStyle name="Normal 4 2 2 2 2 3 4 2" xfId="1082" xr:uid="{00000000-0005-0000-0000-00003A040000}"/>
    <cellStyle name="Normal 4 2 2 2 2 3 4 2 2" xfId="1083" xr:uid="{00000000-0005-0000-0000-00003B040000}"/>
    <cellStyle name="Normal 4 2 2 2 2 3 4 3" xfId="1084" xr:uid="{00000000-0005-0000-0000-00003C040000}"/>
    <cellStyle name="Normal 4 2 2 2 2 3 5" xfId="1085" xr:uid="{00000000-0005-0000-0000-00003D040000}"/>
    <cellStyle name="Normal 4 2 2 2 2 3 5 2" xfId="1086" xr:uid="{00000000-0005-0000-0000-00003E040000}"/>
    <cellStyle name="Normal 4 2 2 2 2 3 5 3" xfId="1087" xr:uid="{00000000-0005-0000-0000-00003F040000}"/>
    <cellStyle name="Normal 4 2 2 2 2 3 6" xfId="1088" xr:uid="{00000000-0005-0000-0000-000040040000}"/>
    <cellStyle name="Normal 4 2 2 2 2 3 7" xfId="1089" xr:uid="{00000000-0005-0000-0000-000041040000}"/>
    <cellStyle name="Normal 4 2 2 2 2 4" xfId="1090" xr:uid="{00000000-0005-0000-0000-000042040000}"/>
    <cellStyle name="Normal 4 2 2 2 2 4 2" xfId="1091" xr:uid="{00000000-0005-0000-0000-000043040000}"/>
    <cellStyle name="Normal 4 2 2 2 2 4 2 2" xfId="1092" xr:uid="{00000000-0005-0000-0000-000044040000}"/>
    <cellStyle name="Normal 4 2 2 2 2 4 2 2 2" xfId="1093" xr:uid="{00000000-0005-0000-0000-000045040000}"/>
    <cellStyle name="Normal 4 2 2 2 2 4 2 3" xfId="1094" xr:uid="{00000000-0005-0000-0000-000046040000}"/>
    <cellStyle name="Normal 4 2 2 2 2 4 3" xfId="1095" xr:uid="{00000000-0005-0000-0000-000047040000}"/>
    <cellStyle name="Normal 4 2 2 2 2 4 3 2" xfId="1096" xr:uid="{00000000-0005-0000-0000-000048040000}"/>
    <cellStyle name="Normal 4 2 2 2 2 4 3 3" xfId="1097" xr:uid="{00000000-0005-0000-0000-000049040000}"/>
    <cellStyle name="Normal 4 2 2 2 2 4 4" xfId="1098" xr:uid="{00000000-0005-0000-0000-00004A040000}"/>
    <cellStyle name="Normal 4 2 2 2 2 4 5" xfId="1099" xr:uid="{00000000-0005-0000-0000-00004B040000}"/>
    <cellStyle name="Normal 4 2 2 2 2 5" xfId="1100" xr:uid="{00000000-0005-0000-0000-00004C040000}"/>
    <cellStyle name="Normal 4 2 2 2 2 5 2" xfId="1101" xr:uid="{00000000-0005-0000-0000-00004D040000}"/>
    <cellStyle name="Normal 4 2 2 2 2 5 2 2" xfId="1102" xr:uid="{00000000-0005-0000-0000-00004E040000}"/>
    <cellStyle name="Normal 4 2 2 2 2 5 2 2 2" xfId="1103" xr:uid="{00000000-0005-0000-0000-00004F040000}"/>
    <cellStyle name="Normal 4 2 2 2 2 5 2 3" xfId="1104" xr:uid="{00000000-0005-0000-0000-000050040000}"/>
    <cellStyle name="Normal 4 2 2 2 2 5 3" xfId="1105" xr:uid="{00000000-0005-0000-0000-000051040000}"/>
    <cellStyle name="Normal 4 2 2 2 2 5 3 2" xfId="1106" xr:uid="{00000000-0005-0000-0000-000052040000}"/>
    <cellStyle name="Normal 4 2 2 2 2 5 3 3" xfId="1107" xr:uid="{00000000-0005-0000-0000-000053040000}"/>
    <cellStyle name="Normal 4 2 2 2 2 5 4" xfId="1108" xr:uid="{00000000-0005-0000-0000-000054040000}"/>
    <cellStyle name="Normal 4 2 2 2 2 5 5" xfId="1109" xr:uid="{00000000-0005-0000-0000-000055040000}"/>
    <cellStyle name="Normal 4 2 2 2 2 6" xfId="1110" xr:uid="{00000000-0005-0000-0000-000056040000}"/>
    <cellStyle name="Normal 4 2 2 2 2 6 2" xfId="1111" xr:uid="{00000000-0005-0000-0000-000057040000}"/>
    <cellStyle name="Normal 4 2 2 2 2 6 2 2" xfId="1112" xr:uid="{00000000-0005-0000-0000-000058040000}"/>
    <cellStyle name="Normal 4 2 2 2 2 6 3" xfId="1113" xr:uid="{00000000-0005-0000-0000-000059040000}"/>
    <cellStyle name="Normal 4 2 2 2 2 7" xfId="1114" xr:uid="{00000000-0005-0000-0000-00005A040000}"/>
    <cellStyle name="Normal 4 2 2 2 2 7 2" xfId="1115" xr:uid="{00000000-0005-0000-0000-00005B040000}"/>
    <cellStyle name="Normal 4 2 2 2 2 7 2 2" xfId="1116" xr:uid="{00000000-0005-0000-0000-00005C040000}"/>
    <cellStyle name="Normal 4 2 2 2 2 7 3" xfId="1117" xr:uid="{00000000-0005-0000-0000-00005D040000}"/>
    <cellStyle name="Normal 4 2 2 2 2 8" xfId="1118" xr:uid="{00000000-0005-0000-0000-00005E040000}"/>
    <cellStyle name="Normal 4 2 2 2 2 8 2" xfId="1119" xr:uid="{00000000-0005-0000-0000-00005F040000}"/>
    <cellStyle name="Normal 4 2 2 2 2 8 3" xfId="1120" xr:uid="{00000000-0005-0000-0000-000060040000}"/>
    <cellStyle name="Normal 4 2 2 2 2 9" xfId="1121" xr:uid="{00000000-0005-0000-0000-000061040000}"/>
    <cellStyle name="Normal 4 2 2 2 3" xfId="1122" xr:uid="{00000000-0005-0000-0000-000062040000}"/>
    <cellStyle name="Normal 4 2 2 2 3 10" xfId="1123" xr:uid="{00000000-0005-0000-0000-000063040000}"/>
    <cellStyle name="Normal 4 2 2 2 3 2" xfId="1124" xr:uid="{00000000-0005-0000-0000-000064040000}"/>
    <cellStyle name="Normal 4 2 2 2 3 2 2" xfId="1125" xr:uid="{00000000-0005-0000-0000-000065040000}"/>
    <cellStyle name="Normal 4 2 2 2 3 2 2 2" xfId="1126" xr:uid="{00000000-0005-0000-0000-000066040000}"/>
    <cellStyle name="Normal 4 2 2 2 3 2 2 2 2" xfId="1127" xr:uid="{00000000-0005-0000-0000-000067040000}"/>
    <cellStyle name="Normal 4 2 2 2 3 2 2 2 2 2" xfId="1128" xr:uid="{00000000-0005-0000-0000-000068040000}"/>
    <cellStyle name="Normal 4 2 2 2 3 2 2 2 3" xfId="1129" xr:uid="{00000000-0005-0000-0000-000069040000}"/>
    <cellStyle name="Normal 4 2 2 2 3 2 2 2 4" xfId="1130" xr:uid="{00000000-0005-0000-0000-00006A040000}"/>
    <cellStyle name="Normal 4 2 2 2 3 2 2 3" xfId="1131" xr:uid="{00000000-0005-0000-0000-00006B040000}"/>
    <cellStyle name="Normal 4 2 2 2 3 2 2 3 2" xfId="1132" xr:uid="{00000000-0005-0000-0000-00006C040000}"/>
    <cellStyle name="Normal 4 2 2 2 3 2 2 3 2 2" xfId="1133" xr:uid="{00000000-0005-0000-0000-00006D040000}"/>
    <cellStyle name="Normal 4 2 2 2 3 2 2 3 3" xfId="1134" xr:uid="{00000000-0005-0000-0000-00006E040000}"/>
    <cellStyle name="Normal 4 2 2 2 3 2 2 4" xfId="1135" xr:uid="{00000000-0005-0000-0000-00006F040000}"/>
    <cellStyle name="Normal 4 2 2 2 3 2 2 4 2" xfId="1136" xr:uid="{00000000-0005-0000-0000-000070040000}"/>
    <cellStyle name="Normal 4 2 2 2 3 2 2 5" xfId="1137" xr:uid="{00000000-0005-0000-0000-000071040000}"/>
    <cellStyle name="Normal 4 2 2 2 3 2 2 5 2" xfId="1138" xr:uid="{00000000-0005-0000-0000-000072040000}"/>
    <cellStyle name="Normal 4 2 2 2 3 2 2 6" xfId="1139" xr:uid="{00000000-0005-0000-0000-000073040000}"/>
    <cellStyle name="Normal 4 2 2 2 3 2 2 7" xfId="1140" xr:uid="{00000000-0005-0000-0000-000074040000}"/>
    <cellStyle name="Normal 4 2 2 2 3 2 3" xfId="1141" xr:uid="{00000000-0005-0000-0000-000075040000}"/>
    <cellStyle name="Normal 4 2 2 2 3 2 3 2" xfId="1142" xr:uid="{00000000-0005-0000-0000-000076040000}"/>
    <cellStyle name="Normal 4 2 2 2 3 2 3 2 2" xfId="1143" xr:uid="{00000000-0005-0000-0000-000077040000}"/>
    <cellStyle name="Normal 4 2 2 2 3 2 3 2 3" xfId="1144" xr:uid="{00000000-0005-0000-0000-000078040000}"/>
    <cellStyle name="Normal 4 2 2 2 3 2 3 3" xfId="1145" xr:uid="{00000000-0005-0000-0000-000079040000}"/>
    <cellStyle name="Normal 4 2 2 2 3 2 3 4" xfId="1146" xr:uid="{00000000-0005-0000-0000-00007A040000}"/>
    <cellStyle name="Normal 4 2 2 2 3 2 4" xfId="1147" xr:uid="{00000000-0005-0000-0000-00007B040000}"/>
    <cellStyle name="Normal 4 2 2 2 3 2 4 2" xfId="1148" xr:uid="{00000000-0005-0000-0000-00007C040000}"/>
    <cellStyle name="Normal 4 2 2 2 3 2 4 2 2" xfId="1149" xr:uid="{00000000-0005-0000-0000-00007D040000}"/>
    <cellStyle name="Normal 4 2 2 2 3 2 4 3" xfId="1150" xr:uid="{00000000-0005-0000-0000-00007E040000}"/>
    <cellStyle name="Normal 4 2 2 2 3 2 4 4" xfId="1151" xr:uid="{00000000-0005-0000-0000-00007F040000}"/>
    <cellStyle name="Normal 4 2 2 2 3 2 5" xfId="1152" xr:uid="{00000000-0005-0000-0000-000080040000}"/>
    <cellStyle name="Normal 4 2 2 2 3 2 5 2" xfId="1153" xr:uid="{00000000-0005-0000-0000-000081040000}"/>
    <cellStyle name="Normal 4 2 2 2 3 2 6" xfId="1154" xr:uid="{00000000-0005-0000-0000-000082040000}"/>
    <cellStyle name="Normal 4 2 2 2 3 2 6 2" xfId="1155" xr:uid="{00000000-0005-0000-0000-000083040000}"/>
    <cellStyle name="Normal 4 2 2 2 3 2 7" xfId="1156" xr:uid="{00000000-0005-0000-0000-000084040000}"/>
    <cellStyle name="Normal 4 2 2 2 3 2 8" xfId="1157" xr:uid="{00000000-0005-0000-0000-000085040000}"/>
    <cellStyle name="Normal 4 2 2 2 3 3" xfId="1158" xr:uid="{00000000-0005-0000-0000-000086040000}"/>
    <cellStyle name="Normal 4 2 2 2 3 3 2" xfId="1159" xr:uid="{00000000-0005-0000-0000-000087040000}"/>
    <cellStyle name="Normal 4 2 2 2 3 3 2 2" xfId="1160" xr:uid="{00000000-0005-0000-0000-000088040000}"/>
    <cellStyle name="Normal 4 2 2 2 3 3 2 2 2" xfId="1161" xr:uid="{00000000-0005-0000-0000-000089040000}"/>
    <cellStyle name="Normal 4 2 2 2 3 3 2 2 3" xfId="1162" xr:uid="{00000000-0005-0000-0000-00008A040000}"/>
    <cellStyle name="Normal 4 2 2 2 3 3 2 3" xfId="1163" xr:uid="{00000000-0005-0000-0000-00008B040000}"/>
    <cellStyle name="Normal 4 2 2 2 3 3 2 4" xfId="1164" xr:uid="{00000000-0005-0000-0000-00008C040000}"/>
    <cellStyle name="Normal 4 2 2 2 3 3 3" xfId="1165" xr:uid="{00000000-0005-0000-0000-00008D040000}"/>
    <cellStyle name="Normal 4 2 2 2 3 3 3 2" xfId="1166" xr:uid="{00000000-0005-0000-0000-00008E040000}"/>
    <cellStyle name="Normal 4 2 2 2 3 3 3 2 2" xfId="1167" xr:uid="{00000000-0005-0000-0000-00008F040000}"/>
    <cellStyle name="Normal 4 2 2 2 3 3 3 2 3" xfId="1168" xr:uid="{00000000-0005-0000-0000-000090040000}"/>
    <cellStyle name="Normal 4 2 2 2 3 3 3 3" xfId="1169" xr:uid="{00000000-0005-0000-0000-000091040000}"/>
    <cellStyle name="Normal 4 2 2 2 3 3 3 4" xfId="1170" xr:uid="{00000000-0005-0000-0000-000092040000}"/>
    <cellStyle name="Normal 4 2 2 2 3 3 4" xfId="1171" xr:uid="{00000000-0005-0000-0000-000093040000}"/>
    <cellStyle name="Normal 4 2 2 2 3 3 4 2" xfId="1172" xr:uid="{00000000-0005-0000-0000-000094040000}"/>
    <cellStyle name="Normal 4 2 2 2 3 3 4 3" xfId="1173" xr:uid="{00000000-0005-0000-0000-000095040000}"/>
    <cellStyle name="Normal 4 2 2 2 3 3 5" xfId="1174" xr:uid="{00000000-0005-0000-0000-000096040000}"/>
    <cellStyle name="Normal 4 2 2 2 3 3 5 2" xfId="1175" xr:uid="{00000000-0005-0000-0000-000097040000}"/>
    <cellStyle name="Normal 4 2 2 2 3 3 6" xfId="1176" xr:uid="{00000000-0005-0000-0000-000098040000}"/>
    <cellStyle name="Normal 4 2 2 2 3 3 7" xfId="1177" xr:uid="{00000000-0005-0000-0000-000099040000}"/>
    <cellStyle name="Normal 4 2 2 2 3 4" xfId="1178" xr:uid="{00000000-0005-0000-0000-00009A040000}"/>
    <cellStyle name="Normal 4 2 2 2 3 4 2" xfId="1179" xr:uid="{00000000-0005-0000-0000-00009B040000}"/>
    <cellStyle name="Normal 4 2 2 2 3 4 2 2" xfId="1180" xr:uid="{00000000-0005-0000-0000-00009C040000}"/>
    <cellStyle name="Normal 4 2 2 2 3 4 2 3" xfId="1181" xr:uid="{00000000-0005-0000-0000-00009D040000}"/>
    <cellStyle name="Normal 4 2 2 2 3 4 3" xfId="1182" xr:uid="{00000000-0005-0000-0000-00009E040000}"/>
    <cellStyle name="Normal 4 2 2 2 3 4 4" xfId="1183" xr:uid="{00000000-0005-0000-0000-00009F040000}"/>
    <cellStyle name="Normal 4 2 2 2 3 5" xfId="1184" xr:uid="{00000000-0005-0000-0000-0000A0040000}"/>
    <cellStyle name="Normal 4 2 2 2 3 5 2" xfId="1185" xr:uid="{00000000-0005-0000-0000-0000A1040000}"/>
    <cellStyle name="Normal 4 2 2 2 3 5 2 2" xfId="1186" xr:uid="{00000000-0005-0000-0000-0000A2040000}"/>
    <cellStyle name="Normal 4 2 2 2 3 5 2 3" xfId="1187" xr:uid="{00000000-0005-0000-0000-0000A3040000}"/>
    <cellStyle name="Normal 4 2 2 2 3 5 3" xfId="1188" xr:uid="{00000000-0005-0000-0000-0000A4040000}"/>
    <cellStyle name="Normal 4 2 2 2 3 5 4" xfId="1189" xr:uid="{00000000-0005-0000-0000-0000A5040000}"/>
    <cellStyle name="Normal 4 2 2 2 3 6" xfId="1190" xr:uid="{00000000-0005-0000-0000-0000A6040000}"/>
    <cellStyle name="Normal 4 2 2 2 3 6 2" xfId="1191" xr:uid="{00000000-0005-0000-0000-0000A7040000}"/>
    <cellStyle name="Normal 4 2 2 2 3 6 3" xfId="1192" xr:uid="{00000000-0005-0000-0000-0000A8040000}"/>
    <cellStyle name="Normal 4 2 2 2 3 7" xfId="1193" xr:uid="{00000000-0005-0000-0000-0000A9040000}"/>
    <cellStyle name="Normal 4 2 2 2 3 7 2" xfId="1194" xr:uid="{00000000-0005-0000-0000-0000AA040000}"/>
    <cellStyle name="Normal 4 2 2 2 3 8" xfId="1195" xr:uid="{00000000-0005-0000-0000-0000AB040000}"/>
    <cellStyle name="Normal 4 2 2 2 3 8 2" xfId="1196" xr:uid="{00000000-0005-0000-0000-0000AC040000}"/>
    <cellStyle name="Normal 4 2 2 2 3 9" xfId="1197" xr:uid="{00000000-0005-0000-0000-0000AD040000}"/>
    <cellStyle name="Normal 4 2 2 2 4" xfId="1198" xr:uid="{00000000-0005-0000-0000-0000AE040000}"/>
    <cellStyle name="Normal 4 2 2 2 4 2" xfId="1199" xr:uid="{00000000-0005-0000-0000-0000AF040000}"/>
    <cellStyle name="Normal 4 2 2 2 4 2 2" xfId="1200" xr:uid="{00000000-0005-0000-0000-0000B0040000}"/>
    <cellStyle name="Normal 4 2 2 2 4 2 2 2" xfId="1201" xr:uid="{00000000-0005-0000-0000-0000B1040000}"/>
    <cellStyle name="Normal 4 2 2 2 4 2 2 2 2" xfId="1202" xr:uid="{00000000-0005-0000-0000-0000B2040000}"/>
    <cellStyle name="Normal 4 2 2 2 4 2 2 2 2 2" xfId="1203" xr:uid="{00000000-0005-0000-0000-0000B3040000}"/>
    <cellStyle name="Normal 4 2 2 2 4 2 2 2 3" xfId="1204" xr:uid="{00000000-0005-0000-0000-0000B4040000}"/>
    <cellStyle name="Normal 4 2 2 2 4 2 2 3" xfId="1205" xr:uid="{00000000-0005-0000-0000-0000B5040000}"/>
    <cellStyle name="Normal 4 2 2 2 4 2 2 3 2" xfId="1206" xr:uid="{00000000-0005-0000-0000-0000B6040000}"/>
    <cellStyle name="Normal 4 2 2 2 4 2 2 3 2 2" xfId="1207" xr:uid="{00000000-0005-0000-0000-0000B7040000}"/>
    <cellStyle name="Normal 4 2 2 2 4 2 2 3 3" xfId="1208" xr:uid="{00000000-0005-0000-0000-0000B8040000}"/>
    <cellStyle name="Normal 4 2 2 2 4 2 2 4" xfId="1209" xr:uid="{00000000-0005-0000-0000-0000B9040000}"/>
    <cellStyle name="Normal 4 2 2 2 4 2 2 4 2" xfId="1210" xr:uid="{00000000-0005-0000-0000-0000BA040000}"/>
    <cellStyle name="Normal 4 2 2 2 4 2 2 5" xfId="1211" xr:uid="{00000000-0005-0000-0000-0000BB040000}"/>
    <cellStyle name="Normal 4 2 2 2 4 2 2 5 2" xfId="1212" xr:uid="{00000000-0005-0000-0000-0000BC040000}"/>
    <cellStyle name="Normal 4 2 2 2 4 2 2 6" xfId="1213" xr:uid="{00000000-0005-0000-0000-0000BD040000}"/>
    <cellStyle name="Normal 4 2 2 2 4 2 2 7" xfId="1214" xr:uid="{00000000-0005-0000-0000-0000BE040000}"/>
    <cellStyle name="Normal 4 2 2 2 4 2 3" xfId="1215" xr:uid="{00000000-0005-0000-0000-0000BF040000}"/>
    <cellStyle name="Normal 4 2 2 2 4 2 3 2" xfId="1216" xr:uid="{00000000-0005-0000-0000-0000C0040000}"/>
    <cellStyle name="Normal 4 2 2 2 4 2 3 2 2" xfId="1217" xr:uid="{00000000-0005-0000-0000-0000C1040000}"/>
    <cellStyle name="Normal 4 2 2 2 4 2 3 3" xfId="1218" xr:uid="{00000000-0005-0000-0000-0000C2040000}"/>
    <cellStyle name="Normal 4 2 2 2 4 2 4" xfId="1219" xr:uid="{00000000-0005-0000-0000-0000C3040000}"/>
    <cellStyle name="Normal 4 2 2 2 4 2 4 2" xfId="1220" xr:uid="{00000000-0005-0000-0000-0000C4040000}"/>
    <cellStyle name="Normal 4 2 2 2 4 2 4 2 2" xfId="1221" xr:uid="{00000000-0005-0000-0000-0000C5040000}"/>
    <cellStyle name="Normal 4 2 2 2 4 2 4 3" xfId="1222" xr:uid="{00000000-0005-0000-0000-0000C6040000}"/>
    <cellStyle name="Normal 4 2 2 2 4 2 5" xfId="1223" xr:uid="{00000000-0005-0000-0000-0000C7040000}"/>
    <cellStyle name="Normal 4 2 2 2 4 2 5 2" xfId="1224" xr:uid="{00000000-0005-0000-0000-0000C8040000}"/>
    <cellStyle name="Normal 4 2 2 2 4 2 6" xfId="1225" xr:uid="{00000000-0005-0000-0000-0000C9040000}"/>
    <cellStyle name="Normal 4 2 2 2 4 2 6 2" xfId="1226" xr:uid="{00000000-0005-0000-0000-0000CA040000}"/>
    <cellStyle name="Normal 4 2 2 2 4 2 7" xfId="1227" xr:uid="{00000000-0005-0000-0000-0000CB040000}"/>
    <cellStyle name="Normal 4 2 2 2 4 2 8" xfId="1228" xr:uid="{00000000-0005-0000-0000-0000CC040000}"/>
    <cellStyle name="Normal 4 2 2 2 4 3" xfId="1229" xr:uid="{00000000-0005-0000-0000-0000CD040000}"/>
    <cellStyle name="Normal 4 2 2 2 4 3 2" xfId="1230" xr:uid="{00000000-0005-0000-0000-0000CE040000}"/>
    <cellStyle name="Normal 4 2 2 2 4 3 2 2" xfId="1231" xr:uid="{00000000-0005-0000-0000-0000CF040000}"/>
    <cellStyle name="Normal 4 2 2 2 4 3 2 2 2" xfId="1232" xr:uid="{00000000-0005-0000-0000-0000D0040000}"/>
    <cellStyle name="Normal 4 2 2 2 4 3 2 3" xfId="1233" xr:uid="{00000000-0005-0000-0000-0000D1040000}"/>
    <cellStyle name="Normal 4 2 2 2 4 3 2 4" xfId="1234" xr:uid="{00000000-0005-0000-0000-0000D2040000}"/>
    <cellStyle name="Normal 4 2 2 2 4 3 3" xfId="1235" xr:uid="{00000000-0005-0000-0000-0000D3040000}"/>
    <cellStyle name="Normal 4 2 2 2 4 3 3 2" xfId="1236" xr:uid="{00000000-0005-0000-0000-0000D4040000}"/>
    <cellStyle name="Normal 4 2 2 2 4 3 3 2 2" xfId="1237" xr:uid="{00000000-0005-0000-0000-0000D5040000}"/>
    <cellStyle name="Normal 4 2 2 2 4 3 3 3" xfId="1238" xr:uid="{00000000-0005-0000-0000-0000D6040000}"/>
    <cellStyle name="Normal 4 2 2 2 4 3 4" xfId="1239" xr:uid="{00000000-0005-0000-0000-0000D7040000}"/>
    <cellStyle name="Normal 4 2 2 2 4 3 4 2" xfId="1240" xr:uid="{00000000-0005-0000-0000-0000D8040000}"/>
    <cellStyle name="Normal 4 2 2 2 4 3 5" xfId="1241" xr:uid="{00000000-0005-0000-0000-0000D9040000}"/>
    <cellStyle name="Normal 4 2 2 2 4 3 5 2" xfId="1242" xr:uid="{00000000-0005-0000-0000-0000DA040000}"/>
    <cellStyle name="Normal 4 2 2 2 4 3 6" xfId="1243" xr:uid="{00000000-0005-0000-0000-0000DB040000}"/>
    <cellStyle name="Normal 4 2 2 2 4 3 7" xfId="1244" xr:uid="{00000000-0005-0000-0000-0000DC040000}"/>
    <cellStyle name="Normal 4 2 2 2 4 4" xfId="1245" xr:uid="{00000000-0005-0000-0000-0000DD040000}"/>
    <cellStyle name="Normal 4 2 2 2 4 4 2" xfId="1246" xr:uid="{00000000-0005-0000-0000-0000DE040000}"/>
    <cellStyle name="Normal 4 2 2 2 4 4 2 2" xfId="1247" xr:uid="{00000000-0005-0000-0000-0000DF040000}"/>
    <cellStyle name="Normal 4 2 2 2 4 4 2 3" xfId="1248" xr:uid="{00000000-0005-0000-0000-0000E0040000}"/>
    <cellStyle name="Normal 4 2 2 2 4 4 3" xfId="1249" xr:uid="{00000000-0005-0000-0000-0000E1040000}"/>
    <cellStyle name="Normal 4 2 2 2 4 4 4" xfId="1250" xr:uid="{00000000-0005-0000-0000-0000E2040000}"/>
    <cellStyle name="Normal 4 2 2 2 4 5" xfId="1251" xr:uid="{00000000-0005-0000-0000-0000E3040000}"/>
    <cellStyle name="Normal 4 2 2 2 4 5 2" xfId="1252" xr:uid="{00000000-0005-0000-0000-0000E4040000}"/>
    <cellStyle name="Normal 4 2 2 2 4 5 2 2" xfId="1253" xr:uid="{00000000-0005-0000-0000-0000E5040000}"/>
    <cellStyle name="Normal 4 2 2 2 4 5 3" xfId="1254" xr:uid="{00000000-0005-0000-0000-0000E6040000}"/>
    <cellStyle name="Normal 4 2 2 2 4 5 4" xfId="1255" xr:uid="{00000000-0005-0000-0000-0000E7040000}"/>
    <cellStyle name="Normal 4 2 2 2 4 6" xfId="1256" xr:uid="{00000000-0005-0000-0000-0000E8040000}"/>
    <cellStyle name="Normal 4 2 2 2 4 6 2" xfId="1257" xr:uid="{00000000-0005-0000-0000-0000E9040000}"/>
    <cellStyle name="Normal 4 2 2 2 4 7" xfId="1258" xr:uid="{00000000-0005-0000-0000-0000EA040000}"/>
    <cellStyle name="Normal 4 2 2 2 4 7 2" xfId="1259" xr:uid="{00000000-0005-0000-0000-0000EB040000}"/>
    <cellStyle name="Normal 4 2 2 2 4 8" xfId="1260" xr:uid="{00000000-0005-0000-0000-0000EC040000}"/>
    <cellStyle name="Normal 4 2 2 2 4 9" xfId="1261" xr:uid="{00000000-0005-0000-0000-0000ED040000}"/>
    <cellStyle name="Normal 4 2 2 2 5" xfId="1262" xr:uid="{00000000-0005-0000-0000-0000EE040000}"/>
    <cellStyle name="Normal 4 2 2 2 5 2" xfId="1263" xr:uid="{00000000-0005-0000-0000-0000EF040000}"/>
    <cellStyle name="Normal 4 2 2 2 5 2 2" xfId="1264" xr:uid="{00000000-0005-0000-0000-0000F0040000}"/>
    <cellStyle name="Normal 4 2 2 2 5 2 2 2" xfId="1265" xr:uid="{00000000-0005-0000-0000-0000F1040000}"/>
    <cellStyle name="Normal 4 2 2 2 5 2 2 2 2" xfId="1266" xr:uid="{00000000-0005-0000-0000-0000F2040000}"/>
    <cellStyle name="Normal 4 2 2 2 5 2 2 3" xfId="1267" xr:uid="{00000000-0005-0000-0000-0000F3040000}"/>
    <cellStyle name="Normal 4 2 2 2 5 2 2 4" xfId="1268" xr:uid="{00000000-0005-0000-0000-0000F4040000}"/>
    <cellStyle name="Normal 4 2 2 2 5 2 3" xfId="1269" xr:uid="{00000000-0005-0000-0000-0000F5040000}"/>
    <cellStyle name="Normal 4 2 2 2 5 2 3 2" xfId="1270" xr:uid="{00000000-0005-0000-0000-0000F6040000}"/>
    <cellStyle name="Normal 4 2 2 2 5 2 3 2 2" xfId="1271" xr:uid="{00000000-0005-0000-0000-0000F7040000}"/>
    <cellStyle name="Normal 4 2 2 2 5 2 3 3" xfId="1272" xr:uid="{00000000-0005-0000-0000-0000F8040000}"/>
    <cellStyle name="Normal 4 2 2 2 5 2 4" xfId="1273" xr:uid="{00000000-0005-0000-0000-0000F9040000}"/>
    <cellStyle name="Normal 4 2 2 2 5 2 4 2" xfId="1274" xr:uid="{00000000-0005-0000-0000-0000FA040000}"/>
    <cellStyle name="Normal 4 2 2 2 5 2 5" xfId="1275" xr:uid="{00000000-0005-0000-0000-0000FB040000}"/>
    <cellStyle name="Normal 4 2 2 2 5 2 5 2" xfId="1276" xr:uid="{00000000-0005-0000-0000-0000FC040000}"/>
    <cellStyle name="Normal 4 2 2 2 5 2 6" xfId="1277" xr:uid="{00000000-0005-0000-0000-0000FD040000}"/>
    <cellStyle name="Normal 4 2 2 2 5 2 7" xfId="1278" xr:uid="{00000000-0005-0000-0000-0000FE040000}"/>
    <cellStyle name="Normal 4 2 2 2 5 3" xfId="1279" xr:uid="{00000000-0005-0000-0000-0000FF040000}"/>
    <cellStyle name="Normal 4 2 2 2 5 3 2" xfId="1280" xr:uid="{00000000-0005-0000-0000-000000050000}"/>
    <cellStyle name="Normal 4 2 2 2 5 3 2 2" xfId="1281" xr:uid="{00000000-0005-0000-0000-000001050000}"/>
    <cellStyle name="Normal 4 2 2 2 5 3 2 3" xfId="1282" xr:uid="{00000000-0005-0000-0000-000002050000}"/>
    <cellStyle name="Normal 4 2 2 2 5 3 3" xfId="1283" xr:uid="{00000000-0005-0000-0000-000003050000}"/>
    <cellStyle name="Normal 4 2 2 2 5 3 4" xfId="1284" xr:uid="{00000000-0005-0000-0000-000004050000}"/>
    <cellStyle name="Normal 4 2 2 2 5 4" xfId="1285" xr:uid="{00000000-0005-0000-0000-000005050000}"/>
    <cellStyle name="Normal 4 2 2 2 5 4 2" xfId="1286" xr:uid="{00000000-0005-0000-0000-000006050000}"/>
    <cellStyle name="Normal 4 2 2 2 5 4 2 2" xfId="1287" xr:uid="{00000000-0005-0000-0000-000007050000}"/>
    <cellStyle name="Normal 4 2 2 2 5 4 3" xfId="1288" xr:uid="{00000000-0005-0000-0000-000008050000}"/>
    <cellStyle name="Normal 4 2 2 2 5 4 4" xfId="1289" xr:uid="{00000000-0005-0000-0000-000009050000}"/>
    <cellStyle name="Normal 4 2 2 2 5 5" xfId="1290" xr:uid="{00000000-0005-0000-0000-00000A050000}"/>
    <cellStyle name="Normal 4 2 2 2 5 5 2" xfId="1291" xr:uid="{00000000-0005-0000-0000-00000B050000}"/>
    <cellStyle name="Normal 4 2 2 2 5 6" xfId="1292" xr:uid="{00000000-0005-0000-0000-00000C050000}"/>
    <cellStyle name="Normal 4 2 2 2 5 6 2" xfId="1293" xr:uid="{00000000-0005-0000-0000-00000D050000}"/>
    <cellStyle name="Normal 4 2 2 2 5 7" xfId="1294" xr:uid="{00000000-0005-0000-0000-00000E050000}"/>
    <cellStyle name="Normal 4 2 2 2 5 8" xfId="1295" xr:uid="{00000000-0005-0000-0000-00000F050000}"/>
    <cellStyle name="Normal 4 2 2 2 6" xfId="1296" xr:uid="{00000000-0005-0000-0000-000010050000}"/>
    <cellStyle name="Normal 4 2 2 2 6 2" xfId="1297" xr:uid="{00000000-0005-0000-0000-000011050000}"/>
    <cellStyle name="Normal 4 2 2 2 6 2 2" xfId="1298" xr:uid="{00000000-0005-0000-0000-000012050000}"/>
    <cellStyle name="Normal 4 2 2 2 6 2 2 2" xfId="1299" xr:uid="{00000000-0005-0000-0000-000013050000}"/>
    <cellStyle name="Normal 4 2 2 2 6 2 2 2 2" xfId="1300" xr:uid="{00000000-0005-0000-0000-000014050000}"/>
    <cellStyle name="Normal 4 2 2 2 6 2 2 3" xfId="1301" xr:uid="{00000000-0005-0000-0000-000015050000}"/>
    <cellStyle name="Normal 4 2 2 2 6 2 2 4" xfId="1302" xr:uid="{00000000-0005-0000-0000-000016050000}"/>
    <cellStyle name="Normal 4 2 2 2 6 2 3" xfId="1303" xr:uid="{00000000-0005-0000-0000-000017050000}"/>
    <cellStyle name="Normal 4 2 2 2 6 2 3 2" xfId="1304" xr:uid="{00000000-0005-0000-0000-000018050000}"/>
    <cellStyle name="Normal 4 2 2 2 6 2 3 2 2" xfId="1305" xr:uid="{00000000-0005-0000-0000-000019050000}"/>
    <cellStyle name="Normal 4 2 2 2 6 2 3 3" xfId="1306" xr:uid="{00000000-0005-0000-0000-00001A050000}"/>
    <cellStyle name="Normal 4 2 2 2 6 2 4" xfId="1307" xr:uid="{00000000-0005-0000-0000-00001B050000}"/>
    <cellStyle name="Normal 4 2 2 2 6 2 4 2" xfId="1308" xr:uid="{00000000-0005-0000-0000-00001C050000}"/>
    <cellStyle name="Normal 4 2 2 2 6 2 5" xfId="1309" xr:uid="{00000000-0005-0000-0000-00001D050000}"/>
    <cellStyle name="Normal 4 2 2 2 6 2 5 2" xfId="1310" xr:uid="{00000000-0005-0000-0000-00001E050000}"/>
    <cellStyle name="Normal 4 2 2 2 6 2 6" xfId="1311" xr:uid="{00000000-0005-0000-0000-00001F050000}"/>
    <cellStyle name="Normal 4 2 2 2 6 2 7" xfId="1312" xr:uid="{00000000-0005-0000-0000-000020050000}"/>
    <cellStyle name="Normal 4 2 2 2 6 3" xfId="1313" xr:uid="{00000000-0005-0000-0000-000021050000}"/>
    <cellStyle name="Normal 4 2 2 2 6 3 2" xfId="1314" xr:uid="{00000000-0005-0000-0000-000022050000}"/>
    <cellStyle name="Normal 4 2 2 2 6 3 2 2" xfId="1315" xr:uid="{00000000-0005-0000-0000-000023050000}"/>
    <cellStyle name="Normal 4 2 2 2 6 3 2 3" xfId="1316" xr:uid="{00000000-0005-0000-0000-000024050000}"/>
    <cellStyle name="Normal 4 2 2 2 6 3 3" xfId="1317" xr:uid="{00000000-0005-0000-0000-000025050000}"/>
    <cellStyle name="Normal 4 2 2 2 6 3 4" xfId="1318" xr:uid="{00000000-0005-0000-0000-000026050000}"/>
    <cellStyle name="Normal 4 2 2 2 6 4" xfId="1319" xr:uid="{00000000-0005-0000-0000-000027050000}"/>
    <cellStyle name="Normal 4 2 2 2 6 4 2" xfId="1320" xr:uid="{00000000-0005-0000-0000-000028050000}"/>
    <cellStyle name="Normal 4 2 2 2 6 4 2 2" xfId="1321" xr:uid="{00000000-0005-0000-0000-000029050000}"/>
    <cellStyle name="Normal 4 2 2 2 6 4 3" xfId="1322" xr:uid="{00000000-0005-0000-0000-00002A050000}"/>
    <cellStyle name="Normal 4 2 2 2 6 4 4" xfId="1323" xr:uid="{00000000-0005-0000-0000-00002B050000}"/>
    <cellStyle name="Normal 4 2 2 2 6 5" xfId="1324" xr:uid="{00000000-0005-0000-0000-00002C050000}"/>
    <cellStyle name="Normal 4 2 2 2 6 5 2" xfId="1325" xr:uid="{00000000-0005-0000-0000-00002D050000}"/>
    <cellStyle name="Normal 4 2 2 2 6 6" xfId="1326" xr:uid="{00000000-0005-0000-0000-00002E050000}"/>
    <cellStyle name="Normal 4 2 2 2 6 6 2" xfId="1327" xr:uid="{00000000-0005-0000-0000-00002F050000}"/>
    <cellStyle name="Normal 4 2 2 2 6 7" xfId="1328" xr:uid="{00000000-0005-0000-0000-000030050000}"/>
    <cellStyle name="Normal 4 2 2 2 6 8" xfId="1329" xr:uid="{00000000-0005-0000-0000-000031050000}"/>
    <cellStyle name="Normal 4 2 2 2 7" xfId="1330" xr:uid="{00000000-0005-0000-0000-000032050000}"/>
    <cellStyle name="Normal 4 2 2 2 7 2" xfId="1331" xr:uid="{00000000-0005-0000-0000-000033050000}"/>
    <cellStyle name="Normal 4 2 2 2 7 2 2" xfId="1332" xr:uid="{00000000-0005-0000-0000-000034050000}"/>
    <cellStyle name="Normal 4 2 2 2 7 2 2 2" xfId="1333" xr:uid="{00000000-0005-0000-0000-000035050000}"/>
    <cellStyle name="Normal 4 2 2 2 7 2 3" xfId="1334" xr:uid="{00000000-0005-0000-0000-000036050000}"/>
    <cellStyle name="Normal 4 2 2 2 7 2 4" xfId="1335" xr:uid="{00000000-0005-0000-0000-000037050000}"/>
    <cellStyle name="Normal 4 2 2 2 7 3" xfId="1336" xr:uid="{00000000-0005-0000-0000-000038050000}"/>
    <cellStyle name="Normal 4 2 2 2 7 3 2" xfId="1337" xr:uid="{00000000-0005-0000-0000-000039050000}"/>
    <cellStyle name="Normal 4 2 2 2 7 3 2 2" xfId="1338" xr:uid="{00000000-0005-0000-0000-00003A050000}"/>
    <cellStyle name="Normal 4 2 2 2 7 3 3" xfId="1339" xr:uid="{00000000-0005-0000-0000-00003B050000}"/>
    <cellStyle name="Normal 4 2 2 2 7 4" xfId="1340" xr:uid="{00000000-0005-0000-0000-00003C050000}"/>
    <cellStyle name="Normal 4 2 2 2 7 4 2" xfId="1341" xr:uid="{00000000-0005-0000-0000-00003D050000}"/>
    <cellStyle name="Normal 4 2 2 2 7 5" xfId="1342" xr:uid="{00000000-0005-0000-0000-00003E050000}"/>
    <cellStyle name="Normal 4 2 2 2 7 5 2" xfId="1343" xr:uid="{00000000-0005-0000-0000-00003F050000}"/>
    <cellStyle name="Normal 4 2 2 2 7 6" xfId="1344" xr:uid="{00000000-0005-0000-0000-000040050000}"/>
    <cellStyle name="Normal 4 2 2 2 7 7" xfId="1345" xr:uid="{00000000-0005-0000-0000-000041050000}"/>
    <cellStyle name="Normal 4 2 2 2 8" xfId="1346" xr:uid="{00000000-0005-0000-0000-000042050000}"/>
    <cellStyle name="Normal 4 2 2 2 8 2" xfId="1347" xr:uid="{00000000-0005-0000-0000-000043050000}"/>
    <cellStyle name="Normal 4 2 2 2 8 2 2" xfId="1348" xr:uid="{00000000-0005-0000-0000-000044050000}"/>
    <cellStyle name="Normal 4 2 2 2 8 2 3" xfId="1349" xr:uid="{00000000-0005-0000-0000-000045050000}"/>
    <cellStyle name="Normal 4 2 2 2 8 3" xfId="1350" xr:uid="{00000000-0005-0000-0000-000046050000}"/>
    <cellStyle name="Normal 4 2 2 2 8 4" xfId="1351" xr:uid="{00000000-0005-0000-0000-000047050000}"/>
    <cellStyle name="Normal 4 2 2 2 9" xfId="1352" xr:uid="{00000000-0005-0000-0000-000048050000}"/>
    <cellStyle name="Normal 4 2 2 2 9 2" xfId="1353" xr:uid="{00000000-0005-0000-0000-000049050000}"/>
    <cellStyle name="Normal 4 2 2 2 9 2 2" xfId="1354" xr:uid="{00000000-0005-0000-0000-00004A050000}"/>
    <cellStyle name="Normal 4 2 2 2 9 3" xfId="1355" xr:uid="{00000000-0005-0000-0000-00004B050000}"/>
    <cellStyle name="Normal 4 2 2 2 9 4" xfId="1356" xr:uid="{00000000-0005-0000-0000-00004C050000}"/>
    <cellStyle name="Normal 4 2 2 3" xfId="1357" xr:uid="{00000000-0005-0000-0000-00004D050000}"/>
    <cellStyle name="Normal 4 2 2 3 10" xfId="1358" xr:uid="{00000000-0005-0000-0000-00004E050000}"/>
    <cellStyle name="Normal 4 2 2 3 10 2" xfId="1359" xr:uid="{00000000-0005-0000-0000-00004F050000}"/>
    <cellStyle name="Normal 4 2 2 3 10 2 2" xfId="1360" xr:uid="{00000000-0005-0000-0000-000050050000}"/>
    <cellStyle name="Normal 4 2 2 3 10 3" xfId="1361" xr:uid="{00000000-0005-0000-0000-000051050000}"/>
    <cellStyle name="Normal 4 2 2 3 11" xfId="1362" xr:uid="{00000000-0005-0000-0000-000052050000}"/>
    <cellStyle name="Normal 4 2 2 3 11 2" xfId="1363" xr:uid="{00000000-0005-0000-0000-000053050000}"/>
    <cellStyle name="Normal 4 2 2 3 12" xfId="1364" xr:uid="{00000000-0005-0000-0000-000054050000}"/>
    <cellStyle name="Normal 4 2 2 3 12 2" xfId="1365" xr:uid="{00000000-0005-0000-0000-000055050000}"/>
    <cellStyle name="Normal 4 2 2 3 13" xfId="1366" xr:uid="{00000000-0005-0000-0000-000056050000}"/>
    <cellStyle name="Normal 4 2 2 3 13 2" xfId="1367" xr:uid="{00000000-0005-0000-0000-000057050000}"/>
    <cellStyle name="Normal 4 2 2 3 14" xfId="1368" xr:uid="{00000000-0005-0000-0000-000058050000}"/>
    <cellStyle name="Normal 4 2 2 3 15" xfId="1369" xr:uid="{00000000-0005-0000-0000-000059050000}"/>
    <cellStyle name="Normal 4 2 2 3 2" xfId="1370" xr:uid="{00000000-0005-0000-0000-00005A050000}"/>
    <cellStyle name="Normal 4 2 2 3 2 10" xfId="1371" xr:uid="{00000000-0005-0000-0000-00005B050000}"/>
    <cellStyle name="Normal 4 2 2 3 2 2" xfId="1372" xr:uid="{00000000-0005-0000-0000-00005C050000}"/>
    <cellStyle name="Normal 4 2 2 3 2 2 2" xfId="1373" xr:uid="{00000000-0005-0000-0000-00005D050000}"/>
    <cellStyle name="Normal 4 2 2 3 2 2 2 2" xfId="1374" xr:uid="{00000000-0005-0000-0000-00005E050000}"/>
    <cellStyle name="Normal 4 2 2 3 2 2 2 2 2" xfId="1375" xr:uid="{00000000-0005-0000-0000-00005F050000}"/>
    <cellStyle name="Normal 4 2 2 3 2 2 2 2 2 2" xfId="1376" xr:uid="{00000000-0005-0000-0000-000060050000}"/>
    <cellStyle name="Normal 4 2 2 3 2 2 2 2 3" xfId="1377" xr:uid="{00000000-0005-0000-0000-000061050000}"/>
    <cellStyle name="Normal 4 2 2 3 2 2 2 2 4" xfId="1378" xr:uid="{00000000-0005-0000-0000-000062050000}"/>
    <cellStyle name="Normal 4 2 2 3 2 2 2 3" xfId="1379" xr:uid="{00000000-0005-0000-0000-000063050000}"/>
    <cellStyle name="Normal 4 2 2 3 2 2 2 3 2" xfId="1380" xr:uid="{00000000-0005-0000-0000-000064050000}"/>
    <cellStyle name="Normal 4 2 2 3 2 2 2 3 2 2" xfId="1381" xr:uid="{00000000-0005-0000-0000-000065050000}"/>
    <cellStyle name="Normal 4 2 2 3 2 2 2 3 3" xfId="1382" xr:uid="{00000000-0005-0000-0000-000066050000}"/>
    <cellStyle name="Normal 4 2 2 3 2 2 2 4" xfId="1383" xr:uid="{00000000-0005-0000-0000-000067050000}"/>
    <cellStyle name="Normal 4 2 2 3 2 2 2 4 2" xfId="1384" xr:uid="{00000000-0005-0000-0000-000068050000}"/>
    <cellStyle name="Normal 4 2 2 3 2 2 2 5" xfId="1385" xr:uid="{00000000-0005-0000-0000-000069050000}"/>
    <cellStyle name="Normal 4 2 2 3 2 2 2 5 2" xfId="1386" xr:uid="{00000000-0005-0000-0000-00006A050000}"/>
    <cellStyle name="Normal 4 2 2 3 2 2 2 6" xfId="1387" xr:uid="{00000000-0005-0000-0000-00006B050000}"/>
    <cellStyle name="Normal 4 2 2 3 2 2 2 7" xfId="1388" xr:uid="{00000000-0005-0000-0000-00006C050000}"/>
    <cellStyle name="Normal 4 2 2 3 2 2 3" xfId="1389" xr:uid="{00000000-0005-0000-0000-00006D050000}"/>
    <cellStyle name="Normal 4 2 2 3 2 2 3 2" xfId="1390" xr:uid="{00000000-0005-0000-0000-00006E050000}"/>
    <cellStyle name="Normal 4 2 2 3 2 2 3 2 2" xfId="1391" xr:uid="{00000000-0005-0000-0000-00006F050000}"/>
    <cellStyle name="Normal 4 2 2 3 2 2 3 2 3" xfId="1392" xr:uid="{00000000-0005-0000-0000-000070050000}"/>
    <cellStyle name="Normal 4 2 2 3 2 2 3 3" xfId="1393" xr:uid="{00000000-0005-0000-0000-000071050000}"/>
    <cellStyle name="Normal 4 2 2 3 2 2 3 4" xfId="1394" xr:uid="{00000000-0005-0000-0000-000072050000}"/>
    <cellStyle name="Normal 4 2 2 3 2 2 4" xfId="1395" xr:uid="{00000000-0005-0000-0000-000073050000}"/>
    <cellStyle name="Normal 4 2 2 3 2 2 4 2" xfId="1396" xr:uid="{00000000-0005-0000-0000-000074050000}"/>
    <cellStyle name="Normal 4 2 2 3 2 2 4 2 2" xfId="1397" xr:uid="{00000000-0005-0000-0000-000075050000}"/>
    <cellStyle name="Normal 4 2 2 3 2 2 4 2 3" xfId="1398" xr:uid="{00000000-0005-0000-0000-000076050000}"/>
    <cellStyle name="Normal 4 2 2 3 2 2 4 3" xfId="1399" xr:uid="{00000000-0005-0000-0000-000077050000}"/>
    <cellStyle name="Normal 4 2 2 3 2 2 4 4" xfId="1400" xr:uid="{00000000-0005-0000-0000-000078050000}"/>
    <cellStyle name="Normal 4 2 2 3 2 2 5" xfId="1401" xr:uid="{00000000-0005-0000-0000-000079050000}"/>
    <cellStyle name="Normal 4 2 2 3 2 2 5 2" xfId="1402" xr:uid="{00000000-0005-0000-0000-00007A050000}"/>
    <cellStyle name="Normal 4 2 2 3 2 2 5 3" xfId="1403" xr:uid="{00000000-0005-0000-0000-00007B050000}"/>
    <cellStyle name="Normal 4 2 2 3 2 2 6" xfId="1404" xr:uid="{00000000-0005-0000-0000-00007C050000}"/>
    <cellStyle name="Normal 4 2 2 3 2 2 6 2" xfId="1405" xr:uid="{00000000-0005-0000-0000-00007D050000}"/>
    <cellStyle name="Normal 4 2 2 3 2 2 7" xfId="1406" xr:uid="{00000000-0005-0000-0000-00007E050000}"/>
    <cellStyle name="Normal 4 2 2 3 2 2 8" xfId="1407" xr:uid="{00000000-0005-0000-0000-00007F050000}"/>
    <cellStyle name="Normal 4 2 2 3 2 3" xfId="1408" xr:uid="{00000000-0005-0000-0000-000080050000}"/>
    <cellStyle name="Normal 4 2 2 3 2 3 2" xfId="1409" xr:uid="{00000000-0005-0000-0000-000081050000}"/>
    <cellStyle name="Normal 4 2 2 3 2 3 2 2" xfId="1410" xr:uid="{00000000-0005-0000-0000-000082050000}"/>
    <cellStyle name="Normal 4 2 2 3 2 3 2 2 2" xfId="1411" xr:uid="{00000000-0005-0000-0000-000083050000}"/>
    <cellStyle name="Normal 4 2 2 3 2 3 2 2 3" xfId="1412" xr:uid="{00000000-0005-0000-0000-000084050000}"/>
    <cellStyle name="Normal 4 2 2 3 2 3 2 3" xfId="1413" xr:uid="{00000000-0005-0000-0000-000085050000}"/>
    <cellStyle name="Normal 4 2 2 3 2 3 2 4" xfId="1414" xr:uid="{00000000-0005-0000-0000-000086050000}"/>
    <cellStyle name="Normal 4 2 2 3 2 3 3" xfId="1415" xr:uid="{00000000-0005-0000-0000-000087050000}"/>
    <cellStyle name="Normal 4 2 2 3 2 3 3 2" xfId="1416" xr:uid="{00000000-0005-0000-0000-000088050000}"/>
    <cellStyle name="Normal 4 2 2 3 2 3 3 2 2" xfId="1417" xr:uid="{00000000-0005-0000-0000-000089050000}"/>
    <cellStyle name="Normal 4 2 2 3 2 3 3 2 3" xfId="1418" xr:uid="{00000000-0005-0000-0000-00008A050000}"/>
    <cellStyle name="Normal 4 2 2 3 2 3 3 3" xfId="1419" xr:uid="{00000000-0005-0000-0000-00008B050000}"/>
    <cellStyle name="Normal 4 2 2 3 2 3 3 4" xfId="1420" xr:uid="{00000000-0005-0000-0000-00008C050000}"/>
    <cellStyle name="Normal 4 2 2 3 2 3 4" xfId="1421" xr:uid="{00000000-0005-0000-0000-00008D050000}"/>
    <cellStyle name="Normal 4 2 2 3 2 3 4 2" xfId="1422" xr:uid="{00000000-0005-0000-0000-00008E050000}"/>
    <cellStyle name="Normal 4 2 2 3 2 3 4 2 2" xfId="1423" xr:uid="{00000000-0005-0000-0000-00008F050000}"/>
    <cellStyle name="Normal 4 2 2 3 2 3 4 3" xfId="1424" xr:uid="{00000000-0005-0000-0000-000090050000}"/>
    <cellStyle name="Normal 4 2 2 3 2 3 5" xfId="1425" xr:uid="{00000000-0005-0000-0000-000091050000}"/>
    <cellStyle name="Normal 4 2 2 3 2 3 5 2" xfId="1426" xr:uid="{00000000-0005-0000-0000-000092050000}"/>
    <cellStyle name="Normal 4 2 2 3 2 3 5 3" xfId="1427" xr:uid="{00000000-0005-0000-0000-000093050000}"/>
    <cellStyle name="Normal 4 2 2 3 2 3 6" xfId="1428" xr:uid="{00000000-0005-0000-0000-000094050000}"/>
    <cellStyle name="Normal 4 2 2 3 2 3 7" xfId="1429" xr:uid="{00000000-0005-0000-0000-000095050000}"/>
    <cellStyle name="Normal 4 2 2 3 2 4" xfId="1430" xr:uid="{00000000-0005-0000-0000-000096050000}"/>
    <cellStyle name="Normal 4 2 2 3 2 4 2" xfId="1431" xr:uid="{00000000-0005-0000-0000-000097050000}"/>
    <cellStyle name="Normal 4 2 2 3 2 4 2 2" xfId="1432" xr:uid="{00000000-0005-0000-0000-000098050000}"/>
    <cellStyle name="Normal 4 2 2 3 2 4 2 2 2" xfId="1433" xr:uid="{00000000-0005-0000-0000-000099050000}"/>
    <cellStyle name="Normal 4 2 2 3 2 4 2 3" xfId="1434" xr:uid="{00000000-0005-0000-0000-00009A050000}"/>
    <cellStyle name="Normal 4 2 2 3 2 4 3" xfId="1435" xr:uid="{00000000-0005-0000-0000-00009B050000}"/>
    <cellStyle name="Normal 4 2 2 3 2 4 3 2" xfId="1436" xr:uid="{00000000-0005-0000-0000-00009C050000}"/>
    <cellStyle name="Normal 4 2 2 3 2 4 3 3" xfId="1437" xr:uid="{00000000-0005-0000-0000-00009D050000}"/>
    <cellStyle name="Normal 4 2 2 3 2 4 4" xfId="1438" xr:uid="{00000000-0005-0000-0000-00009E050000}"/>
    <cellStyle name="Normal 4 2 2 3 2 4 5" xfId="1439" xr:uid="{00000000-0005-0000-0000-00009F050000}"/>
    <cellStyle name="Normal 4 2 2 3 2 5" xfId="1440" xr:uid="{00000000-0005-0000-0000-0000A0050000}"/>
    <cellStyle name="Normal 4 2 2 3 2 5 2" xfId="1441" xr:uid="{00000000-0005-0000-0000-0000A1050000}"/>
    <cellStyle name="Normal 4 2 2 3 2 5 2 2" xfId="1442" xr:uid="{00000000-0005-0000-0000-0000A2050000}"/>
    <cellStyle name="Normal 4 2 2 3 2 5 2 2 2" xfId="1443" xr:uid="{00000000-0005-0000-0000-0000A3050000}"/>
    <cellStyle name="Normal 4 2 2 3 2 5 2 3" xfId="1444" xr:uid="{00000000-0005-0000-0000-0000A4050000}"/>
    <cellStyle name="Normal 4 2 2 3 2 5 3" xfId="1445" xr:uid="{00000000-0005-0000-0000-0000A5050000}"/>
    <cellStyle name="Normal 4 2 2 3 2 5 3 2" xfId="1446" xr:uid="{00000000-0005-0000-0000-0000A6050000}"/>
    <cellStyle name="Normal 4 2 2 3 2 5 3 3" xfId="1447" xr:uid="{00000000-0005-0000-0000-0000A7050000}"/>
    <cellStyle name="Normal 4 2 2 3 2 5 4" xfId="1448" xr:uid="{00000000-0005-0000-0000-0000A8050000}"/>
    <cellStyle name="Normal 4 2 2 3 2 5 5" xfId="1449" xr:uid="{00000000-0005-0000-0000-0000A9050000}"/>
    <cellStyle name="Normal 4 2 2 3 2 6" xfId="1450" xr:uid="{00000000-0005-0000-0000-0000AA050000}"/>
    <cellStyle name="Normal 4 2 2 3 2 6 2" xfId="1451" xr:uid="{00000000-0005-0000-0000-0000AB050000}"/>
    <cellStyle name="Normal 4 2 2 3 2 6 2 2" xfId="1452" xr:uid="{00000000-0005-0000-0000-0000AC050000}"/>
    <cellStyle name="Normal 4 2 2 3 2 6 3" xfId="1453" xr:uid="{00000000-0005-0000-0000-0000AD050000}"/>
    <cellStyle name="Normal 4 2 2 3 2 7" xfId="1454" xr:uid="{00000000-0005-0000-0000-0000AE050000}"/>
    <cellStyle name="Normal 4 2 2 3 2 7 2" xfId="1455" xr:uid="{00000000-0005-0000-0000-0000AF050000}"/>
    <cellStyle name="Normal 4 2 2 3 2 7 2 2" xfId="1456" xr:uid="{00000000-0005-0000-0000-0000B0050000}"/>
    <cellStyle name="Normal 4 2 2 3 2 7 3" xfId="1457" xr:uid="{00000000-0005-0000-0000-0000B1050000}"/>
    <cellStyle name="Normal 4 2 2 3 2 8" xfId="1458" xr:uid="{00000000-0005-0000-0000-0000B2050000}"/>
    <cellStyle name="Normal 4 2 2 3 2 8 2" xfId="1459" xr:uid="{00000000-0005-0000-0000-0000B3050000}"/>
    <cellStyle name="Normal 4 2 2 3 2 8 3" xfId="1460" xr:uid="{00000000-0005-0000-0000-0000B4050000}"/>
    <cellStyle name="Normal 4 2 2 3 2 9" xfId="1461" xr:uid="{00000000-0005-0000-0000-0000B5050000}"/>
    <cellStyle name="Normal 4 2 2 3 3" xfId="1462" xr:uid="{00000000-0005-0000-0000-0000B6050000}"/>
    <cellStyle name="Normal 4 2 2 3 3 10" xfId="1463" xr:uid="{00000000-0005-0000-0000-0000B7050000}"/>
    <cellStyle name="Normal 4 2 2 3 3 2" xfId="1464" xr:uid="{00000000-0005-0000-0000-0000B8050000}"/>
    <cellStyle name="Normal 4 2 2 3 3 2 2" xfId="1465" xr:uid="{00000000-0005-0000-0000-0000B9050000}"/>
    <cellStyle name="Normal 4 2 2 3 3 2 2 2" xfId="1466" xr:uid="{00000000-0005-0000-0000-0000BA050000}"/>
    <cellStyle name="Normal 4 2 2 3 3 2 2 2 2" xfId="1467" xr:uid="{00000000-0005-0000-0000-0000BB050000}"/>
    <cellStyle name="Normal 4 2 2 3 3 2 2 2 2 2" xfId="1468" xr:uid="{00000000-0005-0000-0000-0000BC050000}"/>
    <cellStyle name="Normal 4 2 2 3 3 2 2 2 3" xfId="1469" xr:uid="{00000000-0005-0000-0000-0000BD050000}"/>
    <cellStyle name="Normal 4 2 2 3 3 2 2 2 4" xfId="1470" xr:uid="{00000000-0005-0000-0000-0000BE050000}"/>
    <cellStyle name="Normal 4 2 2 3 3 2 2 3" xfId="1471" xr:uid="{00000000-0005-0000-0000-0000BF050000}"/>
    <cellStyle name="Normal 4 2 2 3 3 2 2 3 2" xfId="1472" xr:uid="{00000000-0005-0000-0000-0000C0050000}"/>
    <cellStyle name="Normal 4 2 2 3 3 2 2 3 2 2" xfId="1473" xr:uid="{00000000-0005-0000-0000-0000C1050000}"/>
    <cellStyle name="Normal 4 2 2 3 3 2 2 3 3" xfId="1474" xr:uid="{00000000-0005-0000-0000-0000C2050000}"/>
    <cellStyle name="Normal 4 2 2 3 3 2 2 4" xfId="1475" xr:uid="{00000000-0005-0000-0000-0000C3050000}"/>
    <cellStyle name="Normal 4 2 2 3 3 2 2 4 2" xfId="1476" xr:uid="{00000000-0005-0000-0000-0000C4050000}"/>
    <cellStyle name="Normal 4 2 2 3 3 2 2 5" xfId="1477" xr:uid="{00000000-0005-0000-0000-0000C5050000}"/>
    <cellStyle name="Normal 4 2 2 3 3 2 2 5 2" xfId="1478" xr:uid="{00000000-0005-0000-0000-0000C6050000}"/>
    <cellStyle name="Normal 4 2 2 3 3 2 2 6" xfId="1479" xr:uid="{00000000-0005-0000-0000-0000C7050000}"/>
    <cellStyle name="Normal 4 2 2 3 3 2 2 7" xfId="1480" xr:uid="{00000000-0005-0000-0000-0000C8050000}"/>
    <cellStyle name="Normal 4 2 2 3 3 2 3" xfId="1481" xr:uid="{00000000-0005-0000-0000-0000C9050000}"/>
    <cellStyle name="Normal 4 2 2 3 3 2 3 2" xfId="1482" xr:uid="{00000000-0005-0000-0000-0000CA050000}"/>
    <cellStyle name="Normal 4 2 2 3 3 2 3 2 2" xfId="1483" xr:uid="{00000000-0005-0000-0000-0000CB050000}"/>
    <cellStyle name="Normal 4 2 2 3 3 2 3 2 3" xfId="1484" xr:uid="{00000000-0005-0000-0000-0000CC050000}"/>
    <cellStyle name="Normal 4 2 2 3 3 2 3 3" xfId="1485" xr:uid="{00000000-0005-0000-0000-0000CD050000}"/>
    <cellStyle name="Normal 4 2 2 3 3 2 3 4" xfId="1486" xr:uid="{00000000-0005-0000-0000-0000CE050000}"/>
    <cellStyle name="Normal 4 2 2 3 3 2 4" xfId="1487" xr:uid="{00000000-0005-0000-0000-0000CF050000}"/>
    <cellStyle name="Normal 4 2 2 3 3 2 4 2" xfId="1488" xr:uid="{00000000-0005-0000-0000-0000D0050000}"/>
    <cellStyle name="Normal 4 2 2 3 3 2 4 2 2" xfId="1489" xr:uid="{00000000-0005-0000-0000-0000D1050000}"/>
    <cellStyle name="Normal 4 2 2 3 3 2 4 3" xfId="1490" xr:uid="{00000000-0005-0000-0000-0000D2050000}"/>
    <cellStyle name="Normal 4 2 2 3 3 2 4 4" xfId="1491" xr:uid="{00000000-0005-0000-0000-0000D3050000}"/>
    <cellStyle name="Normal 4 2 2 3 3 2 5" xfId="1492" xr:uid="{00000000-0005-0000-0000-0000D4050000}"/>
    <cellStyle name="Normal 4 2 2 3 3 2 5 2" xfId="1493" xr:uid="{00000000-0005-0000-0000-0000D5050000}"/>
    <cellStyle name="Normal 4 2 2 3 3 2 6" xfId="1494" xr:uid="{00000000-0005-0000-0000-0000D6050000}"/>
    <cellStyle name="Normal 4 2 2 3 3 2 6 2" xfId="1495" xr:uid="{00000000-0005-0000-0000-0000D7050000}"/>
    <cellStyle name="Normal 4 2 2 3 3 2 7" xfId="1496" xr:uid="{00000000-0005-0000-0000-0000D8050000}"/>
    <cellStyle name="Normal 4 2 2 3 3 2 8" xfId="1497" xr:uid="{00000000-0005-0000-0000-0000D9050000}"/>
    <cellStyle name="Normal 4 2 2 3 3 3" xfId="1498" xr:uid="{00000000-0005-0000-0000-0000DA050000}"/>
    <cellStyle name="Normal 4 2 2 3 3 3 2" xfId="1499" xr:uid="{00000000-0005-0000-0000-0000DB050000}"/>
    <cellStyle name="Normal 4 2 2 3 3 3 2 2" xfId="1500" xr:uid="{00000000-0005-0000-0000-0000DC050000}"/>
    <cellStyle name="Normal 4 2 2 3 3 3 2 2 2" xfId="1501" xr:uid="{00000000-0005-0000-0000-0000DD050000}"/>
    <cellStyle name="Normal 4 2 2 3 3 3 2 2 3" xfId="1502" xr:uid="{00000000-0005-0000-0000-0000DE050000}"/>
    <cellStyle name="Normal 4 2 2 3 3 3 2 3" xfId="1503" xr:uid="{00000000-0005-0000-0000-0000DF050000}"/>
    <cellStyle name="Normal 4 2 2 3 3 3 2 4" xfId="1504" xr:uid="{00000000-0005-0000-0000-0000E0050000}"/>
    <cellStyle name="Normal 4 2 2 3 3 3 3" xfId="1505" xr:uid="{00000000-0005-0000-0000-0000E1050000}"/>
    <cellStyle name="Normal 4 2 2 3 3 3 3 2" xfId="1506" xr:uid="{00000000-0005-0000-0000-0000E2050000}"/>
    <cellStyle name="Normal 4 2 2 3 3 3 3 2 2" xfId="1507" xr:uid="{00000000-0005-0000-0000-0000E3050000}"/>
    <cellStyle name="Normal 4 2 2 3 3 3 3 2 3" xfId="1508" xr:uid="{00000000-0005-0000-0000-0000E4050000}"/>
    <cellStyle name="Normal 4 2 2 3 3 3 3 3" xfId="1509" xr:uid="{00000000-0005-0000-0000-0000E5050000}"/>
    <cellStyle name="Normal 4 2 2 3 3 3 3 4" xfId="1510" xr:uid="{00000000-0005-0000-0000-0000E6050000}"/>
    <cellStyle name="Normal 4 2 2 3 3 3 4" xfId="1511" xr:uid="{00000000-0005-0000-0000-0000E7050000}"/>
    <cellStyle name="Normal 4 2 2 3 3 3 4 2" xfId="1512" xr:uid="{00000000-0005-0000-0000-0000E8050000}"/>
    <cellStyle name="Normal 4 2 2 3 3 3 4 3" xfId="1513" xr:uid="{00000000-0005-0000-0000-0000E9050000}"/>
    <cellStyle name="Normal 4 2 2 3 3 3 5" xfId="1514" xr:uid="{00000000-0005-0000-0000-0000EA050000}"/>
    <cellStyle name="Normal 4 2 2 3 3 3 5 2" xfId="1515" xr:uid="{00000000-0005-0000-0000-0000EB050000}"/>
    <cellStyle name="Normal 4 2 2 3 3 3 6" xfId="1516" xr:uid="{00000000-0005-0000-0000-0000EC050000}"/>
    <cellStyle name="Normal 4 2 2 3 3 3 7" xfId="1517" xr:uid="{00000000-0005-0000-0000-0000ED050000}"/>
    <cellStyle name="Normal 4 2 2 3 3 4" xfId="1518" xr:uid="{00000000-0005-0000-0000-0000EE050000}"/>
    <cellStyle name="Normal 4 2 2 3 3 4 2" xfId="1519" xr:uid="{00000000-0005-0000-0000-0000EF050000}"/>
    <cellStyle name="Normal 4 2 2 3 3 4 2 2" xfId="1520" xr:uid="{00000000-0005-0000-0000-0000F0050000}"/>
    <cellStyle name="Normal 4 2 2 3 3 4 2 3" xfId="1521" xr:uid="{00000000-0005-0000-0000-0000F1050000}"/>
    <cellStyle name="Normal 4 2 2 3 3 4 3" xfId="1522" xr:uid="{00000000-0005-0000-0000-0000F2050000}"/>
    <cellStyle name="Normal 4 2 2 3 3 4 4" xfId="1523" xr:uid="{00000000-0005-0000-0000-0000F3050000}"/>
    <cellStyle name="Normal 4 2 2 3 3 5" xfId="1524" xr:uid="{00000000-0005-0000-0000-0000F4050000}"/>
    <cellStyle name="Normal 4 2 2 3 3 5 2" xfId="1525" xr:uid="{00000000-0005-0000-0000-0000F5050000}"/>
    <cellStyle name="Normal 4 2 2 3 3 5 2 2" xfId="1526" xr:uid="{00000000-0005-0000-0000-0000F6050000}"/>
    <cellStyle name="Normal 4 2 2 3 3 5 2 3" xfId="1527" xr:uid="{00000000-0005-0000-0000-0000F7050000}"/>
    <cellStyle name="Normal 4 2 2 3 3 5 3" xfId="1528" xr:uid="{00000000-0005-0000-0000-0000F8050000}"/>
    <cellStyle name="Normal 4 2 2 3 3 5 4" xfId="1529" xr:uid="{00000000-0005-0000-0000-0000F9050000}"/>
    <cellStyle name="Normal 4 2 2 3 3 6" xfId="1530" xr:uid="{00000000-0005-0000-0000-0000FA050000}"/>
    <cellStyle name="Normal 4 2 2 3 3 6 2" xfId="1531" xr:uid="{00000000-0005-0000-0000-0000FB050000}"/>
    <cellStyle name="Normal 4 2 2 3 3 6 3" xfId="1532" xr:uid="{00000000-0005-0000-0000-0000FC050000}"/>
    <cellStyle name="Normal 4 2 2 3 3 7" xfId="1533" xr:uid="{00000000-0005-0000-0000-0000FD050000}"/>
    <cellStyle name="Normal 4 2 2 3 3 7 2" xfId="1534" xr:uid="{00000000-0005-0000-0000-0000FE050000}"/>
    <cellStyle name="Normal 4 2 2 3 3 8" xfId="1535" xr:uid="{00000000-0005-0000-0000-0000FF050000}"/>
    <cellStyle name="Normal 4 2 2 3 3 8 2" xfId="1536" xr:uid="{00000000-0005-0000-0000-000000060000}"/>
    <cellStyle name="Normal 4 2 2 3 3 9" xfId="1537" xr:uid="{00000000-0005-0000-0000-000001060000}"/>
    <cellStyle name="Normal 4 2 2 3 4" xfId="1538" xr:uid="{00000000-0005-0000-0000-000002060000}"/>
    <cellStyle name="Normal 4 2 2 3 4 2" xfId="1539" xr:uid="{00000000-0005-0000-0000-000003060000}"/>
    <cellStyle name="Normal 4 2 2 3 4 2 2" xfId="1540" xr:uid="{00000000-0005-0000-0000-000004060000}"/>
    <cellStyle name="Normal 4 2 2 3 4 2 2 2" xfId="1541" xr:uid="{00000000-0005-0000-0000-000005060000}"/>
    <cellStyle name="Normal 4 2 2 3 4 2 2 2 2" xfId="1542" xr:uid="{00000000-0005-0000-0000-000006060000}"/>
    <cellStyle name="Normal 4 2 2 3 4 2 2 2 2 2" xfId="1543" xr:uid="{00000000-0005-0000-0000-000007060000}"/>
    <cellStyle name="Normal 4 2 2 3 4 2 2 2 3" xfId="1544" xr:uid="{00000000-0005-0000-0000-000008060000}"/>
    <cellStyle name="Normal 4 2 2 3 4 2 2 3" xfId="1545" xr:uid="{00000000-0005-0000-0000-000009060000}"/>
    <cellStyle name="Normal 4 2 2 3 4 2 2 3 2" xfId="1546" xr:uid="{00000000-0005-0000-0000-00000A060000}"/>
    <cellStyle name="Normal 4 2 2 3 4 2 2 3 2 2" xfId="1547" xr:uid="{00000000-0005-0000-0000-00000B060000}"/>
    <cellStyle name="Normal 4 2 2 3 4 2 2 3 3" xfId="1548" xr:uid="{00000000-0005-0000-0000-00000C060000}"/>
    <cellStyle name="Normal 4 2 2 3 4 2 2 4" xfId="1549" xr:uid="{00000000-0005-0000-0000-00000D060000}"/>
    <cellStyle name="Normal 4 2 2 3 4 2 2 4 2" xfId="1550" xr:uid="{00000000-0005-0000-0000-00000E060000}"/>
    <cellStyle name="Normal 4 2 2 3 4 2 2 5" xfId="1551" xr:uid="{00000000-0005-0000-0000-00000F060000}"/>
    <cellStyle name="Normal 4 2 2 3 4 2 2 5 2" xfId="1552" xr:uid="{00000000-0005-0000-0000-000010060000}"/>
    <cellStyle name="Normal 4 2 2 3 4 2 2 6" xfId="1553" xr:uid="{00000000-0005-0000-0000-000011060000}"/>
    <cellStyle name="Normal 4 2 2 3 4 2 2 7" xfId="1554" xr:uid="{00000000-0005-0000-0000-000012060000}"/>
    <cellStyle name="Normal 4 2 2 3 4 2 3" xfId="1555" xr:uid="{00000000-0005-0000-0000-000013060000}"/>
    <cellStyle name="Normal 4 2 2 3 4 2 3 2" xfId="1556" xr:uid="{00000000-0005-0000-0000-000014060000}"/>
    <cellStyle name="Normal 4 2 2 3 4 2 3 2 2" xfId="1557" xr:uid="{00000000-0005-0000-0000-000015060000}"/>
    <cellStyle name="Normal 4 2 2 3 4 2 3 3" xfId="1558" xr:uid="{00000000-0005-0000-0000-000016060000}"/>
    <cellStyle name="Normal 4 2 2 3 4 2 4" xfId="1559" xr:uid="{00000000-0005-0000-0000-000017060000}"/>
    <cellStyle name="Normal 4 2 2 3 4 2 4 2" xfId="1560" xr:uid="{00000000-0005-0000-0000-000018060000}"/>
    <cellStyle name="Normal 4 2 2 3 4 2 4 2 2" xfId="1561" xr:uid="{00000000-0005-0000-0000-000019060000}"/>
    <cellStyle name="Normal 4 2 2 3 4 2 4 3" xfId="1562" xr:uid="{00000000-0005-0000-0000-00001A060000}"/>
    <cellStyle name="Normal 4 2 2 3 4 2 5" xfId="1563" xr:uid="{00000000-0005-0000-0000-00001B060000}"/>
    <cellStyle name="Normal 4 2 2 3 4 2 5 2" xfId="1564" xr:uid="{00000000-0005-0000-0000-00001C060000}"/>
    <cellStyle name="Normal 4 2 2 3 4 2 6" xfId="1565" xr:uid="{00000000-0005-0000-0000-00001D060000}"/>
    <cellStyle name="Normal 4 2 2 3 4 2 6 2" xfId="1566" xr:uid="{00000000-0005-0000-0000-00001E060000}"/>
    <cellStyle name="Normal 4 2 2 3 4 2 7" xfId="1567" xr:uid="{00000000-0005-0000-0000-00001F060000}"/>
    <cellStyle name="Normal 4 2 2 3 4 2 8" xfId="1568" xr:uid="{00000000-0005-0000-0000-000020060000}"/>
    <cellStyle name="Normal 4 2 2 3 4 3" xfId="1569" xr:uid="{00000000-0005-0000-0000-000021060000}"/>
    <cellStyle name="Normal 4 2 2 3 4 3 2" xfId="1570" xr:uid="{00000000-0005-0000-0000-000022060000}"/>
    <cellStyle name="Normal 4 2 2 3 4 3 2 2" xfId="1571" xr:uid="{00000000-0005-0000-0000-000023060000}"/>
    <cellStyle name="Normal 4 2 2 3 4 3 2 2 2" xfId="1572" xr:uid="{00000000-0005-0000-0000-000024060000}"/>
    <cellStyle name="Normal 4 2 2 3 4 3 2 3" xfId="1573" xr:uid="{00000000-0005-0000-0000-000025060000}"/>
    <cellStyle name="Normal 4 2 2 3 4 3 2 4" xfId="1574" xr:uid="{00000000-0005-0000-0000-000026060000}"/>
    <cellStyle name="Normal 4 2 2 3 4 3 3" xfId="1575" xr:uid="{00000000-0005-0000-0000-000027060000}"/>
    <cellStyle name="Normal 4 2 2 3 4 3 3 2" xfId="1576" xr:uid="{00000000-0005-0000-0000-000028060000}"/>
    <cellStyle name="Normal 4 2 2 3 4 3 3 2 2" xfId="1577" xr:uid="{00000000-0005-0000-0000-000029060000}"/>
    <cellStyle name="Normal 4 2 2 3 4 3 3 3" xfId="1578" xr:uid="{00000000-0005-0000-0000-00002A060000}"/>
    <cellStyle name="Normal 4 2 2 3 4 3 4" xfId="1579" xr:uid="{00000000-0005-0000-0000-00002B060000}"/>
    <cellStyle name="Normal 4 2 2 3 4 3 4 2" xfId="1580" xr:uid="{00000000-0005-0000-0000-00002C060000}"/>
    <cellStyle name="Normal 4 2 2 3 4 3 5" xfId="1581" xr:uid="{00000000-0005-0000-0000-00002D060000}"/>
    <cellStyle name="Normal 4 2 2 3 4 3 5 2" xfId="1582" xr:uid="{00000000-0005-0000-0000-00002E060000}"/>
    <cellStyle name="Normal 4 2 2 3 4 3 6" xfId="1583" xr:uid="{00000000-0005-0000-0000-00002F060000}"/>
    <cellStyle name="Normal 4 2 2 3 4 3 7" xfId="1584" xr:uid="{00000000-0005-0000-0000-000030060000}"/>
    <cellStyle name="Normal 4 2 2 3 4 4" xfId="1585" xr:uid="{00000000-0005-0000-0000-000031060000}"/>
    <cellStyle name="Normal 4 2 2 3 4 4 2" xfId="1586" xr:uid="{00000000-0005-0000-0000-000032060000}"/>
    <cellStyle name="Normal 4 2 2 3 4 4 2 2" xfId="1587" xr:uid="{00000000-0005-0000-0000-000033060000}"/>
    <cellStyle name="Normal 4 2 2 3 4 4 2 3" xfId="1588" xr:uid="{00000000-0005-0000-0000-000034060000}"/>
    <cellStyle name="Normal 4 2 2 3 4 4 3" xfId="1589" xr:uid="{00000000-0005-0000-0000-000035060000}"/>
    <cellStyle name="Normal 4 2 2 3 4 4 4" xfId="1590" xr:uid="{00000000-0005-0000-0000-000036060000}"/>
    <cellStyle name="Normal 4 2 2 3 4 5" xfId="1591" xr:uid="{00000000-0005-0000-0000-000037060000}"/>
    <cellStyle name="Normal 4 2 2 3 4 5 2" xfId="1592" xr:uid="{00000000-0005-0000-0000-000038060000}"/>
    <cellStyle name="Normal 4 2 2 3 4 5 2 2" xfId="1593" xr:uid="{00000000-0005-0000-0000-000039060000}"/>
    <cellStyle name="Normal 4 2 2 3 4 5 3" xfId="1594" xr:uid="{00000000-0005-0000-0000-00003A060000}"/>
    <cellStyle name="Normal 4 2 2 3 4 5 4" xfId="1595" xr:uid="{00000000-0005-0000-0000-00003B060000}"/>
    <cellStyle name="Normal 4 2 2 3 4 6" xfId="1596" xr:uid="{00000000-0005-0000-0000-00003C060000}"/>
    <cellStyle name="Normal 4 2 2 3 4 6 2" xfId="1597" xr:uid="{00000000-0005-0000-0000-00003D060000}"/>
    <cellStyle name="Normal 4 2 2 3 4 7" xfId="1598" xr:uid="{00000000-0005-0000-0000-00003E060000}"/>
    <cellStyle name="Normal 4 2 2 3 4 7 2" xfId="1599" xr:uid="{00000000-0005-0000-0000-00003F060000}"/>
    <cellStyle name="Normal 4 2 2 3 4 8" xfId="1600" xr:uid="{00000000-0005-0000-0000-000040060000}"/>
    <cellStyle name="Normal 4 2 2 3 4 9" xfId="1601" xr:uid="{00000000-0005-0000-0000-000041060000}"/>
    <cellStyle name="Normal 4 2 2 3 5" xfId="1602" xr:uid="{00000000-0005-0000-0000-000042060000}"/>
    <cellStyle name="Normal 4 2 2 3 5 2" xfId="1603" xr:uid="{00000000-0005-0000-0000-000043060000}"/>
    <cellStyle name="Normal 4 2 2 3 5 2 2" xfId="1604" xr:uid="{00000000-0005-0000-0000-000044060000}"/>
    <cellStyle name="Normal 4 2 2 3 5 2 2 2" xfId="1605" xr:uid="{00000000-0005-0000-0000-000045060000}"/>
    <cellStyle name="Normal 4 2 2 3 5 2 2 2 2" xfId="1606" xr:uid="{00000000-0005-0000-0000-000046060000}"/>
    <cellStyle name="Normal 4 2 2 3 5 2 2 3" xfId="1607" xr:uid="{00000000-0005-0000-0000-000047060000}"/>
    <cellStyle name="Normal 4 2 2 3 5 2 2 4" xfId="1608" xr:uid="{00000000-0005-0000-0000-000048060000}"/>
    <cellStyle name="Normal 4 2 2 3 5 2 3" xfId="1609" xr:uid="{00000000-0005-0000-0000-000049060000}"/>
    <cellStyle name="Normal 4 2 2 3 5 2 3 2" xfId="1610" xr:uid="{00000000-0005-0000-0000-00004A060000}"/>
    <cellStyle name="Normal 4 2 2 3 5 2 3 2 2" xfId="1611" xr:uid="{00000000-0005-0000-0000-00004B060000}"/>
    <cellStyle name="Normal 4 2 2 3 5 2 3 3" xfId="1612" xr:uid="{00000000-0005-0000-0000-00004C060000}"/>
    <cellStyle name="Normal 4 2 2 3 5 2 4" xfId="1613" xr:uid="{00000000-0005-0000-0000-00004D060000}"/>
    <cellStyle name="Normal 4 2 2 3 5 2 4 2" xfId="1614" xr:uid="{00000000-0005-0000-0000-00004E060000}"/>
    <cellStyle name="Normal 4 2 2 3 5 2 5" xfId="1615" xr:uid="{00000000-0005-0000-0000-00004F060000}"/>
    <cellStyle name="Normal 4 2 2 3 5 2 5 2" xfId="1616" xr:uid="{00000000-0005-0000-0000-000050060000}"/>
    <cellStyle name="Normal 4 2 2 3 5 2 6" xfId="1617" xr:uid="{00000000-0005-0000-0000-000051060000}"/>
    <cellStyle name="Normal 4 2 2 3 5 2 7" xfId="1618" xr:uid="{00000000-0005-0000-0000-000052060000}"/>
    <cellStyle name="Normal 4 2 2 3 5 3" xfId="1619" xr:uid="{00000000-0005-0000-0000-000053060000}"/>
    <cellStyle name="Normal 4 2 2 3 5 3 2" xfId="1620" xr:uid="{00000000-0005-0000-0000-000054060000}"/>
    <cellStyle name="Normal 4 2 2 3 5 3 2 2" xfId="1621" xr:uid="{00000000-0005-0000-0000-000055060000}"/>
    <cellStyle name="Normal 4 2 2 3 5 3 2 3" xfId="1622" xr:uid="{00000000-0005-0000-0000-000056060000}"/>
    <cellStyle name="Normal 4 2 2 3 5 3 3" xfId="1623" xr:uid="{00000000-0005-0000-0000-000057060000}"/>
    <cellStyle name="Normal 4 2 2 3 5 3 4" xfId="1624" xr:uid="{00000000-0005-0000-0000-000058060000}"/>
    <cellStyle name="Normal 4 2 2 3 5 4" xfId="1625" xr:uid="{00000000-0005-0000-0000-000059060000}"/>
    <cellStyle name="Normal 4 2 2 3 5 4 2" xfId="1626" xr:uid="{00000000-0005-0000-0000-00005A060000}"/>
    <cellStyle name="Normal 4 2 2 3 5 4 2 2" xfId="1627" xr:uid="{00000000-0005-0000-0000-00005B060000}"/>
    <cellStyle name="Normal 4 2 2 3 5 4 3" xfId="1628" xr:uid="{00000000-0005-0000-0000-00005C060000}"/>
    <cellStyle name="Normal 4 2 2 3 5 4 4" xfId="1629" xr:uid="{00000000-0005-0000-0000-00005D060000}"/>
    <cellStyle name="Normal 4 2 2 3 5 5" xfId="1630" xr:uid="{00000000-0005-0000-0000-00005E060000}"/>
    <cellStyle name="Normal 4 2 2 3 5 5 2" xfId="1631" xr:uid="{00000000-0005-0000-0000-00005F060000}"/>
    <cellStyle name="Normal 4 2 2 3 5 6" xfId="1632" xr:uid="{00000000-0005-0000-0000-000060060000}"/>
    <cellStyle name="Normal 4 2 2 3 5 6 2" xfId="1633" xr:uid="{00000000-0005-0000-0000-000061060000}"/>
    <cellStyle name="Normal 4 2 2 3 5 7" xfId="1634" xr:uid="{00000000-0005-0000-0000-000062060000}"/>
    <cellStyle name="Normal 4 2 2 3 5 8" xfId="1635" xr:uid="{00000000-0005-0000-0000-000063060000}"/>
    <cellStyle name="Normal 4 2 2 3 6" xfId="1636" xr:uid="{00000000-0005-0000-0000-000064060000}"/>
    <cellStyle name="Normal 4 2 2 3 6 2" xfId="1637" xr:uid="{00000000-0005-0000-0000-000065060000}"/>
    <cellStyle name="Normal 4 2 2 3 6 2 2" xfId="1638" xr:uid="{00000000-0005-0000-0000-000066060000}"/>
    <cellStyle name="Normal 4 2 2 3 6 2 2 2" xfId="1639" xr:uid="{00000000-0005-0000-0000-000067060000}"/>
    <cellStyle name="Normal 4 2 2 3 6 2 2 2 2" xfId="1640" xr:uid="{00000000-0005-0000-0000-000068060000}"/>
    <cellStyle name="Normal 4 2 2 3 6 2 2 3" xfId="1641" xr:uid="{00000000-0005-0000-0000-000069060000}"/>
    <cellStyle name="Normal 4 2 2 3 6 2 2 4" xfId="1642" xr:uid="{00000000-0005-0000-0000-00006A060000}"/>
    <cellStyle name="Normal 4 2 2 3 6 2 3" xfId="1643" xr:uid="{00000000-0005-0000-0000-00006B060000}"/>
    <cellStyle name="Normal 4 2 2 3 6 2 3 2" xfId="1644" xr:uid="{00000000-0005-0000-0000-00006C060000}"/>
    <cellStyle name="Normal 4 2 2 3 6 2 3 2 2" xfId="1645" xr:uid="{00000000-0005-0000-0000-00006D060000}"/>
    <cellStyle name="Normal 4 2 2 3 6 2 3 3" xfId="1646" xr:uid="{00000000-0005-0000-0000-00006E060000}"/>
    <cellStyle name="Normal 4 2 2 3 6 2 4" xfId="1647" xr:uid="{00000000-0005-0000-0000-00006F060000}"/>
    <cellStyle name="Normal 4 2 2 3 6 2 4 2" xfId="1648" xr:uid="{00000000-0005-0000-0000-000070060000}"/>
    <cellStyle name="Normal 4 2 2 3 6 2 5" xfId="1649" xr:uid="{00000000-0005-0000-0000-000071060000}"/>
    <cellStyle name="Normal 4 2 2 3 6 2 5 2" xfId="1650" xr:uid="{00000000-0005-0000-0000-000072060000}"/>
    <cellStyle name="Normal 4 2 2 3 6 2 6" xfId="1651" xr:uid="{00000000-0005-0000-0000-000073060000}"/>
    <cellStyle name="Normal 4 2 2 3 6 2 7" xfId="1652" xr:uid="{00000000-0005-0000-0000-000074060000}"/>
    <cellStyle name="Normal 4 2 2 3 6 3" xfId="1653" xr:uid="{00000000-0005-0000-0000-000075060000}"/>
    <cellStyle name="Normal 4 2 2 3 6 3 2" xfId="1654" xr:uid="{00000000-0005-0000-0000-000076060000}"/>
    <cellStyle name="Normal 4 2 2 3 6 3 2 2" xfId="1655" xr:uid="{00000000-0005-0000-0000-000077060000}"/>
    <cellStyle name="Normal 4 2 2 3 6 3 2 3" xfId="1656" xr:uid="{00000000-0005-0000-0000-000078060000}"/>
    <cellStyle name="Normal 4 2 2 3 6 3 3" xfId="1657" xr:uid="{00000000-0005-0000-0000-000079060000}"/>
    <cellStyle name="Normal 4 2 2 3 6 3 4" xfId="1658" xr:uid="{00000000-0005-0000-0000-00007A060000}"/>
    <cellStyle name="Normal 4 2 2 3 6 4" xfId="1659" xr:uid="{00000000-0005-0000-0000-00007B060000}"/>
    <cellStyle name="Normal 4 2 2 3 6 4 2" xfId="1660" xr:uid="{00000000-0005-0000-0000-00007C060000}"/>
    <cellStyle name="Normal 4 2 2 3 6 4 2 2" xfId="1661" xr:uid="{00000000-0005-0000-0000-00007D060000}"/>
    <cellStyle name="Normal 4 2 2 3 6 4 3" xfId="1662" xr:uid="{00000000-0005-0000-0000-00007E060000}"/>
    <cellStyle name="Normal 4 2 2 3 6 4 4" xfId="1663" xr:uid="{00000000-0005-0000-0000-00007F060000}"/>
    <cellStyle name="Normal 4 2 2 3 6 5" xfId="1664" xr:uid="{00000000-0005-0000-0000-000080060000}"/>
    <cellStyle name="Normal 4 2 2 3 6 5 2" xfId="1665" xr:uid="{00000000-0005-0000-0000-000081060000}"/>
    <cellStyle name="Normal 4 2 2 3 6 6" xfId="1666" xr:uid="{00000000-0005-0000-0000-000082060000}"/>
    <cellStyle name="Normal 4 2 2 3 6 6 2" xfId="1667" xr:uid="{00000000-0005-0000-0000-000083060000}"/>
    <cellStyle name="Normal 4 2 2 3 6 7" xfId="1668" xr:uid="{00000000-0005-0000-0000-000084060000}"/>
    <cellStyle name="Normal 4 2 2 3 6 8" xfId="1669" xr:uid="{00000000-0005-0000-0000-000085060000}"/>
    <cellStyle name="Normal 4 2 2 3 7" xfId="1670" xr:uid="{00000000-0005-0000-0000-000086060000}"/>
    <cellStyle name="Normal 4 2 2 3 7 2" xfId="1671" xr:uid="{00000000-0005-0000-0000-000087060000}"/>
    <cellStyle name="Normal 4 2 2 3 7 2 2" xfId="1672" xr:uid="{00000000-0005-0000-0000-000088060000}"/>
    <cellStyle name="Normal 4 2 2 3 7 2 2 2" xfId="1673" xr:uid="{00000000-0005-0000-0000-000089060000}"/>
    <cellStyle name="Normal 4 2 2 3 7 2 3" xfId="1674" xr:uid="{00000000-0005-0000-0000-00008A060000}"/>
    <cellStyle name="Normal 4 2 2 3 7 2 4" xfId="1675" xr:uid="{00000000-0005-0000-0000-00008B060000}"/>
    <cellStyle name="Normal 4 2 2 3 7 3" xfId="1676" xr:uid="{00000000-0005-0000-0000-00008C060000}"/>
    <cellStyle name="Normal 4 2 2 3 7 3 2" xfId="1677" xr:uid="{00000000-0005-0000-0000-00008D060000}"/>
    <cellStyle name="Normal 4 2 2 3 7 3 2 2" xfId="1678" xr:uid="{00000000-0005-0000-0000-00008E060000}"/>
    <cellStyle name="Normal 4 2 2 3 7 3 3" xfId="1679" xr:uid="{00000000-0005-0000-0000-00008F060000}"/>
    <cellStyle name="Normal 4 2 2 3 7 4" xfId="1680" xr:uid="{00000000-0005-0000-0000-000090060000}"/>
    <cellStyle name="Normal 4 2 2 3 7 4 2" xfId="1681" xr:uid="{00000000-0005-0000-0000-000091060000}"/>
    <cellStyle name="Normal 4 2 2 3 7 5" xfId="1682" xr:uid="{00000000-0005-0000-0000-000092060000}"/>
    <cellStyle name="Normal 4 2 2 3 7 5 2" xfId="1683" xr:uid="{00000000-0005-0000-0000-000093060000}"/>
    <cellStyle name="Normal 4 2 2 3 7 6" xfId="1684" xr:uid="{00000000-0005-0000-0000-000094060000}"/>
    <cellStyle name="Normal 4 2 2 3 7 7" xfId="1685" xr:uid="{00000000-0005-0000-0000-000095060000}"/>
    <cellStyle name="Normal 4 2 2 3 8" xfId="1686" xr:uid="{00000000-0005-0000-0000-000096060000}"/>
    <cellStyle name="Normal 4 2 2 3 8 2" xfId="1687" xr:uid="{00000000-0005-0000-0000-000097060000}"/>
    <cellStyle name="Normal 4 2 2 3 8 2 2" xfId="1688" xr:uid="{00000000-0005-0000-0000-000098060000}"/>
    <cellStyle name="Normal 4 2 2 3 8 2 3" xfId="1689" xr:uid="{00000000-0005-0000-0000-000099060000}"/>
    <cellStyle name="Normal 4 2 2 3 8 3" xfId="1690" xr:uid="{00000000-0005-0000-0000-00009A060000}"/>
    <cellStyle name="Normal 4 2 2 3 8 4" xfId="1691" xr:uid="{00000000-0005-0000-0000-00009B060000}"/>
    <cellStyle name="Normal 4 2 2 3 9" xfId="1692" xr:uid="{00000000-0005-0000-0000-00009C060000}"/>
    <cellStyle name="Normal 4 2 2 3 9 2" xfId="1693" xr:uid="{00000000-0005-0000-0000-00009D060000}"/>
    <cellStyle name="Normal 4 2 2 3 9 2 2" xfId="1694" xr:uid="{00000000-0005-0000-0000-00009E060000}"/>
    <cellStyle name="Normal 4 2 2 3 9 3" xfId="1695" xr:uid="{00000000-0005-0000-0000-00009F060000}"/>
    <cellStyle name="Normal 4 2 2 3 9 4" xfId="1696" xr:uid="{00000000-0005-0000-0000-0000A0060000}"/>
    <cellStyle name="Normal 4 2 2 4" xfId="1697" xr:uid="{00000000-0005-0000-0000-0000A1060000}"/>
    <cellStyle name="Normal 4 2 2 4 10" xfId="1698" xr:uid="{00000000-0005-0000-0000-0000A2060000}"/>
    <cellStyle name="Normal 4 2 2 4 2" xfId="1699" xr:uid="{00000000-0005-0000-0000-0000A3060000}"/>
    <cellStyle name="Normal 4 2 2 4 2 2" xfId="1700" xr:uid="{00000000-0005-0000-0000-0000A4060000}"/>
    <cellStyle name="Normal 4 2 2 4 2 2 2" xfId="1701" xr:uid="{00000000-0005-0000-0000-0000A5060000}"/>
    <cellStyle name="Normal 4 2 2 4 2 2 2 2" xfId="1702" xr:uid="{00000000-0005-0000-0000-0000A6060000}"/>
    <cellStyle name="Normal 4 2 2 4 2 2 2 2 2" xfId="1703" xr:uid="{00000000-0005-0000-0000-0000A7060000}"/>
    <cellStyle name="Normal 4 2 2 4 2 2 2 3" xfId="1704" xr:uid="{00000000-0005-0000-0000-0000A8060000}"/>
    <cellStyle name="Normal 4 2 2 4 2 2 2 4" xfId="1705" xr:uid="{00000000-0005-0000-0000-0000A9060000}"/>
    <cellStyle name="Normal 4 2 2 4 2 2 3" xfId="1706" xr:uid="{00000000-0005-0000-0000-0000AA060000}"/>
    <cellStyle name="Normal 4 2 2 4 2 2 3 2" xfId="1707" xr:uid="{00000000-0005-0000-0000-0000AB060000}"/>
    <cellStyle name="Normal 4 2 2 4 2 2 3 2 2" xfId="1708" xr:uid="{00000000-0005-0000-0000-0000AC060000}"/>
    <cellStyle name="Normal 4 2 2 4 2 2 3 3" xfId="1709" xr:uid="{00000000-0005-0000-0000-0000AD060000}"/>
    <cellStyle name="Normal 4 2 2 4 2 2 4" xfId="1710" xr:uid="{00000000-0005-0000-0000-0000AE060000}"/>
    <cellStyle name="Normal 4 2 2 4 2 2 4 2" xfId="1711" xr:uid="{00000000-0005-0000-0000-0000AF060000}"/>
    <cellStyle name="Normal 4 2 2 4 2 2 5" xfId="1712" xr:uid="{00000000-0005-0000-0000-0000B0060000}"/>
    <cellStyle name="Normal 4 2 2 4 2 2 5 2" xfId="1713" xr:uid="{00000000-0005-0000-0000-0000B1060000}"/>
    <cellStyle name="Normal 4 2 2 4 2 2 6" xfId="1714" xr:uid="{00000000-0005-0000-0000-0000B2060000}"/>
    <cellStyle name="Normal 4 2 2 4 2 2 7" xfId="1715" xr:uid="{00000000-0005-0000-0000-0000B3060000}"/>
    <cellStyle name="Normal 4 2 2 4 2 3" xfId="1716" xr:uid="{00000000-0005-0000-0000-0000B4060000}"/>
    <cellStyle name="Normal 4 2 2 4 2 3 2" xfId="1717" xr:uid="{00000000-0005-0000-0000-0000B5060000}"/>
    <cellStyle name="Normal 4 2 2 4 2 3 2 2" xfId="1718" xr:uid="{00000000-0005-0000-0000-0000B6060000}"/>
    <cellStyle name="Normal 4 2 2 4 2 3 2 3" xfId="1719" xr:uid="{00000000-0005-0000-0000-0000B7060000}"/>
    <cellStyle name="Normal 4 2 2 4 2 3 3" xfId="1720" xr:uid="{00000000-0005-0000-0000-0000B8060000}"/>
    <cellStyle name="Normal 4 2 2 4 2 3 4" xfId="1721" xr:uid="{00000000-0005-0000-0000-0000B9060000}"/>
    <cellStyle name="Normal 4 2 2 4 2 4" xfId="1722" xr:uid="{00000000-0005-0000-0000-0000BA060000}"/>
    <cellStyle name="Normal 4 2 2 4 2 4 2" xfId="1723" xr:uid="{00000000-0005-0000-0000-0000BB060000}"/>
    <cellStyle name="Normal 4 2 2 4 2 4 2 2" xfId="1724" xr:uid="{00000000-0005-0000-0000-0000BC060000}"/>
    <cellStyle name="Normal 4 2 2 4 2 4 2 3" xfId="1725" xr:uid="{00000000-0005-0000-0000-0000BD060000}"/>
    <cellStyle name="Normal 4 2 2 4 2 4 3" xfId="1726" xr:uid="{00000000-0005-0000-0000-0000BE060000}"/>
    <cellStyle name="Normal 4 2 2 4 2 4 4" xfId="1727" xr:uid="{00000000-0005-0000-0000-0000BF060000}"/>
    <cellStyle name="Normal 4 2 2 4 2 5" xfId="1728" xr:uid="{00000000-0005-0000-0000-0000C0060000}"/>
    <cellStyle name="Normal 4 2 2 4 2 5 2" xfId="1729" xr:uid="{00000000-0005-0000-0000-0000C1060000}"/>
    <cellStyle name="Normal 4 2 2 4 2 5 3" xfId="1730" xr:uid="{00000000-0005-0000-0000-0000C2060000}"/>
    <cellStyle name="Normal 4 2 2 4 2 6" xfId="1731" xr:uid="{00000000-0005-0000-0000-0000C3060000}"/>
    <cellStyle name="Normal 4 2 2 4 2 6 2" xfId="1732" xr:uid="{00000000-0005-0000-0000-0000C4060000}"/>
    <cellStyle name="Normal 4 2 2 4 2 7" xfId="1733" xr:uid="{00000000-0005-0000-0000-0000C5060000}"/>
    <cellStyle name="Normal 4 2 2 4 2 8" xfId="1734" xr:uid="{00000000-0005-0000-0000-0000C6060000}"/>
    <cellStyle name="Normal 4 2 2 4 3" xfId="1735" xr:uid="{00000000-0005-0000-0000-0000C7060000}"/>
    <cellStyle name="Normal 4 2 2 4 3 2" xfId="1736" xr:uid="{00000000-0005-0000-0000-0000C8060000}"/>
    <cellStyle name="Normal 4 2 2 4 3 2 2" xfId="1737" xr:uid="{00000000-0005-0000-0000-0000C9060000}"/>
    <cellStyle name="Normal 4 2 2 4 3 2 2 2" xfId="1738" xr:uid="{00000000-0005-0000-0000-0000CA060000}"/>
    <cellStyle name="Normal 4 2 2 4 3 2 2 3" xfId="1739" xr:uid="{00000000-0005-0000-0000-0000CB060000}"/>
    <cellStyle name="Normal 4 2 2 4 3 2 3" xfId="1740" xr:uid="{00000000-0005-0000-0000-0000CC060000}"/>
    <cellStyle name="Normal 4 2 2 4 3 2 4" xfId="1741" xr:uid="{00000000-0005-0000-0000-0000CD060000}"/>
    <cellStyle name="Normal 4 2 2 4 3 3" xfId="1742" xr:uid="{00000000-0005-0000-0000-0000CE060000}"/>
    <cellStyle name="Normal 4 2 2 4 3 3 2" xfId="1743" xr:uid="{00000000-0005-0000-0000-0000CF060000}"/>
    <cellStyle name="Normal 4 2 2 4 3 3 2 2" xfId="1744" xr:uid="{00000000-0005-0000-0000-0000D0060000}"/>
    <cellStyle name="Normal 4 2 2 4 3 3 2 3" xfId="1745" xr:uid="{00000000-0005-0000-0000-0000D1060000}"/>
    <cellStyle name="Normal 4 2 2 4 3 3 3" xfId="1746" xr:uid="{00000000-0005-0000-0000-0000D2060000}"/>
    <cellStyle name="Normal 4 2 2 4 3 3 4" xfId="1747" xr:uid="{00000000-0005-0000-0000-0000D3060000}"/>
    <cellStyle name="Normal 4 2 2 4 3 4" xfId="1748" xr:uid="{00000000-0005-0000-0000-0000D4060000}"/>
    <cellStyle name="Normal 4 2 2 4 3 4 2" xfId="1749" xr:uid="{00000000-0005-0000-0000-0000D5060000}"/>
    <cellStyle name="Normal 4 2 2 4 3 4 2 2" xfId="1750" xr:uid="{00000000-0005-0000-0000-0000D6060000}"/>
    <cellStyle name="Normal 4 2 2 4 3 4 3" xfId="1751" xr:uid="{00000000-0005-0000-0000-0000D7060000}"/>
    <cellStyle name="Normal 4 2 2 4 3 5" xfId="1752" xr:uid="{00000000-0005-0000-0000-0000D8060000}"/>
    <cellStyle name="Normal 4 2 2 4 3 5 2" xfId="1753" xr:uid="{00000000-0005-0000-0000-0000D9060000}"/>
    <cellStyle name="Normal 4 2 2 4 3 5 3" xfId="1754" xr:uid="{00000000-0005-0000-0000-0000DA060000}"/>
    <cellStyle name="Normal 4 2 2 4 3 6" xfId="1755" xr:uid="{00000000-0005-0000-0000-0000DB060000}"/>
    <cellStyle name="Normal 4 2 2 4 3 7" xfId="1756" xr:uid="{00000000-0005-0000-0000-0000DC060000}"/>
    <cellStyle name="Normal 4 2 2 4 4" xfId="1757" xr:uid="{00000000-0005-0000-0000-0000DD060000}"/>
    <cellStyle name="Normal 4 2 2 4 4 2" xfId="1758" xr:uid="{00000000-0005-0000-0000-0000DE060000}"/>
    <cellStyle name="Normal 4 2 2 4 4 2 2" xfId="1759" xr:uid="{00000000-0005-0000-0000-0000DF060000}"/>
    <cellStyle name="Normal 4 2 2 4 4 2 2 2" xfId="1760" xr:uid="{00000000-0005-0000-0000-0000E0060000}"/>
    <cellStyle name="Normal 4 2 2 4 4 2 3" xfId="1761" xr:uid="{00000000-0005-0000-0000-0000E1060000}"/>
    <cellStyle name="Normal 4 2 2 4 4 3" xfId="1762" xr:uid="{00000000-0005-0000-0000-0000E2060000}"/>
    <cellStyle name="Normal 4 2 2 4 4 3 2" xfId="1763" xr:uid="{00000000-0005-0000-0000-0000E3060000}"/>
    <cellStyle name="Normal 4 2 2 4 4 3 3" xfId="1764" xr:uid="{00000000-0005-0000-0000-0000E4060000}"/>
    <cellStyle name="Normal 4 2 2 4 4 4" xfId="1765" xr:uid="{00000000-0005-0000-0000-0000E5060000}"/>
    <cellStyle name="Normal 4 2 2 4 4 5" xfId="1766" xr:uid="{00000000-0005-0000-0000-0000E6060000}"/>
    <cellStyle name="Normal 4 2 2 4 5" xfId="1767" xr:uid="{00000000-0005-0000-0000-0000E7060000}"/>
    <cellStyle name="Normal 4 2 2 4 5 2" xfId="1768" xr:uid="{00000000-0005-0000-0000-0000E8060000}"/>
    <cellStyle name="Normal 4 2 2 4 5 2 2" xfId="1769" xr:uid="{00000000-0005-0000-0000-0000E9060000}"/>
    <cellStyle name="Normal 4 2 2 4 5 2 2 2" xfId="1770" xr:uid="{00000000-0005-0000-0000-0000EA060000}"/>
    <cellStyle name="Normal 4 2 2 4 5 2 3" xfId="1771" xr:uid="{00000000-0005-0000-0000-0000EB060000}"/>
    <cellStyle name="Normal 4 2 2 4 5 3" xfId="1772" xr:uid="{00000000-0005-0000-0000-0000EC060000}"/>
    <cellStyle name="Normal 4 2 2 4 5 3 2" xfId="1773" xr:uid="{00000000-0005-0000-0000-0000ED060000}"/>
    <cellStyle name="Normal 4 2 2 4 5 3 3" xfId="1774" xr:uid="{00000000-0005-0000-0000-0000EE060000}"/>
    <cellStyle name="Normal 4 2 2 4 5 4" xfId="1775" xr:uid="{00000000-0005-0000-0000-0000EF060000}"/>
    <cellStyle name="Normal 4 2 2 4 5 5" xfId="1776" xr:uid="{00000000-0005-0000-0000-0000F0060000}"/>
    <cellStyle name="Normal 4 2 2 4 6" xfId="1777" xr:uid="{00000000-0005-0000-0000-0000F1060000}"/>
    <cellStyle name="Normal 4 2 2 4 6 2" xfId="1778" xr:uid="{00000000-0005-0000-0000-0000F2060000}"/>
    <cellStyle name="Normal 4 2 2 4 6 2 2" xfId="1779" xr:uid="{00000000-0005-0000-0000-0000F3060000}"/>
    <cellStyle name="Normal 4 2 2 4 6 3" xfId="1780" xr:uid="{00000000-0005-0000-0000-0000F4060000}"/>
    <cellStyle name="Normal 4 2 2 4 7" xfId="1781" xr:uid="{00000000-0005-0000-0000-0000F5060000}"/>
    <cellStyle name="Normal 4 2 2 4 7 2" xfId="1782" xr:uid="{00000000-0005-0000-0000-0000F6060000}"/>
    <cellStyle name="Normal 4 2 2 4 7 2 2" xfId="1783" xr:uid="{00000000-0005-0000-0000-0000F7060000}"/>
    <cellStyle name="Normal 4 2 2 4 7 3" xfId="1784" xr:uid="{00000000-0005-0000-0000-0000F8060000}"/>
    <cellStyle name="Normal 4 2 2 4 8" xfId="1785" xr:uid="{00000000-0005-0000-0000-0000F9060000}"/>
    <cellStyle name="Normal 4 2 2 4 8 2" xfId="1786" xr:uid="{00000000-0005-0000-0000-0000FA060000}"/>
    <cellStyle name="Normal 4 2 2 4 8 3" xfId="1787" xr:uid="{00000000-0005-0000-0000-0000FB060000}"/>
    <cellStyle name="Normal 4 2 2 4 9" xfId="1788" xr:uid="{00000000-0005-0000-0000-0000FC060000}"/>
    <cellStyle name="Normal 4 2 2 5" xfId="1789" xr:uid="{00000000-0005-0000-0000-0000FD060000}"/>
    <cellStyle name="Normal 4 2 2 5 10" xfId="1790" xr:uid="{00000000-0005-0000-0000-0000FE060000}"/>
    <cellStyle name="Normal 4 2 2 5 2" xfId="1791" xr:uid="{00000000-0005-0000-0000-0000FF060000}"/>
    <cellStyle name="Normal 4 2 2 5 2 2" xfId="1792" xr:uid="{00000000-0005-0000-0000-000000070000}"/>
    <cellStyle name="Normal 4 2 2 5 2 2 2" xfId="1793" xr:uid="{00000000-0005-0000-0000-000001070000}"/>
    <cellStyle name="Normal 4 2 2 5 2 2 2 2" xfId="1794" xr:uid="{00000000-0005-0000-0000-000002070000}"/>
    <cellStyle name="Normal 4 2 2 5 2 2 2 2 2" xfId="1795" xr:uid="{00000000-0005-0000-0000-000003070000}"/>
    <cellStyle name="Normal 4 2 2 5 2 2 2 3" xfId="1796" xr:uid="{00000000-0005-0000-0000-000004070000}"/>
    <cellStyle name="Normal 4 2 2 5 2 2 2 4" xfId="1797" xr:uid="{00000000-0005-0000-0000-000005070000}"/>
    <cellStyle name="Normal 4 2 2 5 2 2 3" xfId="1798" xr:uid="{00000000-0005-0000-0000-000006070000}"/>
    <cellStyle name="Normal 4 2 2 5 2 2 3 2" xfId="1799" xr:uid="{00000000-0005-0000-0000-000007070000}"/>
    <cellStyle name="Normal 4 2 2 5 2 2 3 2 2" xfId="1800" xr:uid="{00000000-0005-0000-0000-000008070000}"/>
    <cellStyle name="Normal 4 2 2 5 2 2 3 3" xfId="1801" xr:uid="{00000000-0005-0000-0000-000009070000}"/>
    <cellStyle name="Normal 4 2 2 5 2 2 4" xfId="1802" xr:uid="{00000000-0005-0000-0000-00000A070000}"/>
    <cellStyle name="Normal 4 2 2 5 2 2 4 2" xfId="1803" xr:uid="{00000000-0005-0000-0000-00000B070000}"/>
    <cellStyle name="Normal 4 2 2 5 2 2 5" xfId="1804" xr:uid="{00000000-0005-0000-0000-00000C070000}"/>
    <cellStyle name="Normal 4 2 2 5 2 2 5 2" xfId="1805" xr:uid="{00000000-0005-0000-0000-00000D070000}"/>
    <cellStyle name="Normal 4 2 2 5 2 2 6" xfId="1806" xr:uid="{00000000-0005-0000-0000-00000E070000}"/>
    <cellStyle name="Normal 4 2 2 5 2 2 7" xfId="1807" xr:uid="{00000000-0005-0000-0000-00000F070000}"/>
    <cellStyle name="Normal 4 2 2 5 2 3" xfId="1808" xr:uid="{00000000-0005-0000-0000-000010070000}"/>
    <cellStyle name="Normal 4 2 2 5 2 3 2" xfId="1809" xr:uid="{00000000-0005-0000-0000-000011070000}"/>
    <cellStyle name="Normal 4 2 2 5 2 3 2 2" xfId="1810" xr:uid="{00000000-0005-0000-0000-000012070000}"/>
    <cellStyle name="Normal 4 2 2 5 2 3 2 3" xfId="1811" xr:uid="{00000000-0005-0000-0000-000013070000}"/>
    <cellStyle name="Normal 4 2 2 5 2 3 3" xfId="1812" xr:uid="{00000000-0005-0000-0000-000014070000}"/>
    <cellStyle name="Normal 4 2 2 5 2 3 4" xfId="1813" xr:uid="{00000000-0005-0000-0000-000015070000}"/>
    <cellStyle name="Normal 4 2 2 5 2 4" xfId="1814" xr:uid="{00000000-0005-0000-0000-000016070000}"/>
    <cellStyle name="Normal 4 2 2 5 2 4 2" xfId="1815" xr:uid="{00000000-0005-0000-0000-000017070000}"/>
    <cellStyle name="Normal 4 2 2 5 2 4 2 2" xfId="1816" xr:uid="{00000000-0005-0000-0000-000018070000}"/>
    <cellStyle name="Normal 4 2 2 5 2 4 2 3" xfId="1817" xr:uid="{00000000-0005-0000-0000-000019070000}"/>
    <cellStyle name="Normal 4 2 2 5 2 4 3" xfId="1818" xr:uid="{00000000-0005-0000-0000-00001A070000}"/>
    <cellStyle name="Normal 4 2 2 5 2 4 4" xfId="1819" xr:uid="{00000000-0005-0000-0000-00001B070000}"/>
    <cellStyle name="Normal 4 2 2 5 2 5" xfId="1820" xr:uid="{00000000-0005-0000-0000-00001C070000}"/>
    <cellStyle name="Normal 4 2 2 5 2 5 2" xfId="1821" xr:uid="{00000000-0005-0000-0000-00001D070000}"/>
    <cellStyle name="Normal 4 2 2 5 2 5 3" xfId="1822" xr:uid="{00000000-0005-0000-0000-00001E070000}"/>
    <cellStyle name="Normal 4 2 2 5 2 6" xfId="1823" xr:uid="{00000000-0005-0000-0000-00001F070000}"/>
    <cellStyle name="Normal 4 2 2 5 2 6 2" xfId="1824" xr:uid="{00000000-0005-0000-0000-000020070000}"/>
    <cellStyle name="Normal 4 2 2 5 2 7" xfId="1825" xr:uid="{00000000-0005-0000-0000-000021070000}"/>
    <cellStyle name="Normal 4 2 2 5 2 8" xfId="1826" xr:uid="{00000000-0005-0000-0000-000022070000}"/>
    <cellStyle name="Normal 4 2 2 5 3" xfId="1827" xr:uid="{00000000-0005-0000-0000-000023070000}"/>
    <cellStyle name="Normal 4 2 2 5 3 2" xfId="1828" xr:uid="{00000000-0005-0000-0000-000024070000}"/>
    <cellStyle name="Normal 4 2 2 5 3 2 2" xfId="1829" xr:uid="{00000000-0005-0000-0000-000025070000}"/>
    <cellStyle name="Normal 4 2 2 5 3 2 2 2" xfId="1830" xr:uid="{00000000-0005-0000-0000-000026070000}"/>
    <cellStyle name="Normal 4 2 2 5 3 2 2 3" xfId="1831" xr:uid="{00000000-0005-0000-0000-000027070000}"/>
    <cellStyle name="Normal 4 2 2 5 3 2 3" xfId="1832" xr:uid="{00000000-0005-0000-0000-000028070000}"/>
    <cellStyle name="Normal 4 2 2 5 3 2 4" xfId="1833" xr:uid="{00000000-0005-0000-0000-000029070000}"/>
    <cellStyle name="Normal 4 2 2 5 3 3" xfId="1834" xr:uid="{00000000-0005-0000-0000-00002A070000}"/>
    <cellStyle name="Normal 4 2 2 5 3 3 2" xfId="1835" xr:uid="{00000000-0005-0000-0000-00002B070000}"/>
    <cellStyle name="Normal 4 2 2 5 3 3 2 2" xfId="1836" xr:uid="{00000000-0005-0000-0000-00002C070000}"/>
    <cellStyle name="Normal 4 2 2 5 3 3 2 3" xfId="1837" xr:uid="{00000000-0005-0000-0000-00002D070000}"/>
    <cellStyle name="Normal 4 2 2 5 3 3 3" xfId="1838" xr:uid="{00000000-0005-0000-0000-00002E070000}"/>
    <cellStyle name="Normal 4 2 2 5 3 3 4" xfId="1839" xr:uid="{00000000-0005-0000-0000-00002F070000}"/>
    <cellStyle name="Normal 4 2 2 5 3 4" xfId="1840" xr:uid="{00000000-0005-0000-0000-000030070000}"/>
    <cellStyle name="Normal 4 2 2 5 3 4 2" xfId="1841" xr:uid="{00000000-0005-0000-0000-000031070000}"/>
    <cellStyle name="Normal 4 2 2 5 3 4 3" xfId="1842" xr:uid="{00000000-0005-0000-0000-000032070000}"/>
    <cellStyle name="Normal 4 2 2 5 3 5" xfId="1843" xr:uid="{00000000-0005-0000-0000-000033070000}"/>
    <cellStyle name="Normal 4 2 2 5 3 5 2" xfId="1844" xr:uid="{00000000-0005-0000-0000-000034070000}"/>
    <cellStyle name="Normal 4 2 2 5 3 6" xfId="1845" xr:uid="{00000000-0005-0000-0000-000035070000}"/>
    <cellStyle name="Normal 4 2 2 5 3 7" xfId="1846" xr:uid="{00000000-0005-0000-0000-000036070000}"/>
    <cellStyle name="Normal 4 2 2 5 4" xfId="1847" xr:uid="{00000000-0005-0000-0000-000037070000}"/>
    <cellStyle name="Normal 4 2 2 5 4 2" xfId="1848" xr:uid="{00000000-0005-0000-0000-000038070000}"/>
    <cellStyle name="Normal 4 2 2 5 4 2 2" xfId="1849" xr:uid="{00000000-0005-0000-0000-000039070000}"/>
    <cellStyle name="Normal 4 2 2 5 4 2 2 2" xfId="1850" xr:uid="{00000000-0005-0000-0000-00003A070000}"/>
    <cellStyle name="Normal 4 2 2 5 4 2 3" xfId="1851" xr:uid="{00000000-0005-0000-0000-00003B070000}"/>
    <cellStyle name="Normal 4 2 2 5 4 3" xfId="1852" xr:uid="{00000000-0005-0000-0000-00003C070000}"/>
    <cellStyle name="Normal 4 2 2 5 4 3 2" xfId="1853" xr:uid="{00000000-0005-0000-0000-00003D070000}"/>
    <cellStyle name="Normal 4 2 2 5 4 3 3" xfId="1854" xr:uid="{00000000-0005-0000-0000-00003E070000}"/>
    <cellStyle name="Normal 4 2 2 5 4 4" xfId="1855" xr:uid="{00000000-0005-0000-0000-00003F070000}"/>
    <cellStyle name="Normal 4 2 2 5 4 5" xfId="1856" xr:uid="{00000000-0005-0000-0000-000040070000}"/>
    <cellStyle name="Normal 4 2 2 5 5" xfId="1857" xr:uid="{00000000-0005-0000-0000-000041070000}"/>
    <cellStyle name="Normal 4 2 2 5 5 2" xfId="1858" xr:uid="{00000000-0005-0000-0000-000042070000}"/>
    <cellStyle name="Normal 4 2 2 5 5 2 2" xfId="1859" xr:uid="{00000000-0005-0000-0000-000043070000}"/>
    <cellStyle name="Normal 4 2 2 5 5 2 3" xfId="1860" xr:uid="{00000000-0005-0000-0000-000044070000}"/>
    <cellStyle name="Normal 4 2 2 5 5 3" xfId="1861" xr:uid="{00000000-0005-0000-0000-000045070000}"/>
    <cellStyle name="Normal 4 2 2 5 5 4" xfId="1862" xr:uid="{00000000-0005-0000-0000-000046070000}"/>
    <cellStyle name="Normal 4 2 2 5 6" xfId="1863" xr:uid="{00000000-0005-0000-0000-000047070000}"/>
    <cellStyle name="Normal 4 2 2 5 6 2" xfId="1864" xr:uid="{00000000-0005-0000-0000-000048070000}"/>
    <cellStyle name="Normal 4 2 2 5 6 2 2" xfId="1865" xr:uid="{00000000-0005-0000-0000-000049070000}"/>
    <cellStyle name="Normal 4 2 2 5 6 3" xfId="1866" xr:uid="{00000000-0005-0000-0000-00004A070000}"/>
    <cellStyle name="Normal 4 2 2 5 7" xfId="1867" xr:uid="{00000000-0005-0000-0000-00004B070000}"/>
    <cellStyle name="Normal 4 2 2 5 7 2" xfId="1868" xr:uid="{00000000-0005-0000-0000-00004C070000}"/>
    <cellStyle name="Normal 4 2 2 5 7 3" xfId="1869" xr:uid="{00000000-0005-0000-0000-00004D070000}"/>
    <cellStyle name="Normal 4 2 2 5 8" xfId="1870" xr:uid="{00000000-0005-0000-0000-00004E070000}"/>
    <cellStyle name="Normal 4 2 2 5 8 2" xfId="1871" xr:uid="{00000000-0005-0000-0000-00004F070000}"/>
    <cellStyle name="Normal 4 2 2 5 9" xfId="1872" xr:uid="{00000000-0005-0000-0000-000050070000}"/>
    <cellStyle name="Normal 4 2 2 6" xfId="1873" xr:uid="{00000000-0005-0000-0000-000051070000}"/>
    <cellStyle name="Normal 4 2 2 6 10" xfId="1874" xr:uid="{00000000-0005-0000-0000-000052070000}"/>
    <cellStyle name="Normal 4 2 2 6 2" xfId="1875" xr:uid="{00000000-0005-0000-0000-000053070000}"/>
    <cellStyle name="Normal 4 2 2 6 2 2" xfId="1876" xr:uid="{00000000-0005-0000-0000-000054070000}"/>
    <cellStyle name="Normal 4 2 2 6 2 2 2" xfId="1877" xr:uid="{00000000-0005-0000-0000-000055070000}"/>
    <cellStyle name="Normal 4 2 2 6 2 2 2 2" xfId="1878" xr:uid="{00000000-0005-0000-0000-000056070000}"/>
    <cellStyle name="Normal 4 2 2 6 2 2 2 2 2" xfId="1879" xr:uid="{00000000-0005-0000-0000-000057070000}"/>
    <cellStyle name="Normal 4 2 2 6 2 2 2 3" xfId="1880" xr:uid="{00000000-0005-0000-0000-000058070000}"/>
    <cellStyle name="Normal 4 2 2 6 2 2 2 4" xfId="1881" xr:uid="{00000000-0005-0000-0000-000059070000}"/>
    <cellStyle name="Normal 4 2 2 6 2 2 3" xfId="1882" xr:uid="{00000000-0005-0000-0000-00005A070000}"/>
    <cellStyle name="Normal 4 2 2 6 2 2 3 2" xfId="1883" xr:uid="{00000000-0005-0000-0000-00005B070000}"/>
    <cellStyle name="Normal 4 2 2 6 2 2 3 2 2" xfId="1884" xr:uid="{00000000-0005-0000-0000-00005C070000}"/>
    <cellStyle name="Normal 4 2 2 6 2 2 3 3" xfId="1885" xr:uid="{00000000-0005-0000-0000-00005D070000}"/>
    <cellStyle name="Normal 4 2 2 6 2 2 4" xfId="1886" xr:uid="{00000000-0005-0000-0000-00005E070000}"/>
    <cellStyle name="Normal 4 2 2 6 2 2 4 2" xfId="1887" xr:uid="{00000000-0005-0000-0000-00005F070000}"/>
    <cellStyle name="Normal 4 2 2 6 2 2 5" xfId="1888" xr:uid="{00000000-0005-0000-0000-000060070000}"/>
    <cellStyle name="Normal 4 2 2 6 2 2 5 2" xfId="1889" xr:uid="{00000000-0005-0000-0000-000061070000}"/>
    <cellStyle name="Normal 4 2 2 6 2 2 6" xfId="1890" xr:uid="{00000000-0005-0000-0000-000062070000}"/>
    <cellStyle name="Normal 4 2 2 6 2 2 7" xfId="1891" xr:uid="{00000000-0005-0000-0000-000063070000}"/>
    <cellStyle name="Normal 4 2 2 6 2 3" xfId="1892" xr:uid="{00000000-0005-0000-0000-000064070000}"/>
    <cellStyle name="Normal 4 2 2 6 2 3 2" xfId="1893" xr:uid="{00000000-0005-0000-0000-000065070000}"/>
    <cellStyle name="Normal 4 2 2 6 2 3 2 2" xfId="1894" xr:uid="{00000000-0005-0000-0000-000066070000}"/>
    <cellStyle name="Normal 4 2 2 6 2 3 2 3" xfId="1895" xr:uid="{00000000-0005-0000-0000-000067070000}"/>
    <cellStyle name="Normal 4 2 2 6 2 3 3" xfId="1896" xr:uid="{00000000-0005-0000-0000-000068070000}"/>
    <cellStyle name="Normal 4 2 2 6 2 3 4" xfId="1897" xr:uid="{00000000-0005-0000-0000-000069070000}"/>
    <cellStyle name="Normal 4 2 2 6 2 4" xfId="1898" xr:uid="{00000000-0005-0000-0000-00006A070000}"/>
    <cellStyle name="Normal 4 2 2 6 2 4 2" xfId="1899" xr:uid="{00000000-0005-0000-0000-00006B070000}"/>
    <cellStyle name="Normal 4 2 2 6 2 4 2 2" xfId="1900" xr:uid="{00000000-0005-0000-0000-00006C070000}"/>
    <cellStyle name="Normal 4 2 2 6 2 4 3" xfId="1901" xr:uid="{00000000-0005-0000-0000-00006D070000}"/>
    <cellStyle name="Normal 4 2 2 6 2 4 4" xfId="1902" xr:uid="{00000000-0005-0000-0000-00006E070000}"/>
    <cellStyle name="Normal 4 2 2 6 2 5" xfId="1903" xr:uid="{00000000-0005-0000-0000-00006F070000}"/>
    <cellStyle name="Normal 4 2 2 6 2 5 2" xfId="1904" xr:uid="{00000000-0005-0000-0000-000070070000}"/>
    <cellStyle name="Normal 4 2 2 6 2 6" xfId="1905" xr:uid="{00000000-0005-0000-0000-000071070000}"/>
    <cellStyle name="Normal 4 2 2 6 2 6 2" xfId="1906" xr:uid="{00000000-0005-0000-0000-000072070000}"/>
    <cellStyle name="Normal 4 2 2 6 2 7" xfId="1907" xr:uid="{00000000-0005-0000-0000-000073070000}"/>
    <cellStyle name="Normal 4 2 2 6 2 8" xfId="1908" xr:uid="{00000000-0005-0000-0000-000074070000}"/>
    <cellStyle name="Normal 4 2 2 6 3" xfId="1909" xr:uid="{00000000-0005-0000-0000-000075070000}"/>
    <cellStyle name="Normal 4 2 2 6 3 2" xfId="1910" xr:uid="{00000000-0005-0000-0000-000076070000}"/>
    <cellStyle name="Normal 4 2 2 6 3 2 2" xfId="1911" xr:uid="{00000000-0005-0000-0000-000077070000}"/>
    <cellStyle name="Normal 4 2 2 6 3 2 2 2" xfId="1912" xr:uid="{00000000-0005-0000-0000-000078070000}"/>
    <cellStyle name="Normal 4 2 2 6 3 2 2 3" xfId="1913" xr:uid="{00000000-0005-0000-0000-000079070000}"/>
    <cellStyle name="Normal 4 2 2 6 3 2 3" xfId="1914" xr:uid="{00000000-0005-0000-0000-00007A070000}"/>
    <cellStyle name="Normal 4 2 2 6 3 2 4" xfId="1915" xr:uid="{00000000-0005-0000-0000-00007B070000}"/>
    <cellStyle name="Normal 4 2 2 6 3 3" xfId="1916" xr:uid="{00000000-0005-0000-0000-00007C070000}"/>
    <cellStyle name="Normal 4 2 2 6 3 3 2" xfId="1917" xr:uid="{00000000-0005-0000-0000-00007D070000}"/>
    <cellStyle name="Normal 4 2 2 6 3 3 2 2" xfId="1918" xr:uid="{00000000-0005-0000-0000-00007E070000}"/>
    <cellStyle name="Normal 4 2 2 6 3 3 2 3" xfId="1919" xr:uid="{00000000-0005-0000-0000-00007F070000}"/>
    <cellStyle name="Normal 4 2 2 6 3 3 3" xfId="1920" xr:uid="{00000000-0005-0000-0000-000080070000}"/>
    <cellStyle name="Normal 4 2 2 6 3 3 4" xfId="1921" xr:uid="{00000000-0005-0000-0000-000081070000}"/>
    <cellStyle name="Normal 4 2 2 6 3 4" xfId="1922" xr:uid="{00000000-0005-0000-0000-000082070000}"/>
    <cellStyle name="Normal 4 2 2 6 3 4 2" xfId="1923" xr:uid="{00000000-0005-0000-0000-000083070000}"/>
    <cellStyle name="Normal 4 2 2 6 3 4 3" xfId="1924" xr:uid="{00000000-0005-0000-0000-000084070000}"/>
    <cellStyle name="Normal 4 2 2 6 3 5" xfId="1925" xr:uid="{00000000-0005-0000-0000-000085070000}"/>
    <cellStyle name="Normal 4 2 2 6 3 5 2" xfId="1926" xr:uid="{00000000-0005-0000-0000-000086070000}"/>
    <cellStyle name="Normal 4 2 2 6 3 6" xfId="1927" xr:uid="{00000000-0005-0000-0000-000087070000}"/>
    <cellStyle name="Normal 4 2 2 6 3 7" xfId="1928" xr:uid="{00000000-0005-0000-0000-000088070000}"/>
    <cellStyle name="Normal 4 2 2 6 4" xfId="1929" xr:uid="{00000000-0005-0000-0000-000089070000}"/>
    <cellStyle name="Normal 4 2 2 6 4 2" xfId="1930" xr:uid="{00000000-0005-0000-0000-00008A070000}"/>
    <cellStyle name="Normal 4 2 2 6 4 2 2" xfId="1931" xr:uid="{00000000-0005-0000-0000-00008B070000}"/>
    <cellStyle name="Normal 4 2 2 6 4 2 3" xfId="1932" xr:uid="{00000000-0005-0000-0000-00008C070000}"/>
    <cellStyle name="Normal 4 2 2 6 4 3" xfId="1933" xr:uid="{00000000-0005-0000-0000-00008D070000}"/>
    <cellStyle name="Normal 4 2 2 6 4 4" xfId="1934" xr:uid="{00000000-0005-0000-0000-00008E070000}"/>
    <cellStyle name="Normal 4 2 2 6 5" xfId="1935" xr:uid="{00000000-0005-0000-0000-00008F070000}"/>
    <cellStyle name="Normal 4 2 2 6 5 2" xfId="1936" xr:uid="{00000000-0005-0000-0000-000090070000}"/>
    <cellStyle name="Normal 4 2 2 6 5 2 2" xfId="1937" xr:uid="{00000000-0005-0000-0000-000091070000}"/>
    <cellStyle name="Normal 4 2 2 6 5 2 3" xfId="1938" xr:uid="{00000000-0005-0000-0000-000092070000}"/>
    <cellStyle name="Normal 4 2 2 6 5 3" xfId="1939" xr:uid="{00000000-0005-0000-0000-000093070000}"/>
    <cellStyle name="Normal 4 2 2 6 5 4" xfId="1940" xr:uid="{00000000-0005-0000-0000-000094070000}"/>
    <cellStyle name="Normal 4 2 2 6 6" xfId="1941" xr:uid="{00000000-0005-0000-0000-000095070000}"/>
    <cellStyle name="Normal 4 2 2 6 6 2" xfId="1942" xr:uid="{00000000-0005-0000-0000-000096070000}"/>
    <cellStyle name="Normal 4 2 2 6 6 3" xfId="1943" xr:uid="{00000000-0005-0000-0000-000097070000}"/>
    <cellStyle name="Normal 4 2 2 6 7" xfId="1944" xr:uid="{00000000-0005-0000-0000-000098070000}"/>
    <cellStyle name="Normal 4 2 2 6 7 2" xfId="1945" xr:uid="{00000000-0005-0000-0000-000099070000}"/>
    <cellStyle name="Normal 4 2 2 6 8" xfId="1946" xr:uid="{00000000-0005-0000-0000-00009A070000}"/>
    <cellStyle name="Normal 4 2 2 6 8 2" xfId="1947" xr:uid="{00000000-0005-0000-0000-00009B070000}"/>
    <cellStyle name="Normal 4 2 2 6 9" xfId="1948" xr:uid="{00000000-0005-0000-0000-00009C070000}"/>
    <cellStyle name="Normal 4 2 2 7" xfId="1949" xr:uid="{00000000-0005-0000-0000-00009D070000}"/>
    <cellStyle name="Normal 4 2 2 7 2" xfId="1950" xr:uid="{00000000-0005-0000-0000-00009E070000}"/>
    <cellStyle name="Normal 4 2 2 7 2 2" xfId="1951" xr:uid="{00000000-0005-0000-0000-00009F070000}"/>
    <cellStyle name="Normal 4 2 2 7 2 2 2" xfId="1952" xr:uid="{00000000-0005-0000-0000-0000A0070000}"/>
    <cellStyle name="Normal 4 2 2 7 2 2 2 2" xfId="1953" xr:uid="{00000000-0005-0000-0000-0000A1070000}"/>
    <cellStyle name="Normal 4 2 2 7 2 2 2 2 2" xfId="1954" xr:uid="{00000000-0005-0000-0000-0000A2070000}"/>
    <cellStyle name="Normal 4 2 2 7 2 2 2 3" xfId="1955" xr:uid="{00000000-0005-0000-0000-0000A3070000}"/>
    <cellStyle name="Normal 4 2 2 7 2 2 3" xfId="1956" xr:uid="{00000000-0005-0000-0000-0000A4070000}"/>
    <cellStyle name="Normal 4 2 2 7 2 2 3 2" xfId="1957" xr:uid="{00000000-0005-0000-0000-0000A5070000}"/>
    <cellStyle name="Normal 4 2 2 7 2 2 3 2 2" xfId="1958" xr:uid="{00000000-0005-0000-0000-0000A6070000}"/>
    <cellStyle name="Normal 4 2 2 7 2 2 3 3" xfId="1959" xr:uid="{00000000-0005-0000-0000-0000A7070000}"/>
    <cellStyle name="Normal 4 2 2 7 2 2 4" xfId="1960" xr:uid="{00000000-0005-0000-0000-0000A8070000}"/>
    <cellStyle name="Normal 4 2 2 7 2 2 4 2" xfId="1961" xr:uid="{00000000-0005-0000-0000-0000A9070000}"/>
    <cellStyle name="Normal 4 2 2 7 2 2 5" xfId="1962" xr:uid="{00000000-0005-0000-0000-0000AA070000}"/>
    <cellStyle name="Normal 4 2 2 7 2 2 5 2" xfId="1963" xr:uid="{00000000-0005-0000-0000-0000AB070000}"/>
    <cellStyle name="Normal 4 2 2 7 2 2 6" xfId="1964" xr:uid="{00000000-0005-0000-0000-0000AC070000}"/>
    <cellStyle name="Normal 4 2 2 7 2 2 7" xfId="1965" xr:uid="{00000000-0005-0000-0000-0000AD070000}"/>
    <cellStyle name="Normal 4 2 2 7 2 3" xfId="1966" xr:uid="{00000000-0005-0000-0000-0000AE070000}"/>
    <cellStyle name="Normal 4 2 2 7 2 3 2" xfId="1967" xr:uid="{00000000-0005-0000-0000-0000AF070000}"/>
    <cellStyle name="Normal 4 2 2 7 2 3 2 2" xfId="1968" xr:uid="{00000000-0005-0000-0000-0000B0070000}"/>
    <cellStyle name="Normal 4 2 2 7 2 3 3" xfId="1969" xr:uid="{00000000-0005-0000-0000-0000B1070000}"/>
    <cellStyle name="Normal 4 2 2 7 2 4" xfId="1970" xr:uid="{00000000-0005-0000-0000-0000B2070000}"/>
    <cellStyle name="Normal 4 2 2 7 2 4 2" xfId="1971" xr:uid="{00000000-0005-0000-0000-0000B3070000}"/>
    <cellStyle name="Normal 4 2 2 7 2 4 2 2" xfId="1972" xr:uid="{00000000-0005-0000-0000-0000B4070000}"/>
    <cellStyle name="Normal 4 2 2 7 2 4 3" xfId="1973" xr:uid="{00000000-0005-0000-0000-0000B5070000}"/>
    <cellStyle name="Normal 4 2 2 7 2 5" xfId="1974" xr:uid="{00000000-0005-0000-0000-0000B6070000}"/>
    <cellStyle name="Normal 4 2 2 7 2 5 2" xfId="1975" xr:uid="{00000000-0005-0000-0000-0000B7070000}"/>
    <cellStyle name="Normal 4 2 2 7 2 6" xfId="1976" xr:uid="{00000000-0005-0000-0000-0000B8070000}"/>
    <cellStyle name="Normal 4 2 2 7 2 6 2" xfId="1977" xr:uid="{00000000-0005-0000-0000-0000B9070000}"/>
    <cellStyle name="Normal 4 2 2 7 2 7" xfId="1978" xr:uid="{00000000-0005-0000-0000-0000BA070000}"/>
    <cellStyle name="Normal 4 2 2 7 2 8" xfId="1979" xr:uid="{00000000-0005-0000-0000-0000BB070000}"/>
    <cellStyle name="Normal 4 2 2 7 3" xfId="1980" xr:uid="{00000000-0005-0000-0000-0000BC070000}"/>
    <cellStyle name="Normal 4 2 2 7 3 2" xfId="1981" xr:uid="{00000000-0005-0000-0000-0000BD070000}"/>
    <cellStyle name="Normal 4 2 2 7 3 2 2" xfId="1982" xr:uid="{00000000-0005-0000-0000-0000BE070000}"/>
    <cellStyle name="Normal 4 2 2 7 3 2 2 2" xfId="1983" xr:uid="{00000000-0005-0000-0000-0000BF070000}"/>
    <cellStyle name="Normal 4 2 2 7 3 2 3" xfId="1984" xr:uid="{00000000-0005-0000-0000-0000C0070000}"/>
    <cellStyle name="Normal 4 2 2 7 3 2 4" xfId="1985" xr:uid="{00000000-0005-0000-0000-0000C1070000}"/>
    <cellStyle name="Normal 4 2 2 7 3 3" xfId="1986" xr:uid="{00000000-0005-0000-0000-0000C2070000}"/>
    <cellStyle name="Normal 4 2 2 7 3 3 2" xfId="1987" xr:uid="{00000000-0005-0000-0000-0000C3070000}"/>
    <cellStyle name="Normal 4 2 2 7 3 3 2 2" xfId="1988" xr:uid="{00000000-0005-0000-0000-0000C4070000}"/>
    <cellStyle name="Normal 4 2 2 7 3 3 3" xfId="1989" xr:uid="{00000000-0005-0000-0000-0000C5070000}"/>
    <cellStyle name="Normal 4 2 2 7 3 4" xfId="1990" xr:uid="{00000000-0005-0000-0000-0000C6070000}"/>
    <cellStyle name="Normal 4 2 2 7 3 4 2" xfId="1991" xr:uid="{00000000-0005-0000-0000-0000C7070000}"/>
    <cellStyle name="Normal 4 2 2 7 3 5" xfId="1992" xr:uid="{00000000-0005-0000-0000-0000C8070000}"/>
    <cellStyle name="Normal 4 2 2 7 3 5 2" xfId="1993" xr:uid="{00000000-0005-0000-0000-0000C9070000}"/>
    <cellStyle name="Normal 4 2 2 7 3 6" xfId="1994" xr:uid="{00000000-0005-0000-0000-0000CA070000}"/>
    <cellStyle name="Normal 4 2 2 7 3 7" xfId="1995" xr:uid="{00000000-0005-0000-0000-0000CB070000}"/>
    <cellStyle name="Normal 4 2 2 7 4" xfId="1996" xr:uid="{00000000-0005-0000-0000-0000CC070000}"/>
    <cellStyle name="Normal 4 2 2 7 4 2" xfId="1997" xr:uid="{00000000-0005-0000-0000-0000CD070000}"/>
    <cellStyle name="Normal 4 2 2 7 4 2 2" xfId="1998" xr:uid="{00000000-0005-0000-0000-0000CE070000}"/>
    <cellStyle name="Normal 4 2 2 7 4 2 3" xfId="1999" xr:uid="{00000000-0005-0000-0000-0000CF070000}"/>
    <cellStyle name="Normal 4 2 2 7 4 3" xfId="2000" xr:uid="{00000000-0005-0000-0000-0000D0070000}"/>
    <cellStyle name="Normal 4 2 2 7 4 4" xfId="2001" xr:uid="{00000000-0005-0000-0000-0000D1070000}"/>
    <cellStyle name="Normal 4 2 2 7 5" xfId="2002" xr:uid="{00000000-0005-0000-0000-0000D2070000}"/>
    <cellStyle name="Normal 4 2 2 7 5 2" xfId="2003" xr:uid="{00000000-0005-0000-0000-0000D3070000}"/>
    <cellStyle name="Normal 4 2 2 7 5 2 2" xfId="2004" xr:uid="{00000000-0005-0000-0000-0000D4070000}"/>
    <cellStyle name="Normal 4 2 2 7 5 3" xfId="2005" xr:uid="{00000000-0005-0000-0000-0000D5070000}"/>
    <cellStyle name="Normal 4 2 2 7 5 4" xfId="2006" xr:uid="{00000000-0005-0000-0000-0000D6070000}"/>
    <cellStyle name="Normal 4 2 2 7 6" xfId="2007" xr:uid="{00000000-0005-0000-0000-0000D7070000}"/>
    <cellStyle name="Normal 4 2 2 7 6 2" xfId="2008" xr:uid="{00000000-0005-0000-0000-0000D8070000}"/>
    <cellStyle name="Normal 4 2 2 7 7" xfId="2009" xr:uid="{00000000-0005-0000-0000-0000D9070000}"/>
    <cellStyle name="Normal 4 2 2 7 7 2" xfId="2010" xr:uid="{00000000-0005-0000-0000-0000DA070000}"/>
    <cellStyle name="Normal 4 2 2 7 8" xfId="2011" xr:uid="{00000000-0005-0000-0000-0000DB070000}"/>
    <cellStyle name="Normal 4 2 2 7 9" xfId="2012" xr:uid="{00000000-0005-0000-0000-0000DC070000}"/>
    <cellStyle name="Normal 4 2 2 8" xfId="2013" xr:uid="{00000000-0005-0000-0000-0000DD070000}"/>
    <cellStyle name="Normal 4 2 2 8 2" xfId="2014" xr:uid="{00000000-0005-0000-0000-0000DE070000}"/>
    <cellStyle name="Normal 4 2 2 8 2 2" xfId="2015" xr:uid="{00000000-0005-0000-0000-0000DF070000}"/>
    <cellStyle name="Normal 4 2 2 8 2 2 2" xfId="2016" xr:uid="{00000000-0005-0000-0000-0000E0070000}"/>
    <cellStyle name="Normal 4 2 2 8 2 2 2 2" xfId="2017" xr:uid="{00000000-0005-0000-0000-0000E1070000}"/>
    <cellStyle name="Normal 4 2 2 8 2 2 3" xfId="2018" xr:uid="{00000000-0005-0000-0000-0000E2070000}"/>
    <cellStyle name="Normal 4 2 2 8 2 2 4" xfId="2019" xr:uid="{00000000-0005-0000-0000-0000E3070000}"/>
    <cellStyle name="Normal 4 2 2 8 2 3" xfId="2020" xr:uid="{00000000-0005-0000-0000-0000E4070000}"/>
    <cellStyle name="Normal 4 2 2 8 2 3 2" xfId="2021" xr:uid="{00000000-0005-0000-0000-0000E5070000}"/>
    <cellStyle name="Normal 4 2 2 8 2 3 2 2" xfId="2022" xr:uid="{00000000-0005-0000-0000-0000E6070000}"/>
    <cellStyle name="Normal 4 2 2 8 2 3 3" xfId="2023" xr:uid="{00000000-0005-0000-0000-0000E7070000}"/>
    <cellStyle name="Normal 4 2 2 8 2 4" xfId="2024" xr:uid="{00000000-0005-0000-0000-0000E8070000}"/>
    <cellStyle name="Normal 4 2 2 8 2 4 2" xfId="2025" xr:uid="{00000000-0005-0000-0000-0000E9070000}"/>
    <cellStyle name="Normal 4 2 2 8 2 5" xfId="2026" xr:uid="{00000000-0005-0000-0000-0000EA070000}"/>
    <cellStyle name="Normal 4 2 2 8 2 5 2" xfId="2027" xr:uid="{00000000-0005-0000-0000-0000EB070000}"/>
    <cellStyle name="Normal 4 2 2 8 2 6" xfId="2028" xr:uid="{00000000-0005-0000-0000-0000EC070000}"/>
    <cellStyle name="Normal 4 2 2 8 2 7" xfId="2029" xr:uid="{00000000-0005-0000-0000-0000ED070000}"/>
    <cellStyle name="Normal 4 2 2 8 3" xfId="2030" xr:uid="{00000000-0005-0000-0000-0000EE070000}"/>
    <cellStyle name="Normal 4 2 2 8 3 2" xfId="2031" xr:uid="{00000000-0005-0000-0000-0000EF070000}"/>
    <cellStyle name="Normal 4 2 2 8 3 2 2" xfId="2032" xr:uid="{00000000-0005-0000-0000-0000F0070000}"/>
    <cellStyle name="Normal 4 2 2 8 3 2 3" xfId="2033" xr:uid="{00000000-0005-0000-0000-0000F1070000}"/>
    <cellStyle name="Normal 4 2 2 8 3 3" xfId="2034" xr:uid="{00000000-0005-0000-0000-0000F2070000}"/>
    <cellStyle name="Normal 4 2 2 8 3 4" xfId="2035" xr:uid="{00000000-0005-0000-0000-0000F3070000}"/>
    <cellStyle name="Normal 4 2 2 8 4" xfId="2036" xr:uid="{00000000-0005-0000-0000-0000F4070000}"/>
    <cellStyle name="Normal 4 2 2 8 4 2" xfId="2037" xr:uid="{00000000-0005-0000-0000-0000F5070000}"/>
    <cellStyle name="Normal 4 2 2 8 4 2 2" xfId="2038" xr:uid="{00000000-0005-0000-0000-0000F6070000}"/>
    <cellStyle name="Normal 4 2 2 8 4 3" xfId="2039" xr:uid="{00000000-0005-0000-0000-0000F7070000}"/>
    <cellStyle name="Normal 4 2 2 8 4 4" xfId="2040" xr:uid="{00000000-0005-0000-0000-0000F8070000}"/>
    <cellStyle name="Normal 4 2 2 8 5" xfId="2041" xr:uid="{00000000-0005-0000-0000-0000F9070000}"/>
    <cellStyle name="Normal 4 2 2 8 5 2" xfId="2042" xr:uid="{00000000-0005-0000-0000-0000FA070000}"/>
    <cellStyle name="Normal 4 2 2 8 6" xfId="2043" xr:uid="{00000000-0005-0000-0000-0000FB070000}"/>
    <cellStyle name="Normal 4 2 2 8 6 2" xfId="2044" xr:uid="{00000000-0005-0000-0000-0000FC070000}"/>
    <cellStyle name="Normal 4 2 2 8 7" xfId="2045" xr:uid="{00000000-0005-0000-0000-0000FD070000}"/>
    <cellStyle name="Normal 4 2 2 8 8" xfId="2046" xr:uid="{00000000-0005-0000-0000-0000FE070000}"/>
    <cellStyle name="Normal 4 2 2 9" xfId="2047" xr:uid="{00000000-0005-0000-0000-0000FF070000}"/>
    <cellStyle name="Normal 4 2 2 9 2" xfId="2048" xr:uid="{00000000-0005-0000-0000-000000080000}"/>
    <cellStyle name="Normal 4 2 2 9 2 2" xfId="2049" xr:uid="{00000000-0005-0000-0000-000001080000}"/>
    <cellStyle name="Normal 4 2 2 9 2 2 2" xfId="2050" xr:uid="{00000000-0005-0000-0000-000002080000}"/>
    <cellStyle name="Normal 4 2 2 9 2 2 2 2" xfId="2051" xr:uid="{00000000-0005-0000-0000-000003080000}"/>
    <cellStyle name="Normal 4 2 2 9 2 2 3" xfId="2052" xr:uid="{00000000-0005-0000-0000-000004080000}"/>
    <cellStyle name="Normal 4 2 2 9 2 2 4" xfId="2053" xr:uid="{00000000-0005-0000-0000-000005080000}"/>
    <cellStyle name="Normal 4 2 2 9 2 3" xfId="2054" xr:uid="{00000000-0005-0000-0000-000006080000}"/>
    <cellStyle name="Normal 4 2 2 9 2 3 2" xfId="2055" xr:uid="{00000000-0005-0000-0000-000007080000}"/>
    <cellStyle name="Normal 4 2 2 9 2 3 2 2" xfId="2056" xr:uid="{00000000-0005-0000-0000-000008080000}"/>
    <cellStyle name="Normal 4 2 2 9 2 3 3" xfId="2057" xr:uid="{00000000-0005-0000-0000-000009080000}"/>
    <cellStyle name="Normal 4 2 2 9 2 4" xfId="2058" xr:uid="{00000000-0005-0000-0000-00000A080000}"/>
    <cellStyle name="Normal 4 2 2 9 2 4 2" xfId="2059" xr:uid="{00000000-0005-0000-0000-00000B080000}"/>
    <cellStyle name="Normal 4 2 2 9 2 5" xfId="2060" xr:uid="{00000000-0005-0000-0000-00000C080000}"/>
    <cellStyle name="Normal 4 2 2 9 2 5 2" xfId="2061" xr:uid="{00000000-0005-0000-0000-00000D080000}"/>
    <cellStyle name="Normal 4 2 2 9 2 6" xfId="2062" xr:uid="{00000000-0005-0000-0000-00000E080000}"/>
    <cellStyle name="Normal 4 2 2 9 2 7" xfId="2063" xr:uid="{00000000-0005-0000-0000-00000F080000}"/>
    <cellStyle name="Normal 4 2 2 9 3" xfId="2064" xr:uid="{00000000-0005-0000-0000-000010080000}"/>
    <cellStyle name="Normal 4 2 2 9 3 2" xfId="2065" xr:uid="{00000000-0005-0000-0000-000011080000}"/>
    <cellStyle name="Normal 4 2 2 9 3 2 2" xfId="2066" xr:uid="{00000000-0005-0000-0000-000012080000}"/>
    <cellStyle name="Normal 4 2 2 9 3 2 3" xfId="2067" xr:uid="{00000000-0005-0000-0000-000013080000}"/>
    <cellStyle name="Normal 4 2 2 9 3 3" xfId="2068" xr:uid="{00000000-0005-0000-0000-000014080000}"/>
    <cellStyle name="Normal 4 2 2 9 3 4" xfId="2069" xr:uid="{00000000-0005-0000-0000-000015080000}"/>
    <cellStyle name="Normal 4 2 2 9 4" xfId="2070" xr:uid="{00000000-0005-0000-0000-000016080000}"/>
    <cellStyle name="Normal 4 2 2 9 4 2" xfId="2071" xr:uid="{00000000-0005-0000-0000-000017080000}"/>
    <cellStyle name="Normal 4 2 2 9 4 2 2" xfId="2072" xr:uid="{00000000-0005-0000-0000-000018080000}"/>
    <cellStyle name="Normal 4 2 2 9 4 3" xfId="2073" xr:uid="{00000000-0005-0000-0000-000019080000}"/>
    <cellStyle name="Normal 4 2 2 9 4 4" xfId="2074" xr:uid="{00000000-0005-0000-0000-00001A080000}"/>
    <cellStyle name="Normal 4 2 2 9 5" xfId="2075" xr:uid="{00000000-0005-0000-0000-00001B080000}"/>
    <cellStyle name="Normal 4 2 2 9 5 2" xfId="2076" xr:uid="{00000000-0005-0000-0000-00001C080000}"/>
    <cellStyle name="Normal 4 2 2 9 6" xfId="2077" xr:uid="{00000000-0005-0000-0000-00001D080000}"/>
    <cellStyle name="Normal 4 2 2 9 6 2" xfId="2078" xr:uid="{00000000-0005-0000-0000-00001E080000}"/>
    <cellStyle name="Normal 4 2 2 9 7" xfId="2079" xr:uid="{00000000-0005-0000-0000-00001F080000}"/>
    <cellStyle name="Normal 4 2 2 9 8" xfId="2080" xr:uid="{00000000-0005-0000-0000-000020080000}"/>
    <cellStyle name="Normal 4 2 20" xfId="2081" xr:uid="{00000000-0005-0000-0000-000021080000}"/>
    <cellStyle name="Normal 4 2 3" xfId="2082" xr:uid="{00000000-0005-0000-0000-000022080000}"/>
    <cellStyle name="Normal 4 2 3 10" xfId="2083" xr:uid="{00000000-0005-0000-0000-000023080000}"/>
    <cellStyle name="Normal 4 2 3 10 2" xfId="2084" xr:uid="{00000000-0005-0000-0000-000024080000}"/>
    <cellStyle name="Normal 4 2 3 10 2 2" xfId="2085" xr:uid="{00000000-0005-0000-0000-000025080000}"/>
    <cellStyle name="Normal 4 2 3 10 2 2 2" xfId="2086" xr:uid="{00000000-0005-0000-0000-000026080000}"/>
    <cellStyle name="Normal 4 2 3 10 2 3" xfId="2087" xr:uid="{00000000-0005-0000-0000-000027080000}"/>
    <cellStyle name="Normal 4 2 3 10 2 4" xfId="2088" xr:uid="{00000000-0005-0000-0000-000028080000}"/>
    <cellStyle name="Normal 4 2 3 10 3" xfId="2089" xr:uid="{00000000-0005-0000-0000-000029080000}"/>
    <cellStyle name="Normal 4 2 3 10 3 2" xfId="2090" xr:uid="{00000000-0005-0000-0000-00002A080000}"/>
    <cellStyle name="Normal 4 2 3 10 3 2 2" xfId="2091" xr:uid="{00000000-0005-0000-0000-00002B080000}"/>
    <cellStyle name="Normal 4 2 3 10 3 3" xfId="2092" xr:uid="{00000000-0005-0000-0000-00002C080000}"/>
    <cellStyle name="Normal 4 2 3 10 4" xfId="2093" xr:uid="{00000000-0005-0000-0000-00002D080000}"/>
    <cellStyle name="Normal 4 2 3 10 4 2" xfId="2094" xr:uid="{00000000-0005-0000-0000-00002E080000}"/>
    <cellStyle name="Normal 4 2 3 10 5" xfId="2095" xr:uid="{00000000-0005-0000-0000-00002F080000}"/>
    <cellStyle name="Normal 4 2 3 10 5 2" xfId="2096" xr:uid="{00000000-0005-0000-0000-000030080000}"/>
    <cellStyle name="Normal 4 2 3 10 6" xfId="2097" xr:uid="{00000000-0005-0000-0000-000031080000}"/>
    <cellStyle name="Normal 4 2 3 10 7" xfId="2098" xr:uid="{00000000-0005-0000-0000-000032080000}"/>
    <cellStyle name="Normal 4 2 3 11" xfId="2099" xr:uid="{00000000-0005-0000-0000-000033080000}"/>
    <cellStyle name="Normal 4 2 3 11 2" xfId="2100" xr:uid="{00000000-0005-0000-0000-000034080000}"/>
    <cellStyle name="Normal 4 2 3 11 2 2" xfId="2101" xr:uid="{00000000-0005-0000-0000-000035080000}"/>
    <cellStyle name="Normal 4 2 3 11 2 3" xfId="2102" xr:uid="{00000000-0005-0000-0000-000036080000}"/>
    <cellStyle name="Normal 4 2 3 11 3" xfId="2103" xr:uid="{00000000-0005-0000-0000-000037080000}"/>
    <cellStyle name="Normal 4 2 3 11 4" xfId="2104" xr:uid="{00000000-0005-0000-0000-000038080000}"/>
    <cellStyle name="Normal 4 2 3 12" xfId="2105" xr:uid="{00000000-0005-0000-0000-000039080000}"/>
    <cellStyle name="Normal 4 2 3 12 2" xfId="2106" xr:uid="{00000000-0005-0000-0000-00003A080000}"/>
    <cellStyle name="Normal 4 2 3 12 2 2" xfId="2107" xr:uid="{00000000-0005-0000-0000-00003B080000}"/>
    <cellStyle name="Normal 4 2 3 12 3" xfId="2108" xr:uid="{00000000-0005-0000-0000-00003C080000}"/>
    <cellStyle name="Normal 4 2 3 12 4" xfId="2109" xr:uid="{00000000-0005-0000-0000-00003D080000}"/>
    <cellStyle name="Normal 4 2 3 13" xfId="2110" xr:uid="{00000000-0005-0000-0000-00003E080000}"/>
    <cellStyle name="Normal 4 2 3 13 2" xfId="2111" xr:uid="{00000000-0005-0000-0000-00003F080000}"/>
    <cellStyle name="Normal 4 2 3 13 2 2" xfId="2112" xr:uid="{00000000-0005-0000-0000-000040080000}"/>
    <cellStyle name="Normal 4 2 3 13 3" xfId="2113" xr:uid="{00000000-0005-0000-0000-000041080000}"/>
    <cellStyle name="Normal 4 2 3 14" xfId="2114" xr:uid="{00000000-0005-0000-0000-000042080000}"/>
    <cellStyle name="Normal 4 2 3 14 2" xfId="2115" xr:uid="{00000000-0005-0000-0000-000043080000}"/>
    <cellStyle name="Normal 4 2 3 15" xfId="2116" xr:uid="{00000000-0005-0000-0000-000044080000}"/>
    <cellStyle name="Normal 4 2 3 15 2" xfId="2117" xr:uid="{00000000-0005-0000-0000-000045080000}"/>
    <cellStyle name="Normal 4 2 3 16" xfId="2118" xr:uid="{00000000-0005-0000-0000-000046080000}"/>
    <cellStyle name="Normal 4 2 3 16 2" xfId="2119" xr:uid="{00000000-0005-0000-0000-000047080000}"/>
    <cellStyle name="Normal 4 2 3 17" xfId="2120" xr:uid="{00000000-0005-0000-0000-000048080000}"/>
    <cellStyle name="Normal 4 2 3 18" xfId="2121" xr:uid="{00000000-0005-0000-0000-000049080000}"/>
    <cellStyle name="Normal 4 2 3 2" xfId="2122" xr:uid="{00000000-0005-0000-0000-00004A080000}"/>
    <cellStyle name="Normal 4 2 3 2 10" xfId="2123" xr:uid="{00000000-0005-0000-0000-00004B080000}"/>
    <cellStyle name="Normal 4 2 3 2 10 2" xfId="2124" xr:uid="{00000000-0005-0000-0000-00004C080000}"/>
    <cellStyle name="Normal 4 2 3 2 10 2 2" xfId="2125" xr:uid="{00000000-0005-0000-0000-00004D080000}"/>
    <cellStyle name="Normal 4 2 3 2 10 3" xfId="2126" xr:uid="{00000000-0005-0000-0000-00004E080000}"/>
    <cellStyle name="Normal 4 2 3 2 11" xfId="2127" xr:uid="{00000000-0005-0000-0000-00004F080000}"/>
    <cellStyle name="Normal 4 2 3 2 11 2" xfId="2128" xr:uid="{00000000-0005-0000-0000-000050080000}"/>
    <cellStyle name="Normal 4 2 3 2 12" xfId="2129" xr:uid="{00000000-0005-0000-0000-000051080000}"/>
    <cellStyle name="Normal 4 2 3 2 12 2" xfId="2130" xr:uid="{00000000-0005-0000-0000-000052080000}"/>
    <cellStyle name="Normal 4 2 3 2 13" xfId="2131" xr:uid="{00000000-0005-0000-0000-000053080000}"/>
    <cellStyle name="Normal 4 2 3 2 13 2" xfId="2132" xr:uid="{00000000-0005-0000-0000-000054080000}"/>
    <cellStyle name="Normal 4 2 3 2 14" xfId="2133" xr:uid="{00000000-0005-0000-0000-000055080000}"/>
    <cellStyle name="Normal 4 2 3 2 15" xfId="2134" xr:uid="{00000000-0005-0000-0000-000056080000}"/>
    <cellStyle name="Normal 4 2 3 2 2" xfId="2135" xr:uid="{00000000-0005-0000-0000-000057080000}"/>
    <cellStyle name="Normal 4 2 3 2 2 10" xfId="2136" xr:uid="{00000000-0005-0000-0000-000058080000}"/>
    <cellStyle name="Normal 4 2 3 2 2 2" xfId="2137" xr:uid="{00000000-0005-0000-0000-000059080000}"/>
    <cellStyle name="Normal 4 2 3 2 2 2 2" xfId="2138" xr:uid="{00000000-0005-0000-0000-00005A080000}"/>
    <cellStyle name="Normal 4 2 3 2 2 2 2 2" xfId="2139" xr:uid="{00000000-0005-0000-0000-00005B080000}"/>
    <cellStyle name="Normal 4 2 3 2 2 2 2 2 2" xfId="2140" xr:uid="{00000000-0005-0000-0000-00005C080000}"/>
    <cellStyle name="Normal 4 2 3 2 2 2 2 2 2 2" xfId="2141" xr:uid="{00000000-0005-0000-0000-00005D080000}"/>
    <cellStyle name="Normal 4 2 3 2 2 2 2 2 3" xfId="2142" xr:uid="{00000000-0005-0000-0000-00005E080000}"/>
    <cellStyle name="Normal 4 2 3 2 2 2 2 2 4" xfId="2143" xr:uid="{00000000-0005-0000-0000-00005F080000}"/>
    <cellStyle name="Normal 4 2 3 2 2 2 2 3" xfId="2144" xr:uid="{00000000-0005-0000-0000-000060080000}"/>
    <cellStyle name="Normal 4 2 3 2 2 2 2 3 2" xfId="2145" xr:uid="{00000000-0005-0000-0000-000061080000}"/>
    <cellStyle name="Normal 4 2 3 2 2 2 2 3 2 2" xfId="2146" xr:uid="{00000000-0005-0000-0000-000062080000}"/>
    <cellStyle name="Normal 4 2 3 2 2 2 2 3 3" xfId="2147" xr:uid="{00000000-0005-0000-0000-000063080000}"/>
    <cellStyle name="Normal 4 2 3 2 2 2 2 4" xfId="2148" xr:uid="{00000000-0005-0000-0000-000064080000}"/>
    <cellStyle name="Normal 4 2 3 2 2 2 2 4 2" xfId="2149" xr:uid="{00000000-0005-0000-0000-000065080000}"/>
    <cellStyle name="Normal 4 2 3 2 2 2 2 5" xfId="2150" xr:uid="{00000000-0005-0000-0000-000066080000}"/>
    <cellStyle name="Normal 4 2 3 2 2 2 2 5 2" xfId="2151" xr:uid="{00000000-0005-0000-0000-000067080000}"/>
    <cellStyle name="Normal 4 2 3 2 2 2 2 6" xfId="2152" xr:uid="{00000000-0005-0000-0000-000068080000}"/>
    <cellStyle name="Normal 4 2 3 2 2 2 2 7" xfId="2153" xr:uid="{00000000-0005-0000-0000-000069080000}"/>
    <cellStyle name="Normal 4 2 3 2 2 2 3" xfId="2154" xr:uid="{00000000-0005-0000-0000-00006A080000}"/>
    <cellStyle name="Normal 4 2 3 2 2 2 3 2" xfId="2155" xr:uid="{00000000-0005-0000-0000-00006B080000}"/>
    <cellStyle name="Normal 4 2 3 2 2 2 3 2 2" xfId="2156" xr:uid="{00000000-0005-0000-0000-00006C080000}"/>
    <cellStyle name="Normal 4 2 3 2 2 2 3 2 3" xfId="2157" xr:uid="{00000000-0005-0000-0000-00006D080000}"/>
    <cellStyle name="Normal 4 2 3 2 2 2 3 3" xfId="2158" xr:uid="{00000000-0005-0000-0000-00006E080000}"/>
    <cellStyle name="Normal 4 2 3 2 2 2 3 4" xfId="2159" xr:uid="{00000000-0005-0000-0000-00006F080000}"/>
    <cellStyle name="Normal 4 2 3 2 2 2 4" xfId="2160" xr:uid="{00000000-0005-0000-0000-000070080000}"/>
    <cellStyle name="Normal 4 2 3 2 2 2 4 2" xfId="2161" xr:uid="{00000000-0005-0000-0000-000071080000}"/>
    <cellStyle name="Normal 4 2 3 2 2 2 4 2 2" xfId="2162" xr:uid="{00000000-0005-0000-0000-000072080000}"/>
    <cellStyle name="Normal 4 2 3 2 2 2 4 2 3" xfId="2163" xr:uid="{00000000-0005-0000-0000-000073080000}"/>
    <cellStyle name="Normal 4 2 3 2 2 2 4 3" xfId="2164" xr:uid="{00000000-0005-0000-0000-000074080000}"/>
    <cellStyle name="Normal 4 2 3 2 2 2 4 4" xfId="2165" xr:uid="{00000000-0005-0000-0000-000075080000}"/>
    <cellStyle name="Normal 4 2 3 2 2 2 5" xfId="2166" xr:uid="{00000000-0005-0000-0000-000076080000}"/>
    <cellStyle name="Normal 4 2 3 2 2 2 5 2" xfId="2167" xr:uid="{00000000-0005-0000-0000-000077080000}"/>
    <cellStyle name="Normal 4 2 3 2 2 2 5 3" xfId="2168" xr:uid="{00000000-0005-0000-0000-000078080000}"/>
    <cellStyle name="Normal 4 2 3 2 2 2 6" xfId="2169" xr:uid="{00000000-0005-0000-0000-000079080000}"/>
    <cellStyle name="Normal 4 2 3 2 2 2 6 2" xfId="2170" xr:uid="{00000000-0005-0000-0000-00007A080000}"/>
    <cellStyle name="Normal 4 2 3 2 2 2 7" xfId="2171" xr:uid="{00000000-0005-0000-0000-00007B080000}"/>
    <cellStyle name="Normal 4 2 3 2 2 2 8" xfId="2172" xr:uid="{00000000-0005-0000-0000-00007C080000}"/>
    <cellStyle name="Normal 4 2 3 2 2 3" xfId="2173" xr:uid="{00000000-0005-0000-0000-00007D080000}"/>
    <cellStyle name="Normal 4 2 3 2 2 3 2" xfId="2174" xr:uid="{00000000-0005-0000-0000-00007E080000}"/>
    <cellStyle name="Normal 4 2 3 2 2 3 2 2" xfId="2175" xr:uid="{00000000-0005-0000-0000-00007F080000}"/>
    <cellStyle name="Normal 4 2 3 2 2 3 2 2 2" xfId="2176" xr:uid="{00000000-0005-0000-0000-000080080000}"/>
    <cellStyle name="Normal 4 2 3 2 2 3 2 2 3" xfId="2177" xr:uid="{00000000-0005-0000-0000-000081080000}"/>
    <cellStyle name="Normal 4 2 3 2 2 3 2 3" xfId="2178" xr:uid="{00000000-0005-0000-0000-000082080000}"/>
    <cellStyle name="Normal 4 2 3 2 2 3 2 4" xfId="2179" xr:uid="{00000000-0005-0000-0000-000083080000}"/>
    <cellStyle name="Normal 4 2 3 2 2 3 3" xfId="2180" xr:uid="{00000000-0005-0000-0000-000084080000}"/>
    <cellStyle name="Normal 4 2 3 2 2 3 3 2" xfId="2181" xr:uid="{00000000-0005-0000-0000-000085080000}"/>
    <cellStyle name="Normal 4 2 3 2 2 3 3 2 2" xfId="2182" xr:uid="{00000000-0005-0000-0000-000086080000}"/>
    <cellStyle name="Normal 4 2 3 2 2 3 3 2 3" xfId="2183" xr:uid="{00000000-0005-0000-0000-000087080000}"/>
    <cellStyle name="Normal 4 2 3 2 2 3 3 3" xfId="2184" xr:uid="{00000000-0005-0000-0000-000088080000}"/>
    <cellStyle name="Normal 4 2 3 2 2 3 3 4" xfId="2185" xr:uid="{00000000-0005-0000-0000-000089080000}"/>
    <cellStyle name="Normal 4 2 3 2 2 3 4" xfId="2186" xr:uid="{00000000-0005-0000-0000-00008A080000}"/>
    <cellStyle name="Normal 4 2 3 2 2 3 4 2" xfId="2187" xr:uid="{00000000-0005-0000-0000-00008B080000}"/>
    <cellStyle name="Normal 4 2 3 2 2 3 4 2 2" xfId="2188" xr:uid="{00000000-0005-0000-0000-00008C080000}"/>
    <cellStyle name="Normal 4 2 3 2 2 3 4 3" xfId="2189" xr:uid="{00000000-0005-0000-0000-00008D080000}"/>
    <cellStyle name="Normal 4 2 3 2 2 3 5" xfId="2190" xr:uid="{00000000-0005-0000-0000-00008E080000}"/>
    <cellStyle name="Normal 4 2 3 2 2 3 5 2" xfId="2191" xr:uid="{00000000-0005-0000-0000-00008F080000}"/>
    <cellStyle name="Normal 4 2 3 2 2 3 5 3" xfId="2192" xr:uid="{00000000-0005-0000-0000-000090080000}"/>
    <cellStyle name="Normal 4 2 3 2 2 3 6" xfId="2193" xr:uid="{00000000-0005-0000-0000-000091080000}"/>
    <cellStyle name="Normal 4 2 3 2 2 3 7" xfId="2194" xr:uid="{00000000-0005-0000-0000-000092080000}"/>
    <cellStyle name="Normal 4 2 3 2 2 4" xfId="2195" xr:uid="{00000000-0005-0000-0000-000093080000}"/>
    <cellStyle name="Normal 4 2 3 2 2 4 2" xfId="2196" xr:uid="{00000000-0005-0000-0000-000094080000}"/>
    <cellStyle name="Normal 4 2 3 2 2 4 2 2" xfId="2197" xr:uid="{00000000-0005-0000-0000-000095080000}"/>
    <cellStyle name="Normal 4 2 3 2 2 4 2 2 2" xfId="2198" xr:uid="{00000000-0005-0000-0000-000096080000}"/>
    <cellStyle name="Normal 4 2 3 2 2 4 2 3" xfId="2199" xr:uid="{00000000-0005-0000-0000-000097080000}"/>
    <cellStyle name="Normal 4 2 3 2 2 4 3" xfId="2200" xr:uid="{00000000-0005-0000-0000-000098080000}"/>
    <cellStyle name="Normal 4 2 3 2 2 4 3 2" xfId="2201" xr:uid="{00000000-0005-0000-0000-000099080000}"/>
    <cellStyle name="Normal 4 2 3 2 2 4 3 3" xfId="2202" xr:uid="{00000000-0005-0000-0000-00009A080000}"/>
    <cellStyle name="Normal 4 2 3 2 2 4 4" xfId="2203" xr:uid="{00000000-0005-0000-0000-00009B080000}"/>
    <cellStyle name="Normal 4 2 3 2 2 4 5" xfId="2204" xr:uid="{00000000-0005-0000-0000-00009C080000}"/>
    <cellStyle name="Normal 4 2 3 2 2 5" xfId="2205" xr:uid="{00000000-0005-0000-0000-00009D080000}"/>
    <cellStyle name="Normal 4 2 3 2 2 5 2" xfId="2206" xr:uid="{00000000-0005-0000-0000-00009E080000}"/>
    <cellStyle name="Normal 4 2 3 2 2 5 2 2" xfId="2207" xr:uid="{00000000-0005-0000-0000-00009F080000}"/>
    <cellStyle name="Normal 4 2 3 2 2 5 2 2 2" xfId="2208" xr:uid="{00000000-0005-0000-0000-0000A0080000}"/>
    <cellStyle name="Normal 4 2 3 2 2 5 2 3" xfId="2209" xr:uid="{00000000-0005-0000-0000-0000A1080000}"/>
    <cellStyle name="Normal 4 2 3 2 2 5 3" xfId="2210" xr:uid="{00000000-0005-0000-0000-0000A2080000}"/>
    <cellStyle name="Normal 4 2 3 2 2 5 3 2" xfId="2211" xr:uid="{00000000-0005-0000-0000-0000A3080000}"/>
    <cellStyle name="Normal 4 2 3 2 2 5 3 3" xfId="2212" xr:uid="{00000000-0005-0000-0000-0000A4080000}"/>
    <cellStyle name="Normal 4 2 3 2 2 5 4" xfId="2213" xr:uid="{00000000-0005-0000-0000-0000A5080000}"/>
    <cellStyle name="Normal 4 2 3 2 2 5 5" xfId="2214" xr:uid="{00000000-0005-0000-0000-0000A6080000}"/>
    <cellStyle name="Normal 4 2 3 2 2 6" xfId="2215" xr:uid="{00000000-0005-0000-0000-0000A7080000}"/>
    <cellStyle name="Normal 4 2 3 2 2 6 2" xfId="2216" xr:uid="{00000000-0005-0000-0000-0000A8080000}"/>
    <cellStyle name="Normal 4 2 3 2 2 6 2 2" xfId="2217" xr:uid="{00000000-0005-0000-0000-0000A9080000}"/>
    <cellStyle name="Normal 4 2 3 2 2 6 3" xfId="2218" xr:uid="{00000000-0005-0000-0000-0000AA080000}"/>
    <cellStyle name="Normal 4 2 3 2 2 7" xfId="2219" xr:uid="{00000000-0005-0000-0000-0000AB080000}"/>
    <cellStyle name="Normal 4 2 3 2 2 7 2" xfId="2220" xr:uid="{00000000-0005-0000-0000-0000AC080000}"/>
    <cellStyle name="Normal 4 2 3 2 2 7 2 2" xfId="2221" xr:uid="{00000000-0005-0000-0000-0000AD080000}"/>
    <cellStyle name="Normal 4 2 3 2 2 7 3" xfId="2222" xr:uid="{00000000-0005-0000-0000-0000AE080000}"/>
    <cellStyle name="Normal 4 2 3 2 2 8" xfId="2223" xr:uid="{00000000-0005-0000-0000-0000AF080000}"/>
    <cellStyle name="Normal 4 2 3 2 2 8 2" xfId="2224" xr:uid="{00000000-0005-0000-0000-0000B0080000}"/>
    <cellStyle name="Normal 4 2 3 2 2 8 3" xfId="2225" xr:uid="{00000000-0005-0000-0000-0000B1080000}"/>
    <cellStyle name="Normal 4 2 3 2 2 9" xfId="2226" xr:uid="{00000000-0005-0000-0000-0000B2080000}"/>
    <cellStyle name="Normal 4 2 3 2 3" xfId="2227" xr:uid="{00000000-0005-0000-0000-0000B3080000}"/>
    <cellStyle name="Normal 4 2 3 2 3 10" xfId="2228" xr:uid="{00000000-0005-0000-0000-0000B4080000}"/>
    <cellStyle name="Normal 4 2 3 2 3 2" xfId="2229" xr:uid="{00000000-0005-0000-0000-0000B5080000}"/>
    <cellStyle name="Normal 4 2 3 2 3 2 2" xfId="2230" xr:uid="{00000000-0005-0000-0000-0000B6080000}"/>
    <cellStyle name="Normal 4 2 3 2 3 2 2 2" xfId="2231" xr:uid="{00000000-0005-0000-0000-0000B7080000}"/>
    <cellStyle name="Normal 4 2 3 2 3 2 2 2 2" xfId="2232" xr:uid="{00000000-0005-0000-0000-0000B8080000}"/>
    <cellStyle name="Normal 4 2 3 2 3 2 2 2 2 2" xfId="2233" xr:uid="{00000000-0005-0000-0000-0000B9080000}"/>
    <cellStyle name="Normal 4 2 3 2 3 2 2 2 3" xfId="2234" xr:uid="{00000000-0005-0000-0000-0000BA080000}"/>
    <cellStyle name="Normal 4 2 3 2 3 2 2 2 4" xfId="2235" xr:uid="{00000000-0005-0000-0000-0000BB080000}"/>
    <cellStyle name="Normal 4 2 3 2 3 2 2 3" xfId="2236" xr:uid="{00000000-0005-0000-0000-0000BC080000}"/>
    <cellStyle name="Normal 4 2 3 2 3 2 2 3 2" xfId="2237" xr:uid="{00000000-0005-0000-0000-0000BD080000}"/>
    <cellStyle name="Normal 4 2 3 2 3 2 2 3 2 2" xfId="2238" xr:uid="{00000000-0005-0000-0000-0000BE080000}"/>
    <cellStyle name="Normal 4 2 3 2 3 2 2 3 3" xfId="2239" xr:uid="{00000000-0005-0000-0000-0000BF080000}"/>
    <cellStyle name="Normal 4 2 3 2 3 2 2 4" xfId="2240" xr:uid="{00000000-0005-0000-0000-0000C0080000}"/>
    <cellStyle name="Normal 4 2 3 2 3 2 2 4 2" xfId="2241" xr:uid="{00000000-0005-0000-0000-0000C1080000}"/>
    <cellStyle name="Normal 4 2 3 2 3 2 2 5" xfId="2242" xr:uid="{00000000-0005-0000-0000-0000C2080000}"/>
    <cellStyle name="Normal 4 2 3 2 3 2 2 5 2" xfId="2243" xr:uid="{00000000-0005-0000-0000-0000C3080000}"/>
    <cellStyle name="Normal 4 2 3 2 3 2 2 6" xfId="2244" xr:uid="{00000000-0005-0000-0000-0000C4080000}"/>
    <cellStyle name="Normal 4 2 3 2 3 2 2 7" xfId="2245" xr:uid="{00000000-0005-0000-0000-0000C5080000}"/>
    <cellStyle name="Normal 4 2 3 2 3 2 3" xfId="2246" xr:uid="{00000000-0005-0000-0000-0000C6080000}"/>
    <cellStyle name="Normal 4 2 3 2 3 2 3 2" xfId="2247" xr:uid="{00000000-0005-0000-0000-0000C7080000}"/>
    <cellStyle name="Normal 4 2 3 2 3 2 3 2 2" xfId="2248" xr:uid="{00000000-0005-0000-0000-0000C8080000}"/>
    <cellStyle name="Normal 4 2 3 2 3 2 3 2 3" xfId="2249" xr:uid="{00000000-0005-0000-0000-0000C9080000}"/>
    <cellStyle name="Normal 4 2 3 2 3 2 3 3" xfId="2250" xr:uid="{00000000-0005-0000-0000-0000CA080000}"/>
    <cellStyle name="Normal 4 2 3 2 3 2 3 4" xfId="2251" xr:uid="{00000000-0005-0000-0000-0000CB080000}"/>
    <cellStyle name="Normal 4 2 3 2 3 2 4" xfId="2252" xr:uid="{00000000-0005-0000-0000-0000CC080000}"/>
    <cellStyle name="Normal 4 2 3 2 3 2 4 2" xfId="2253" xr:uid="{00000000-0005-0000-0000-0000CD080000}"/>
    <cellStyle name="Normal 4 2 3 2 3 2 4 2 2" xfId="2254" xr:uid="{00000000-0005-0000-0000-0000CE080000}"/>
    <cellStyle name="Normal 4 2 3 2 3 2 4 3" xfId="2255" xr:uid="{00000000-0005-0000-0000-0000CF080000}"/>
    <cellStyle name="Normal 4 2 3 2 3 2 4 4" xfId="2256" xr:uid="{00000000-0005-0000-0000-0000D0080000}"/>
    <cellStyle name="Normal 4 2 3 2 3 2 5" xfId="2257" xr:uid="{00000000-0005-0000-0000-0000D1080000}"/>
    <cellStyle name="Normal 4 2 3 2 3 2 5 2" xfId="2258" xr:uid="{00000000-0005-0000-0000-0000D2080000}"/>
    <cellStyle name="Normal 4 2 3 2 3 2 6" xfId="2259" xr:uid="{00000000-0005-0000-0000-0000D3080000}"/>
    <cellStyle name="Normal 4 2 3 2 3 2 6 2" xfId="2260" xr:uid="{00000000-0005-0000-0000-0000D4080000}"/>
    <cellStyle name="Normal 4 2 3 2 3 2 7" xfId="2261" xr:uid="{00000000-0005-0000-0000-0000D5080000}"/>
    <cellStyle name="Normal 4 2 3 2 3 2 8" xfId="2262" xr:uid="{00000000-0005-0000-0000-0000D6080000}"/>
    <cellStyle name="Normal 4 2 3 2 3 3" xfId="2263" xr:uid="{00000000-0005-0000-0000-0000D7080000}"/>
    <cellStyle name="Normal 4 2 3 2 3 3 2" xfId="2264" xr:uid="{00000000-0005-0000-0000-0000D8080000}"/>
    <cellStyle name="Normal 4 2 3 2 3 3 2 2" xfId="2265" xr:uid="{00000000-0005-0000-0000-0000D9080000}"/>
    <cellStyle name="Normal 4 2 3 2 3 3 2 2 2" xfId="2266" xr:uid="{00000000-0005-0000-0000-0000DA080000}"/>
    <cellStyle name="Normal 4 2 3 2 3 3 2 2 3" xfId="2267" xr:uid="{00000000-0005-0000-0000-0000DB080000}"/>
    <cellStyle name="Normal 4 2 3 2 3 3 2 3" xfId="2268" xr:uid="{00000000-0005-0000-0000-0000DC080000}"/>
    <cellStyle name="Normal 4 2 3 2 3 3 2 4" xfId="2269" xr:uid="{00000000-0005-0000-0000-0000DD080000}"/>
    <cellStyle name="Normal 4 2 3 2 3 3 3" xfId="2270" xr:uid="{00000000-0005-0000-0000-0000DE080000}"/>
    <cellStyle name="Normal 4 2 3 2 3 3 3 2" xfId="2271" xr:uid="{00000000-0005-0000-0000-0000DF080000}"/>
    <cellStyle name="Normal 4 2 3 2 3 3 3 2 2" xfId="2272" xr:uid="{00000000-0005-0000-0000-0000E0080000}"/>
    <cellStyle name="Normal 4 2 3 2 3 3 3 2 3" xfId="2273" xr:uid="{00000000-0005-0000-0000-0000E1080000}"/>
    <cellStyle name="Normal 4 2 3 2 3 3 3 3" xfId="2274" xr:uid="{00000000-0005-0000-0000-0000E2080000}"/>
    <cellStyle name="Normal 4 2 3 2 3 3 3 4" xfId="2275" xr:uid="{00000000-0005-0000-0000-0000E3080000}"/>
    <cellStyle name="Normal 4 2 3 2 3 3 4" xfId="2276" xr:uid="{00000000-0005-0000-0000-0000E4080000}"/>
    <cellStyle name="Normal 4 2 3 2 3 3 4 2" xfId="2277" xr:uid="{00000000-0005-0000-0000-0000E5080000}"/>
    <cellStyle name="Normal 4 2 3 2 3 3 4 3" xfId="2278" xr:uid="{00000000-0005-0000-0000-0000E6080000}"/>
    <cellStyle name="Normal 4 2 3 2 3 3 5" xfId="2279" xr:uid="{00000000-0005-0000-0000-0000E7080000}"/>
    <cellStyle name="Normal 4 2 3 2 3 3 5 2" xfId="2280" xr:uid="{00000000-0005-0000-0000-0000E8080000}"/>
    <cellStyle name="Normal 4 2 3 2 3 3 6" xfId="2281" xr:uid="{00000000-0005-0000-0000-0000E9080000}"/>
    <cellStyle name="Normal 4 2 3 2 3 3 7" xfId="2282" xr:uid="{00000000-0005-0000-0000-0000EA080000}"/>
    <cellStyle name="Normal 4 2 3 2 3 4" xfId="2283" xr:uid="{00000000-0005-0000-0000-0000EB080000}"/>
    <cellStyle name="Normal 4 2 3 2 3 4 2" xfId="2284" xr:uid="{00000000-0005-0000-0000-0000EC080000}"/>
    <cellStyle name="Normal 4 2 3 2 3 4 2 2" xfId="2285" xr:uid="{00000000-0005-0000-0000-0000ED080000}"/>
    <cellStyle name="Normal 4 2 3 2 3 4 2 3" xfId="2286" xr:uid="{00000000-0005-0000-0000-0000EE080000}"/>
    <cellStyle name="Normal 4 2 3 2 3 4 3" xfId="2287" xr:uid="{00000000-0005-0000-0000-0000EF080000}"/>
    <cellStyle name="Normal 4 2 3 2 3 4 4" xfId="2288" xr:uid="{00000000-0005-0000-0000-0000F0080000}"/>
    <cellStyle name="Normal 4 2 3 2 3 5" xfId="2289" xr:uid="{00000000-0005-0000-0000-0000F1080000}"/>
    <cellStyle name="Normal 4 2 3 2 3 5 2" xfId="2290" xr:uid="{00000000-0005-0000-0000-0000F2080000}"/>
    <cellStyle name="Normal 4 2 3 2 3 5 2 2" xfId="2291" xr:uid="{00000000-0005-0000-0000-0000F3080000}"/>
    <cellStyle name="Normal 4 2 3 2 3 5 2 3" xfId="2292" xr:uid="{00000000-0005-0000-0000-0000F4080000}"/>
    <cellStyle name="Normal 4 2 3 2 3 5 3" xfId="2293" xr:uid="{00000000-0005-0000-0000-0000F5080000}"/>
    <cellStyle name="Normal 4 2 3 2 3 5 4" xfId="2294" xr:uid="{00000000-0005-0000-0000-0000F6080000}"/>
    <cellStyle name="Normal 4 2 3 2 3 6" xfId="2295" xr:uid="{00000000-0005-0000-0000-0000F7080000}"/>
    <cellStyle name="Normal 4 2 3 2 3 6 2" xfId="2296" xr:uid="{00000000-0005-0000-0000-0000F8080000}"/>
    <cellStyle name="Normal 4 2 3 2 3 6 3" xfId="2297" xr:uid="{00000000-0005-0000-0000-0000F9080000}"/>
    <cellStyle name="Normal 4 2 3 2 3 7" xfId="2298" xr:uid="{00000000-0005-0000-0000-0000FA080000}"/>
    <cellStyle name="Normal 4 2 3 2 3 7 2" xfId="2299" xr:uid="{00000000-0005-0000-0000-0000FB080000}"/>
    <cellStyle name="Normal 4 2 3 2 3 8" xfId="2300" xr:uid="{00000000-0005-0000-0000-0000FC080000}"/>
    <cellStyle name="Normal 4 2 3 2 3 8 2" xfId="2301" xr:uid="{00000000-0005-0000-0000-0000FD080000}"/>
    <cellStyle name="Normal 4 2 3 2 3 9" xfId="2302" xr:uid="{00000000-0005-0000-0000-0000FE080000}"/>
    <cellStyle name="Normal 4 2 3 2 4" xfId="2303" xr:uid="{00000000-0005-0000-0000-0000FF080000}"/>
    <cellStyle name="Normal 4 2 3 2 4 2" xfId="2304" xr:uid="{00000000-0005-0000-0000-000000090000}"/>
    <cellStyle name="Normal 4 2 3 2 4 2 2" xfId="2305" xr:uid="{00000000-0005-0000-0000-000001090000}"/>
    <cellStyle name="Normal 4 2 3 2 4 2 2 2" xfId="2306" xr:uid="{00000000-0005-0000-0000-000002090000}"/>
    <cellStyle name="Normal 4 2 3 2 4 2 2 2 2" xfId="2307" xr:uid="{00000000-0005-0000-0000-000003090000}"/>
    <cellStyle name="Normal 4 2 3 2 4 2 2 2 2 2" xfId="2308" xr:uid="{00000000-0005-0000-0000-000004090000}"/>
    <cellStyle name="Normal 4 2 3 2 4 2 2 2 3" xfId="2309" xr:uid="{00000000-0005-0000-0000-000005090000}"/>
    <cellStyle name="Normal 4 2 3 2 4 2 2 3" xfId="2310" xr:uid="{00000000-0005-0000-0000-000006090000}"/>
    <cellStyle name="Normal 4 2 3 2 4 2 2 3 2" xfId="2311" xr:uid="{00000000-0005-0000-0000-000007090000}"/>
    <cellStyle name="Normal 4 2 3 2 4 2 2 3 2 2" xfId="2312" xr:uid="{00000000-0005-0000-0000-000008090000}"/>
    <cellStyle name="Normal 4 2 3 2 4 2 2 3 3" xfId="2313" xr:uid="{00000000-0005-0000-0000-000009090000}"/>
    <cellStyle name="Normal 4 2 3 2 4 2 2 4" xfId="2314" xr:uid="{00000000-0005-0000-0000-00000A090000}"/>
    <cellStyle name="Normal 4 2 3 2 4 2 2 4 2" xfId="2315" xr:uid="{00000000-0005-0000-0000-00000B090000}"/>
    <cellStyle name="Normal 4 2 3 2 4 2 2 5" xfId="2316" xr:uid="{00000000-0005-0000-0000-00000C090000}"/>
    <cellStyle name="Normal 4 2 3 2 4 2 2 5 2" xfId="2317" xr:uid="{00000000-0005-0000-0000-00000D090000}"/>
    <cellStyle name="Normal 4 2 3 2 4 2 2 6" xfId="2318" xr:uid="{00000000-0005-0000-0000-00000E090000}"/>
    <cellStyle name="Normal 4 2 3 2 4 2 2 7" xfId="2319" xr:uid="{00000000-0005-0000-0000-00000F090000}"/>
    <cellStyle name="Normal 4 2 3 2 4 2 3" xfId="2320" xr:uid="{00000000-0005-0000-0000-000010090000}"/>
    <cellStyle name="Normal 4 2 3 2 4 2 3 2" xfId="2321" xr:uid="{00000000-0005-0000-0000-000011090000}"/>
    <cellStyle name="Normal 4 2 3 2 4 2 3 2 2" xfId="2322" xr:uid="{00000000-0005-0000-0000-000012090000}"/>
    <cellStyle name="Normal 4 2 3 2 4 2 3 3" xfId="2323" xr:uid="{00000000-0005-0000-0000-000013090000}"/>
    <cellStyle name="Normal 4 2 3 2 4 2 4" xfId="2324" xr:uid="{00000000-0005-0000-0000-000014090000}"/>
    <cellStyle name="Normal 4 2 3 2 4 2 4 2" xfId="2325" xr:uid="{00000000-0005-0000-0000-000015090000}"/>
    <cellStyle name="Normal 4 2 3 2 4 2 4 2 2" xfId="2326" xr:uid="{00000000-0005-0000-0000-000016090000}"/>
    <cellStyle name="Normal 4 2 3 2 4 2 4 3" xfId="2327" xr:uid="{00000000-0005-0000-0000-000017090000}"/>
    <cellStyle name="Normal 4 2 3 2 4 2 5" xfId="2328" xr:uid="{00000000-0005-0000-0000-000018090000}"/>
    <cellStyle name="Normal 4 2 3 2 4 2 5 2" xfId="2329" xr:uid="{00000000-0005-0000-0000-000019090000}"/>
    <cellStyle name="Normal 4 2 3 2 4 2 6" xfId="2330" xr:uid="{00000000-0005-0000-0000-00001A090000}"/>
    <cellStyle name="Normal 4 2 3 2 4 2 6 2" xfId="2331" xr:uid="{00000000-0005-0000-0000-00001B090000}"/>
    <cellStyle name="Normal 4 2 3 2 4 2 7" xfId="2332" xr:uid="{00000000-0005-0000-0000-00001C090000}"/>
    <cellStyle name="Normal 4 2 3 2 4 2 8" xfId="2333" xr:uid="{00000000-0005-0000-0000-00001D090000}"/>
    <cellStyle name="Normal 4 2 3 2 4 3" xfId="2334" xr:uid="{00000000-0005-0000-0000-00001E090000}"/>
    <cellStyle name="Normal 4 2 3 2 4 3 2" xfId="2335" xr:uid="{00000000-0005-0000-0000-00001F090000}"/>
    <cellStyle name="Normal 4 2 3 2 4 3 2 2" xfId="2336" xr:uid="{00000000-0005-0000-0000-000020090000}"/>
    <cellStyle name="Normal 4 2 3 2 4 3 2 2 2" xfId="2337" xr:uid="{00000000-0005-0000-0000-000021090000}"/>
    <cellStyle name="Normal 4 2 3 2 4 3 2 3" xfId="2338" xr:uid="{00000000-0005-0000-0000-000022090000}"/>
    <cellStyle name="Normal 4 2 3 2 4 3 2 4" xfId="2339" xr:uid="{00000000-0005-0000-0000-000023090000}"/>
    <cellStyle name="Normal 4 2 3 2 4 3 3" xfId="2340" xr:uid="{00000000-0005-0000-0000-000024090000}"/>
    <cellStyle name="Normal 4 2 3 2 4 3 3 2" xfId="2341" xr:uid="{00000000-0005-0000-0000-000025090000}"/>
    <cellStyle name="Normal 4 2 3 2 4 3 3 2 2" xfId="2342" xr:uid="{00000000-0005-0000-0000-000026090000}"/>
    <cellStyle name="Normal 4 2 3 2 4 3 3 3" xfId="2343" xr:uid="{00000000-0005-0000-0000-000027090000}"/>
    <cellStyle name="Normal 4 2 3 2 4 3 4" xfId="2344" xr:uid="{00000000-0005-0000-0000-000028090000}"/>
    <cellStyle name="Normal 4 2 3 2 4 3 4 2" xfId="2345" xr:uid="{00000000-0005-0000-0000-000029090000}"/>
    <cellStyle name="Normal 4 2 3 2 4 3 5" xfId="2346" xr:uid="{00000000-0005-0000-0000-00002A090000}"/>
    <cellStyle name="Normal 4 2 3 2 4 3 5 2" xfId="2347" xr:uid="{00000000-0005-0000-0000-00002B090000}"/>
    <cellStyle name="Normal 4 2 3 2 4 3 6" xfId="2348" xr:uid="{00000000-0005-0000-0000-00002C090000}"/>
    <cellStyle name="Normal 4 2 3 2 4 3 7" xfId="2349" xr:uid="{00000000-0005-0000-0000-00002D090000}"/>
    <cellStyle name="Normal 4 2 3 2 4 4" xfId="2350" xr:uid="{00000000-0005-0000-0000-00002E090000}"/>
    <cellStyle name="Normal 4 2 3 2 4 4 2" xfId="2351" xr:uid="{00000000-0005-0000-0000-00002F090000}"/>
    <cellStyle name="Normal 4 2 3 2 4 4 2 2" xfId="2352" xr:uid="{00000000-0005-0000-0000-000030090000}"/>
    <cellStyle name="Normal 4 2 3 2 4 4 2 3" xfId="2353" xr:uid="{00000000-0005-0000-0000-000031090000}"/>
    <cellStyle name="Normal 4 2 3 2 4 4 3" xfId="2354" xr:uid="{00000000-0005-0000-0000-000032090000}"/>
    <cellStyle name="Normal 4 2 3 2 4 4 4" xfId="2355" xr:uid="{00000000-0005-0000-0000-000033090000}"/>
    <cellStyle name="Normal 4 2 3 2 4 5" xfId="2356" xr:uid="{00000000-0005-0000-0000-000034090000}"/>
    <cellStyle name="Normal 4 2 3 2 4 5 2" xfId="2357" xr:uid="{00000000-0005-0000-0000-000035090000}"/>
    <cellStyle name="Normal 4 2 3 2 4 5 2 2" xfId="2358" xr:uid="{00000000-0005-0000-0000-000036090000}"/>
    <cellStyle name="Normal 4 2 3 2 4 5 3" xfId="2359" xr:uid="{00000000-0005-0000-0000-000037090000}"/>
    <cellStyle name="Normal 4 2 3 2 4 5 4" xfId="2360" xr:uid="{00000000-0005-0000-0000-000038090000}"/>
    <cellStyle name="Normal 4 2 3 2 4 6" xfId="2361" xr:uid="{00000000-0005-0000-0000-000039090000}"/>
    <cellStyle name="Normal 4 2 3 2 4 6 2" xfId="2362" xr:uid="{00000000-0005-0000-0000-00003A090000}"/>
    <cellStyle name="Normal 4 2 3 2 4 7" xfId="2363" xr:uid="{00000000-0005-0000-0000-00003B090000}"/>
    <cellStyle name="Normal 4 2 3 2 4 7 2" xfId="2364" xr:uid="{00000000-0005-0000-0000-00003C090000}"/>
    <cellStyle name="Normal 4 2 3 2 4 8" xfId="2365" xr:uid="{00000000-0005-0000-0000-00003D090000}"/>
    <cellStyle name="Normal 4 2 3 2 4 9" xfId="2366" xr:uid="{00000000-0005-0000-0000-00003E090000}"/>
    <cellStyle name="Normal 4 2 3 2 5" xfId="2367" xr:uid="{00000000-0005-0000-0000-00003F090000}"/>
    <cellStyle name="Normal 4 2 3 2 5 2" xfId="2368" xr:uid="{00000000-0005-0000-0000-000040090000}"/>
    <cellStyle name="Normal 4 2 3 2 5 2 2" xfId="2369" xr:uid="{00000000-0005-0000-0000-000041090000}"/>
    <cellStyle name="Normal 4 2 3 2 5 2 2 2" xfId="2370" xr:uid="{00000000-0005-0000-0000-000042090000}"/>
    <cellStyle name="Normal 4 2 3 2 5 2 2 2 2" xfId="2371" xr:uid="{00000000-0005-0000-0000-000043090000}"/>
    <cellStyle name="Normal 4 2 3 2 5 2 2 3" xfId="2372" xr:uid="{00000000-0005-0000-0000-000044090000}"/>
    <cellStyle name="Normal 4 2 3 2 5 2 2 4" xfId="2373" xr:uid="{00000000-0005-0000-0000-000045090000}"/>
    <cellStyle name="Normal 4 2 3 2 5 2 3" xfId="2374" xr:uid="{00000000-0005-0000-0000-000046090000}"/>
    <cellStyle name="Normal 4 2 3 2 5 2 3 2" xfId="2375" xr:uid="{00000000-0005-0000-0000-000047090000}"/>
    <cellStyle name="Normal 4 2 3 2 5 2 3 2 2" xfId="2376" xr:uid="{00000000-0005-0000-0000-000048090000}"/>
    <cellStyle name="Normal 4 2 3 2 5 2 3 3" xfId="2377" xr:uid="{00000000-0005-0000-0000-000049090000}"/>
    <cellStyle name="Normal 4 2 3 2 5 2 4" xfId="2378" xr:uid="{00000000-0005-0000-0000-00004A090000}"/>
    <cellStyle name="Normal 4 2 3 2 5 2 4 2" xfId="2379" xr:uid="{00000000-0005-0000-0000-00004B090000}"/>
    <cellStyle name="Normal 4 2 3 2 5 2 5" xfId="2380" xr:uid="{00000000-0005-0000-0000-00004C090000}"/>
    <cellStyle name="Normal 4 2 3 2 5 2 5 2" xfId="2381" xr:uid="{00000000-0005-0000-0000-00004D090000}"/>
    <cellStyle name="Normal 4 2 3 2 5 2 6" xfId="2382" xr:uid="{00000000-0005-0000-0000-00004E090000}"/>
    <cellStyle name="Normal 4 2 3 2 5 2 7" xfId="2383" xr:uid="{00000000-0005-0000-0000-00004F090000}"/>
    <cellStyle name="Normal 4 2 3 2 5 3" xfId="2384" xr:uid="{00000000-0005-0000-0000-000050090000}"/>
    <cellStyle name="Normal 4 2 3 2 5 3 2" xfId="2385" xr:uid="{00000000-0005-0000-0000-000051090000}"/>
    <cellStyle name="Normal 4 2 3 2 5 3 2 2" xfId="2386" xr:uid="{00000000-0005-0000-0000-000052090000}"/>
    <cellStyle name="Normal 4 2 3 2 5 3 2 3" xfId="2387" xr:uid="{00000000-0005-0000-0000-000053090000}"/>
    <cellStyle name="Normal 4 2 3 2 5 3 3" xfId="2388" xr:uid="{00000000-0005-0000-0000-000054090000}"/>
    <cellStyle name="Normal 4 2 3 2 5 3 4" xfId="2389" xr:uid="{00000000-0005-0000-0000-000055090000}"/>
    <cellStyle name="Normal 4 2 3 2 5 4" xfId="2390" xr:uid="{00000000-0005-0000-0000-000056090000}"/>
    <cellStyle name="Normal 4 2 3 2 5 4 2" xfId="2391" xr:uid="{00000000-0005-0000-0000-000057090000}"/>
    <cellStyle name="Normal 4 2 3 2 5 4 2 2" xfId="2392" xr:uid="{00000000-0005-0000-0000-000058090000}"/>
    <cellStyle name="Normal 4 2 3 2 5 4 3" xfId="2393" xr:uid="{00000000-0005-0000-0000-000059090000}"/>
    <cellStyle name="Normal 4 2 3 2 5 4 4" xfId="2394" xr:uid="{00000000-0005-0000-0000-00005A090000}"/>
    <cellStyle name="Normal 4 2 3 2 5 5" xfId="2395" xr:uid="{00000000-0005-0000-0000-00005B090000}"/>
    <cellStyle name="Normal 4 2 3 2 5 5 2" xfId="2396" xr:uid="{00000000-0005-0000-0000-00005C090000}"/>
    <cellStyle name="Normal 4 2 3 2 5 6" xfId="2397" xr:uid="{00000000-0005-0000-0000-00005D090000}"/>
    <cellStyle name="Normal 4 2 3 2 5 6 2" xfId="2398" xr:uid="{00000000-0005-0000-0000-00005E090000}"/>
    <cellStyle name="Normal 4 2 3 2 5 7" xfId="2399" xr:uid="{00000000-0005-0000-0000-00005F090000}"/>
    <cellStyle name="Normal 4 2 3 2 5 8" xfId="2400" xr:uid="{00000000-0005-0000-0000-000060090000}"/>
    <cellStyle name="Normal 4 2 3 2 6" xfId="2401" xr:uid="{00000000-0005-0000-0000-000061090000}"/>
    <cellStyle name="Normal 4 2 3 2 6 2" xfId="2402" xr:uid="{00000000-0005-0000-0000-000062090000}"/>
    <cellStyle name="Normal 4 2 3 2 6 2 2" xfId="2403" xr:uid="{00000000-0005-0000-0000-000063090000}"/>
    <cellStyle name="Normal 4 2 3 2 6 2 2 2" xfId="2404" xr:uid="{00000000-0005-0000-0000-000064090000}"/>
    <cellStyle name="Normal 4 2 3 2 6 2 2 2 2" xfId="2405" xr:uid="{00000000-0005-0000-0000-000065090000}"/>
    <cellStyle name="Normal 4 2 3 2 6 2 2 3" xfId="2406" xr:uid="{00000000-0005-0000-0000-000066090000}"/>
    <cellStyle name="Normal 4 2 3 2 6 2 2 4" xfId="2407" xr:uid="{00000000-0005-0000-0000-000067090000}"/>
    <cellStyle name="Normal 4 2 3 2 6 2 3" xfId="2408" xr:uid="{00000000-0005-0000-0000-000068090000}"/>
    <cellStyle name="Normal 4 2 3 2 6 2 3 2" xfId="2409" xr:uid="{00000000-0005-0000-0000-000069090000}"/>
    <cellStyle name="Normal 4 2 3 2 6 2 3 2 2" xfId="2410" xr:uid="{00000000-0005-0000-0000-00006A090000}"/>
    <cellStyle name="Normal 4 2 3 2 6 2 3 3" xfId="2411" xr:uid="{00000000-0005-0000-0000-00006B090000}"/>
    <cellStyle name="Normal 4 2 3 2 6 2 4" xfId="2412" xr:uid="{00000000-0005-0000-0000-00006C090000}"/>
    <cellStyle name="Normal 4 2 3 2 6 2 4 2" xfId="2413" xr:uid="{00000000-0005-0000-0000-00006D090000}"/>
    <cellStyle name="Normal 4 2 3 2 6 2 5" xfId="2414" xr:uid="{00000000-0005-0000-0000-00006E090000}"/>
    <cellStyle name="Normal 4 2 3 2 6 2 5 2" xfId="2415" xr:uid="{00000000-0005-0000-0000-00006F090000}"/>
    <cellStyle name="Normal 4 2 3 2 6 2 6" xfId="2416" xr:uid="{00000000-0005-0000-0000-000070090000}"/>
    <cellStyle name="Normal 4 2 3 2 6 2 7" xfId="2417" xr:uid="{00000000-0005-0000-0000-000071090000}"/>
    <cellStyle name="Normal 4 2 3 2 6 3" xfId="2418" xr:uid="{00000000-0005-0000-0000-000072090000}"/>
    <cellStyle name="Normal 4 2 3 2 6 3 2" xfId="2419" xr:uid="{00000000-0005-0000-0000-000073090000}"/>
    <cellStyle name="Normal 4 2 3 2 6 3 2 2" xfId="2420" xr:uid="{00000000-0005-0000-0000-000074090000}"/>
    <cellStyle name="Normal 4 2 3 2 6 3 2 3" xfId="2421" xr:uid="{00000000-0005-0000-0000-000075090000}"/>
    <cellStyle name="Normal 4 2 3 2 6 3 3" xfId="2422" xr:uid="{00000000-0005-0000-0000-000076090000}"/>
    <cellStyle name="Normal 4 2 3 2 6 3 4" xfId="2423" xr:uid="{00000000-0005-0000-0000-000077090000}"/>
    <cellStyle name="Normal 4 2 3 2 6 4" xfId="2424" xr:uid="{00000000-0005-0000-0000-000078090000}"/>
    <cellStyle name="Normal 4 2 3 2 6 4 2" xfId="2425" xr:uid="{00000000-0005-0000-0000-000079090000}"/>
    <cellStyle name="Normal 4 2 3 2 6 4 2 2" xfId="2426" xr:uid="{00000000-0005-0000-0000-00007A090000}"/>
    <cellStyle name="Normal 4 2 3 2 6 4 3" xfId="2427" xr:uid="{00000000-0005-0000-0000-00007B090000}"/>
    <cellStyle name="Normal 4 2 3 2 6 4 4" xfId="2428" xr:uid="{00000000-0005-0000-0000-00007C090000}"/>
    <cellStyle name="Normal 4 2 3 2 6 5" xfId="2429" xr:uid="{00000000-0005-0000-0000-00007D090000}"/>
    <cellStyle name="Normal 4 2 3 2 6 5 2" xfId="2430" xr:uid="{00000000-0005-0000-0000-00007E090000}"/>
    <cellStyle name="Normal 4 2 3 2 6 6" xfId="2431" xr:uid="{00000000-0005-0000-0000-00007F090000}"/>
    <cellStyle name="Normal 4 2 3 2 6 6 2" xfId="2432" xr:uid="{00000000-0005-0000-0000-000080090000}"/>
    <cellStyle name="Normal 4 2 3 2 6 7" xfId="2433" xr:uid="{00000000-0005-0000-0000-000081090000}"/>
    <cellStyle name="Normal 4 2 3 2 6 8" xfId="2434" xr:uid="{00000000-0005-0000-0000-000082090000}"/>
    <cellStyle name="Normal 4 2 3 2 7" xfId="2435" xr:uid="{00000000-0005-0000-0000-000083090000}"/>
    <cellStyle name="Normal 4 2 3 2 7 2" xfId="2436" xr:uid="{00000000-0005-0000-0000-000084090000}"/>
    <cellStyle name="Normal 4 2 3 2 7 2 2" xfId="2437" xr:uid="{00000000-0005-0000-0000-000085090000}"/>
    <cellStyle name="Normal 4 2 3 2 7 2 2 2" xfId="2438" xr:uid="{00000000-0005-0000-0000-000086090000}"/>
    <cellStyle name="Normal 4 2 3 2 7 2 3" xfId="2439" xr:uid="{00000000-0005-0000-0000-000087090000}"/>
    <cellStyle name="Normal 4 2 3 2 7 2 4" xfId="2440" xr:uid="{00000000-0005-0000-0000-000088090000}"/>
    <cellStyle name="Normal 4 2 3 2 7 3" xfId="2441" xr:uid="{00000000-0005-0000-0000-000089090000}"/>
    <cellStyle name="Normal 4 2 3 2 7 3 2" xfId="2442" xr:uid="{00000000-0005-0000-0000-00008A090000}"/>
    <cellStyle name="Normal 4 2 3 2 7 3 2 2" xfId="2443" xr:uid="{00000000-0005-0000-0000-00008B090000}"/>
    <cellStyle name="Normal 4 2 3 2 7 3 3" xfId="2444" xr:uid="{00000000-0005-0000-0000-00008C090000}"/>
    <cellStyle name="Normal 4 2 3 2 7 4" xfId="2445" xr:uid="{00000000-0005-0000-0000-00008D090000}"/>
    <cellStyle name="Normal 4 2 3 2 7 4 2" xfId="2446" xr:uid="{00000000-0005-0000-0000-00008E090000}"/>
    <cellStyle name="Normal 4 2 3 2 7 5" xfId="2447" xr:uid="{00000000-0005-0000-0000-00008F090000}"/>
    <cellStyle name="Normal 4 2 3 2 7 5 2" xfId="2448" xr:uid="{00000000-0005-0000-0000-000090090000}"/>
    <cellStyle name="Normal 4 2 3 2 7 6" xfId="2449" xr:uid="{00000000-0005-0000-0000-000091090000}"/>
    <cellStyle name="Normal 4 2 3 2 7 7" xfId="2450" xr:uid="{00000000-0005-0000-0000-000092090000}"/>
    <cellStyle name="Normal 4 2 3 2 8" xfId="2451" xr:uid="{00000000-0005-0000-0000-000093090000}"/>
    <cellStyle name="Normal 4 2 3 2 8 2" xfId="2452" xr:uid="{00000000-0005-0000-0000-000094090000}"/>
    <cellStyle name="Normal 4 2 3 2 8 2 2" xfId="2453" xr:uid="{00000000-0005-0000-0000-000095090000}"/>
    <cellStyle name="Normal 4 2 3 2 8 2 3" xfId="2454" xr:uid="{00000000-0005-0000-0000-000096090000}"/>
    <cellStyle name="Normal 4 2 3 2 8 3" xfId="2455" xr:uid="{00000000-0005-0000-0000-000097090000}"/>
    <cellStyle name="Normal 4 2 3 2 8 4" xfId="2456" xr:uid="{00000000-0005-0000-0000-000098090000}"/>
    <cellStyle name="Normal 4 2 3 2 9" xfId="2457" xr:uid="{00000000-0005-0000-0000-000099090000}"/>
    <cellStyle name="Normal 4 2 3 2 9 2" xfId="2458" xr:uid="{00000000-0005-0000-0000-00009A090000}"/>
    <cellStyle name="Normal 4 2 3 2 9 2 2" xfId="2459" xr:uid="{00000000-0005-0000-0000-00009B090000}"/>
    <cellStyle name="Normal 4 2 3 2 9 3" xfId="2460" xr:uid="{00000000-0005-0000-0000-00009C090000}"/>
    <cellStyle name="Normal 4 2 3 2 9 4" xfId="2461" xr:uid="{00000000-0005-0000-0000-00009D090000}"/>
    <cellStyle name="Normal 4 2 3 3" xfId="2462" xr:uid="{00000000-0005-0000-0000-00009E090000}"/>
    <cellStyle name="Normal 4 2 3 3 10" xfId="2463" xr:uid="{00000000-0005-0000-0000-00009F090000}"/>
    <cellStyle name="Normal 4 2 3 3 10 2" xfId="2464" xr:uid="{00000000-0005-0000-0000-0000A0090000}"/>
    <cellStyle name="Normal 4 2 3 3 10 2 2" xfId="2465" xr:uid="{00000000-0005-0000-0000-0000A1090000}"/>
    <cellStyle name="Normal 4 2 3 3 10 3" xfId="2466" xr:uid="{00000000-0005-0000-0000-0000A2090000}"/>
    <cellStyle name="Normal 4 2 3 3 11" xfId="2467" xr:uid="{00000000-0005-0000-0000-0000A3090000}"/>
    <cellStyle name="Normal 4 2 3 3 11 2" xfId="2468" xr:uid="{00000000-0005-0000-0000-0000A4090000}"/>
    <cellStyle name="Normal 4 2 3 3 12" xfId="2469" xr:uid="{00000000-0005-0000-0000-0000A5090000}"/>
    <cellStyle name="Normal 4 2 3 3 12 2" xfId="2470" xr:uid="{00000000-0005-0000-0000-0000A6090000}"/>
    <cellStyle name="Normal 4 2 3 3 13" xfId="2471" xr:uid="{00000000-0005-0000-0000-0000A7090000}"/>
    <cellStyle name="Normal 4 2 3 3 13 2" xfId="2472" xr:uid="{00000000-0005-0000-0000-0000A8090000}"/>
    <cellStyle name="Normal 4 2 3 3 14" xfId="2473" xr:uid="{00000000-0005-0000-0000-0000A9090000}"/>
    <cellStyle name="Normal 4 2 3 3 15" xfId="2474" xr:uid="{00000000-0005-0000-0000-0000AA090000}"/>
    <cellStyle name="Normal 4 2 3 3 2" xfId="2475" xr:uid="{00000000-0005-0000-0000-0000AB090000}"/>
    <cellStyle name="Normal 4 2 3 3 2 10" xfId="2476" xr:uid="{00000000-0005-0000-0000-0000AC090000}"/>
    <cellStyle name="Normal 4 2 3 3 2 2" xfId="2477" xr:uid="{00000000-0005-0000-0000-0000AD090000}"/>
    <cellStyle name="Normal 4 2 3 3 2 2 2" xfId="2478" xr:uid="{00000000-0005-0000-0000-0000AE090000}"/>
    <cellStyle name="Normal 4 2 3 3 2 2 2 2" xfId="2479" xr:uid="{00000000-0005-0000-0000-0000AF090000}"/>
    <cellStyle name="Normal 4 2 3 3 2 2 2 2 2" xfId="2480" xr:uid="{00000000-0005-0000-0000-0000B0090000}"/>
    <cellStyle name="Normal 4 2 3 3 2 2 2 2 2 2" xfId="2481" xr:uid="{00000000-0005-0000-0000-0000B1090000}"/>
    <cellStyle name="Normal 4 2 3 3 2 2 2 2 3" xfId="2482" xr:uid="{00000000-0005-0000-0000-0000B2090000}"/>
    <cellStyle name="Normal 4 2 3 3 2 2 2 2 4" xfId="2483" xr:uid="{00000000-0005-0000-0000-0000B3090000}"/>
    <cellStyle name="Normal 4 2 3 3 2 2 2 3" xfId="2484" xr:uid="{00000000-0005-0000-0000-0000B4090000}"/>
    <cellStyle name="Normal 4 2 3 3 2 2 2 3 2" xfId="2485" xr:uid="{00000000-0005-0000-0000-0000B5090000}"/>
    <cellStyle name="Normal 4 2 3 3 2 2 2 3 2 2" xfId="2486" xr:uid="{00000000-0005-0000-0000-0000B6090000}"/>
    <cellStyle name="Normal 4 2 3 3 2 2 2 3 3" xfId="2487" xr:uid="{00000000-0005-0000-0000-0000B7090000}"/>
    <cellStyle name="Normal 4 2 3 3 2 2 2 4" xfId="2488" xr:uid="{00000000-0005-0000-0000-0000B8090000}"/>
    <cellStyle name="Normal 4 2 3 3 2 2 2 4 2" xfId="2489" xr:uid="{00000000-0005-0000-0000-0000B9090000}"/>
    <cellStyle name="Normal 4 2 3 3 2 2 2 5" xfId="2490" xr:uid="{00000000-0005-0000-0000-0000BA090000}"/>
    <cellStyle name="Normal 4 2 3 3 2 2 2 5 2" xfId="2491" xr:uid="{00000000-0005-0000-0000-0000BB090000}"/>
    <cellStyle name="Normal 4 2 3 3 2 2 2 6" xfId="2492" xr:uid="{00000000-0005-0000-0000-0000BC090000}"/>
    <cellStyle name="Normal 4 2 3 3 2 2 2 7" xfId="2493" xr:uid="{00000000-0005-0000-0000-0000BD090000}"/>
    <cellStyle name="Normal 4 2 3 3 2 2 3" xfId="2494" xr:uid="{00000000-0005-0000-0000-0000BE090000}"/>
    <cellStyle name="Normal 4 2 3 3 2 2 3 2" xfId="2495" xr:uid="{00000000-0005-0000-0000-0000BF090000}"/>
    <cellStyle name="Normal 4 2 3 3 2 2 3 2 2" xfId="2496" xr:uid="{00000000-0005-0000-0000-0000C0090000}"/>
    <cellStyle name="Normal 4 2 3 3 2 2 3 2 3" xfId="2497" xr:uid="{00000000-0005-0000-0000-0000C1090000}"/>
    <cellStyle name="Normal 4 2 3 3 2 2 3 3" xfId="2498" xr:uid="{00000000-0005-0000-0000-0000C2090000}"/>
    <cellStyle name="Normal 4 2 3 3 2 2 3 4" xfId="2499" xr:uid="{00000000-0005-0000-0000-0000C3090000}"/>
    <cellStyle name="Normal 4 2 3 3 2 2 4" xfId="2500" xr:uid="{00000000-0005-0000-0000-0000C4090000}"/>
    <cellStyle name="Normal 4 2 3 3 2 2 4 2" xfId="2501" xr:uid="{00000000-0005-0000-0000-0000C5090000}"/>
    <cellStyle name="Normal 4 2 3 3 2 2 4 2 2" xfId="2502" xr:uid="{00000000-0005-0000-0000-0000C6090000}"/>
    <cellStyle name="Normal 4 2 3 3 2 2 4 2 3" xfId="2503" xr:uid="{00000000-0005-0000-0000-0000C7090000}"/>
    <cellStyle name="Normal 4 2 3 3 2 2 4 3" xfId="2504" xr:uid="{00000000-0005-0000-0000-0000C8090000}"/>
    <cellStyle name="Normal 4 2 3 3 2 2 4 4" xfId="2505" xr:uid="{00000000-0005-0000-0000-0000C9090000}"/>
    <cellStyle name="Normal 4 2 3 3 2 2 5" xfId="2506" xr:uid="{00000000-0005-0000-0000-0000CA090000}"/>
    <cellStyle name="Normal 4 2 3 3 2 2 5 2" xfId="2507" xr:uid="{00000000-0005-0000-0000-0000CB090000}"/>
    <cellStyle name="Normal 4 2 3 3 2 2 5 3" xfId="2508" xr:uid="{00000000-0005-0000-0000-0000CC090000}"/>
    <cellStyle name="Normal 4 2 3 3 2 2 6" xfId="2509" xr:uid="{00000000-0005-0000-0000-0000CD090000}"/>
    <cellStyle name="Normal 4 2 3 3 2 2 6 2" xfId="2510" xr:uid="{00000000-0005-0000-0000-0000CE090000}"/>
    <cellStyle name="Normal 4 2 3 3 2 2 7" xfId="2511" xr:uid="{00000000-0005-0000-0000-0000CF090000}"/>
    <cellStyle name="Normal 4 2 3 3 2 2 8" xfId="2512" xr:uid="{00000000-0005-0000-0000-0000D0090000}"/>
    <cellStyle name="Normal 4 2 3 3 2 3" xfId="2513" xr:uid="{00000000-0005-0000-0000-0000D1090000}"/>
    <cellStyle name="Normal 4 2 3 3 2 3 2" xfId="2514" xr:uid="{00000000-0005-0000-0000-0000D2090000}"/>
    <cellStyle name="Normal 4 2 3 3 2 3 2 2" xfId="2515" xr:uid="{00000000-0005-0000-0000-0000D3090000}"/>
    <cellStyle name="Normal 4 2 3 3 2 3 2 2 2" xfId="2516" xr:uid="{00000000-0005-0000-0000-0000D4090000}"/>
    <cellStyle name="Normal 4 2 3 3 2 3 2 2 3" xfId="2517" xr:uid="{00000000-0005-0000-0000-0000D5090000}"/>
    <cellStyle name="Normal 4 2 3 3 2 3 2 3" xfId="2518" xr:uid="{00000000-0005-0000-0000-0000D6090000}"/>
    <cellStyle name="Normal 4 2 3 3 2 3 2 4" xfId="2519" xr:uid="{00000000-0005-0000-0000-0000D7090000}"/>
    <cellStyle name="Normal 4 2 3 3 2 3 3" xfId="2520" xr:uid="{00000000-0005-0000-0000-0000D8090000}"/>
    <cellStyle name="Normal 4 2 3 3 2 3 3 2" xfId="2521" xr:uid="{00000000-0005-0000-0000-0000D9090000}"/>
    <cellStyle name="Normal 4 2 3 3 2 3 3 2 2" xfId="2522" xr:uid="{00000000-0005-0000-0000-0000DA090000}"/>
    <cellStyle name="Normal 4 2 3 3 2 3 3 2 3" xfId="2523" xr:uid="{00000000-0005-0000-0000-0000DB090000}"/>
    <cellStyle name="Normal 4 2 3 3 2 3 3 3" xfId="2524" xr:uid="{00000000-0005-0000-0000-0000DC090000}"/>
    <cellStyle name="Normal 4 2 3 3 2 3 3 4" xfId="2525" xr:uid="{00000000-0005-0000-0000-0000DD090000}"/>
    <cellStyle name="Normal 4 2 3 3 2 3 4" xfId="2526" xr:uid="{00000000-0005-0000-0000-0000DE090000}"/>
    <cellStyle name="Normal 4 2 3 3 2 3 4 2" xfId="2527" xr:uid="{00000000-0005-0000-0000-0000DF090000}"/>
    <cellStyle name="Normal 4 2 3 3 2 3 4 2 2" xfId="2528" xr:uid="{00000000-0005-0000-0000-0000E0090000}"/>
    <cellStyle name="Normal 4 2 3 3 2 3 4 3" xfId="2529" xr:uid="{00000000-0005-0000-0000-0000E1090000}"/>
    <cellStyle name="Normal 4 2 3 3 2 3 5" xfId="2530" xr:uid="{00000000-0005-0000-0000-0000E2090000}"/>
    <cellStyle name="Normal 4 2 3 3 2 3 5 2" xfId="2531" xr:uid="{00000000-0005-0000-0000-0000E3090000}"/>
    <cellStyle name="Normal 4 2 3 3 2 3 5 3" xfId="2532" xr:uid="{00000000-0005-0000-0000-0000E4090000}"/>
    <cellStyle name="Normal 4 2 3 3 2 3 6" xfId="2533" xr:uid="{00000000-0005-0000-0000-0000E5090000}"/>
    <cellStyle name="Normal 4 2 3 3 2 3 7" xfId="2534" xr:uid="{00000000-0005-0000-0000-0000E6090000}"/>
    <cellStyle name="Normal 4 2 3 3 2 4" xfId="2535" xr:uid="{00000000-0005-0000-0000-0000E7090000}"/>
    <cellStyle name="Normal 4 2 3 3 2 4 2" xfId="2536" xr:uid="{00000000-0005-0000-0000-0000E8090000}"/>
    <cellStyle name="Normal 4 2 3 3 2 4 2 2" xfId="2537" xr:uid="{00000000-0005-0000-0000-0000E9090000}"/>
    <cellStyle name="Normal 4 2 3 3 2 4 2 2 2" xfId="2538" xr:uid="{00000000-0005-0000-0000-0000EA090000}"/>
    <cellStyle name="Normal 4 2 3 3 2 4 2 3" xfId="2539" xr:uid="{00000000-0005-0000-0000-0000EB090000}"/>
    <cellStyle name="Normal 4 2 3 3 2 4 3" xfId="2540" xr:uid="{00000000-0005-0000-0000-0000EC090000}"/>
    <cellStyle name="Normal 4 2 3 3 2 4 3 2" xfId="2541" xr:uid="{00000000-0005-0000-0000-0000ED090000}"/>
    <cellStyle name="Normal 4 2 3 3 2 4 3 3" xfId="2542" xr:uid="{00000000-0005-0000-0000-0000EE090000}"/>
    <cellStyle name="Normal 4 2 3 3 2 4 4" xfId="2543" xr:uid="{00000000-0005-0000-0000-0000EF090000}"/>
    <cellStyle name="Normal 4 2 3 3 2 4 5" xfId="2544" xr:uid="{00000000-0005-0000-0000-0000F0090000}"/>
    <cellStyle name="Normal 4 2 3 3 2 5" xfId="2545" xr:uid="{00000000-0005-0000-0000-0000F1090000}"/>
    <cellStyle name="Normal 4 2 3 3 2 5 2" xfId="2546" xr:uid="{00000000-0005-0000-0000-0000F2090000}"/>
    <cellStyle name="Normal 4 2 3 3 2 5 2 2" xfId="2547" xr:uid="{00000000-0005-0000-0000-0000F3090000}"/>
    <cellStyle name="Normal 4 2 3 3 2 5 2 2 2" xfId="2548" xr:uid="{00000000-0005-0000-0000-0000F4090000}"/>
    <cellStyle name="Normal 4 2 3 3 2 5 2 3" xfId="2549" xr:uid="{00000000-0005-0000-0000-0000F5090000}"/>
    <cellStyle name="Normal 4 2 3 3 2 5 3" xfId="2550" xr:uid="{00000000-0005-0000-0000-0000F6090000}"/>
    <cellStyle name="Normal 4 2 3 3 2 5 3 2" xfId="2551" xr:uid="{00000000-0005-0000-0000-0000F7090000}"/>
    <cellStyle name="Normal 4 2 3 3 2 5 3 3" xfId="2552" xr:uid="{00000000-0005-0000-0000-0000F8090000}"/>
    <cellStyle name="Normal 4 2 3 3 2 5 4" xfId="2553" xr:uid="{00000000-0005-0000-0000-0000F9090000}"/>
    <cellStyle name="Normal 4 2 3 3 2 5 5" xfId="2554" xr:uid="{00000000-0005-0000-0000-0000FA090000}"/>
    <cellStyle name="Normal 4 2 3 3 2 6" xfId="2555" xr:uid="{00000000-0005-0000-0000-0000FB090000}"/>
    <cellStyle name="Normal 4 2 3 3 2 6 2" xfId="2556" xr:uid="{00000000-0005-0000-0000-0000FC090000}"/>
    <cellStyle name="Normal 4 2 3 3 2 6 2 2" xfId="2557" xr:uid="{00000000-0005-0000-0000-0000FD090000}"/>
    <cellStyle name="Normal 4 2 3 3 2 6 3" xfId="2558" xr:uid="{00000000-0005-0000-0000-0000FE090000}"/>
    <cellStyle name="Normal 4 2 3 3 2 7" xfId="2559" xr:uid="{00000000-0005-0000-0000-0000FF090000}"/>
    <cellStyle name="Normal 4 2 3 3 2 7 2" xfId="2560" xr:uid="{00000000-0005-0000-0000-0000000A0000}"/>
    <cellStyle name="Normal 4 2 3 3 2 7 2 2" xfId="2561" xr:uid="{00000000-0005-0000-0000-0000010A0000}"/>
    <cellStyle name="Normal 4 2 3 3 2 7 3" xfId="2562" xr:uid="{00000000-0005-0000-0000-0000020A0000}"/>
    <cellStyle name="Normal 4 2 3 3 2 8" xfId="2563" xr:uid="{00000000-0005-0000-0000-0000030A0000}"/>
    <cellStyle name="Normal 4 2 3 3 2 8 2" xfId="2564" xr:uid="{00000000-0005-0000-0000-0000040A0000}"/>
    <cellStyle name="Normal 4 2 3 3 2 8 3" xfId="2565" xr:uid="{00000000-0005-0000-0000-0000050A0000}"/>
    <cellStyle name="Normal 4 2 3 3 2 9" xfId="2566" xr:uid="{00000000-0005-0000-0000-0000060A0000}"/>
    <cellStyle name="Normal 4 2 3 3 3" xfId="2567" xr:uid="{00000000-0005-0000-0000-0000070A0000}"/>
    <cellStyle name="Normal 4 2 3 3 3 10" xfId="2568" xr:uid="{00000000-0005-0000-0000-0000080A0000}"/>
    <cellStyle name="Normal 4 2 3 3 3 2" xfId="2569" xr:uid="{00000000-0005-0000-0000-0000090A0000}"/>
    <cellStyle name="Normal 4 2 3 3 3 2 2" xfId="2570" xr:uid="{00000000-0005-0000-0000-00000A0A0000}"/>
    <cellStyle name="Normal 4 2 3 3 3 2 2 2" xfId="2571" xr:uid="{00000000-0005-0000-0000-00000B0A0000}"/>
    <cellStyle name="Normal 4 2 3 3 3 2 2 2 2" xfId="2572" xr:uid="{00000000-0005-0000-0000-00000C0A0000}"/>
    <cellStyle name="Normal 4 2 3 3 3 2 2 2 2 2" xfId="2573" xr:uid="{00000000-0005-0000-0000-00000D0A0000}"/>
    <cellStyle name="Normal 4 2 3 3 3 2 2 2 3" xfId="2574" xr:uid="{00000000-0005-0000-0000-00000E0A0000}"/>
    <cellStyle name="Normal 4 2 3 3 3 2 2 2 4" xfId="2575" xr:uid="{00000000-0005-0000-0000-00000F0A0000}"/>
    <cellStyle name="Normal 4 2 3 3 3 2 2 3" xfId="2576" xr:uid="{00000000-0005-0000-0000-0000100A0000}"/>
    <cellStyle name="Normal 4 2 3 3 3 2 2 3 2" xfId="2577" xr:uid="{00000000-0005-0000-0000-0000110A0000}"/>
    <cellStyle name="Normal 4 2 3 3 3 2 2 3 2 2" xfId="2578" xr:uid="{00000000-0005-0000-0000-0000120A0000}"/>
    <cellStyle name="Normal 4 2 3 3 3 2 2 3 3" xfId="2579" xr:uid="{00000000-0005-0000-0000-0000130A0000}"/>
    <cellStyle name="Normal 4 2 3 3 3 2 2 4" xfId="2580" xr:uid="{00000000-0005-0000-0000-0000140A0000}"/>
    <cellStyle name="Normal 4 2 3 3 3 2 2 4 2" xfId="2581" xr:uid="{00000000-0005-0000-0000-0000150A0000}"/>
    <cellStyle name="Normal 4 2 3 3 3 2 2 5" xfId="2582" xr:uid="{00000000-0005-0000-0000-0000160A0000}"/>
    <cellStyle name="Normal 4 2 3 3 3 2 2 5 2" xfId="2583" xr:uid="{00000000-0005-0000-0000-0000170A0000}"/>
    <cellStyle name="Normal 4 2 3 3 3 2 2 6" xfId="2584" xr:uid="{00000000-0005-0000-0000-0000180A0000}"/>
    <cellStyle name="Normal 4 2 3 3 3 2 2 7" xfId="2585" xr:uid="{00000000-0005-0000-0000-0000190A0000}"/>
    <cellStyle name="Normal 4 2 3 3 3 2 3" xfId="2586" xr:uid="{00000000-0005-0000-0000-00001A0A0000}"/>
    <cellStyle name="Normal 4 2 3 3 3 2 3 2" xfId="2587" xr:uid="{00000000-0005-0000-0000-00001B0A0000}"/>
    <cellStyle name="Normal 4 2 3 3 3 2 3 2 2" xfId="2588" xr:uid="{00000000-0005-0000-0000-00001C0A0000}"/>
    <cellStyle name="Normal 4 2 3 3 3 2 3 2 3" xfId="2589" xr:uid="{00000000-0005-0000-0000-00001D0A0000}"/>
    <cellStyle name="Normal 4 2 3 3 3 2 3 3" xfId="2590" xr:uid="{00000000-0005-0000-0000-00001E0A0000}"/>
    <cellStyle name="Normal 4 2 3 3 3 2 3 4" xfId="2591" xr:uid="{00000000-0005-0000-0000-00001F0A0000}"/>
    <cellStyle name="Normal 4 2 3 3 3 2 4" xfId="2592" xr:uid="{00000000-0005-0000-0000-0000200A0000}"/>
    <cellStyle name="Normal 4 2 3 3 3 2 4 2" xfId="2593" xr:uid="{00000000-0005-0000-0000-0000210A0000}"/>
    <cellStyle name="Normal 4 2 3 3 3 2 4 2 2" xfId="2594" xr:uid="{00000000-0005-0000-0000-0000220A0000}"/>
    <cellStyle name="Normal 4 2 3 3 3 2 4 3" xfId="2595" xr:uid="{00000000-0005-0000-0000-0000230A0000}"/>
    <cellStyle name="Normal 4 2 3 3 3 2 4 4" xfId="2596" xr:uid="{00000000-0005-0000-0000-0000240A0000}"/>
    <cellStyle name="Normal 4 2 3 3 3 2 5" xfId="2597" xr:uid="{00000000-0005-0000-0000-0000250A0000}"/>
    <cellStyle name="Normal 4 2 3 3 3 2 5 2" xfId="2598" xr:uid="{00000000-0005-0000-0000-0000260A0000}"/>
    <cellStyle name="Normal 4 2 3 3 3 2 6" xfId="2599" xr:uid="{00000000-0005-0000-0000-0000270A0000}"/>
    <cellStyle name="Normal 4 2 3 3 3 2 6 2" xfId="2600" xr:uid="{00000000-0005-0000-0000-0000280A0000}"/>
    <cellStyle name="Normal 4 2 3 3 3 2 7" xfId="2601" xr:uid="{00000000-0005-0000-0000-0000290A0000}"/>
    <cellStyle name="Normal 4 2 3 3 3 2 8" xfId="2602" xr:uid="{00000000-0005-0000-0000-00002A0A0000}"/>
    <cellStyle name="Normal 4 2 3 3 3 3" xfId="2603" xr:uid="{00000000-0005-0000-0000-00002B0A0000}"/>
    <cellStyle name="Normal 4 2 3 3 3 3 2" xfId="2604" xr:uid="{00000000-0005-0000-0000-00002C0A0000}"/>
    <cellStyle name="Normal 4 2 3 3 3 3 2 2" xfId="2605" xr:uid="{00000000-0005-0000-0000-00002D0A0000}"/>
    <cellStyle name="Normal 4 2 3 3 3 3 2 2 2" xfId="2606" xr:uid="{00000000-0005-0000-0000-00002E0A0000}"/>
    <cellStyle name="Normal 4 2 3 3 3 3 2 2 3" xfId="2607" xr:uid="{00000000-0005-0000-0000-00002F0A0000}"/>
    <cellStyle name="Normal 4 2 3 3 3 3 2 3" xfId="2608" xr:uid="{00000000-0005-0000-0000-0000300A0000}"/>
    <cellStyle name="Normal 4 2 3 3 3 3 2 4" xfId="2609" xr:uid="{00000000-0005-0000-0000-0000310A0000}"/>
    <cellStyle name="Normal 4 2 3 3 3 3 3" xfId="2610" xr:uid="{00000000-0005-0000-0000-0000320A0000}"/>
    <cellStyle name="Normal 4 2 3 3 3 3 3 2" xfId="2611" xr:uid="{00000000-0005-0000-0000-0000330A0000}"/>
    <cellStyle name="Normal 4 2 3 3 3 3 3 2 2" xfId="2612" xr:uid="{00000000-0005-0000-0000-0000340A0000}"/>
    <cellStyle name="Normal 4 2 3 3 3 3 3 2 3" xfId="2613" xr:uid="{00000000-0005-0000-0000-0000350A0000}"/>
    <cellStyle name="Normal 4 2 3 3 3 3 3 3" xfId="2614" xr:uid="{00000000-0005-0000-0000-0000360A0000}"/>
    <cellStyle name="Normal 4 2 3 3 3 3 3 4" xfId="2615" xr:uid="{00000000-0005-0000-0000-0000370A0000}"/>
    <cellStyle name="Normal 4 2 3 3 3 3 4" xfId="2616" xr:uid="{00000000-0005-0000-0000-0000380A0000}"/>
    <cellStyle name="Normal 4 2 3 3 3 3 4 2" xfId="2617" xr:uid="{00000000-0005-0000-0000-0000390A0000}"/>
    <cellStyle name="Normal 4 2 3 3 3 3 4 3" xfId="2618" xr:uid="{00000000-0005-0000-0000-00003A0A0000}"/>
    <cellStyle name="Normal 4 2 3 3 3 3 5" xfId="2619" xr:uid="{00000000-0005-0000-0000-00003B0A0000}"/>
    <cellStyle name="Normal 4 2 3 3 3 3 5 2" xfId="2620" xr:uid="{00000000-0005-0000-0000-00003C0A0000}"/>
    <cellStyle name="Normal 4 2 3 3 3 3 6" xfId="2621" xr:uid="{00000000-0005-0000-0000-00003D0A0000}"/>
    <cellStyle name="Normal 4 2 3 3 3 3 7" xfId="2622" xr:uid="{00000000-0005-0000-0000-00003E0A0000}"/>
    <cellStyle name="Normal 4 2 3 3 3 4" xfId="2623" xr:uid="{00000000-0005-0000-0000-00003F0A0000}"/>
    <cellStyle name="Normal 4 2 3 3 3 4 2" xfId="2624" xr:uid="{00000000-0005-0000-0000-0000400A0000}"/>
    <cellStyle name="Normal 4 2 3 3 3 4 2 2" xfId="2625" xr:uid="{00000000-0005-0000-0000-0000410A0000}"/>
    <cellStyle name="Normal 4 2 3 3 3 4 2 3" xfId="2626" xr:uid="{00000000-0005-0000-0000-0000420A0000}"/>
    <cellStyle name="Normal 4 2 3 3 3 4 3" xfId="2627" xr:uid="{00000000-0005-0000-0000-0000430A0000}"/>
    <cellStyle name="Normal 4 2 3 3 3 4 4" xfId="2628" xr:uid="{00000000-0005-0000-0000-0000440A0000}"/>
    <cellStyle name="Normal 4 2 3 3 3 5" xfId="2629" xr:uid="{00000000-0005-0000-0000-0000450A0000}"/>
    <cellStyle name="Normal 4 2 3 3 3 5 2" xfId="2630" xr:uid="{00000000-0005-0000-0000-0000460A0000}"/>
    <cellStyle name="Normal 4 2 3 3 3 5 2 2" xfId="2631" xr:uid="{00000000-0005-0000-0000-0000470A0000}"/>
    <cellStyle name="Normal 4 2 3 3 3 5 2 3" xfId="2632" xr:uid="{00000000-0005-0000-0000-0000480A0000}"/>
    <cellStyle name="Normal 4 2 3 3 3 5 3" xfId="2633" xr:uid="{00000000-0005-0000-0000-0000490A0000}"/>
    <cellStyle name="Normal 4 2 3 3 3 5 4" xfId="2634" xr:uid="{00000000-0005-0000-0000-00004A0A0000}"/>
    <cellStyle name="Normal 4 2 3 3 3 6" xfId="2635" xr:uid="{00000000-0005-0000-0000-00004B0A0000}"/>
    <cellStyle name="Normal 4 2 3 3 3 6 2" xfId="2636" xr:uid="{00000000-0005-0000-0000-00004C0A0000}"/>
    <cellStyle name="Normal 4 2 3 3 3 6 3" xfId="2637" xr:uid="{00000000-0005-0000-0000-00004D0A0000}"/>
    <cellStyle name="Normal 4 2 3 3 3 7" xfId="2638" xr:uid="{00000000-0005-0000-0000-00004E0A0000}"/>
    <cellStyle name="Normal 4 2 3 3 3 7 2" xfId="2639" xr:uid="{00000000-0005-0000-0000-00004F0A0000}"/>
    <cellStyle name="Normal 4 2 3 3 3 8" xfId="2640" xr:uid="{00000000-0005-0000-0000-0000500A0000}"/>
    <cellStyle name="Normal 4 2 3 3 3 8 2" xfId="2641" xr:uid="{00000000-0005-0000-0000-0000510A0000}"/>
    <cellStyle name="Normal 4 2 3 3 3 9" xfId="2642" xr:uid="{00000000-0005-0000-0000-0000520A0000}"/>
    <cellStyle name="Normal 4 2 3 3 4" xfId="2643" xr:uid="{00000000-0005-0000-0000-0000530A0000}"/>
    <cellStyle name="Normal 4 2 3 3 4 2" xfId="2644" xr:uid="{00000000-0005-0000-0000-0000540A0000}"/>
    <cellStyle name="Normal 4 2 3 3 4 2 2" xfId="2645" xr:uid="{00000000-0005-0000-0000-0000550A0000}"/>
    <cellStyle name="Normal 4 2 3 3 4 2 2 2" xfId="2646" xr:uid="{00000000-0005-0000-0000-0000560A0000}"/>
    <cellStyle name="Normal 4 2 3 3 4 2 2 2 2" xfId="2647" xr:uid="{00000000-0005-0000-0000-0000570A0000}"/>
    <cellStyle name="Normal 4 2 3 3 4 2 2 2 2 2" xfId="2648" xr:uid="{00000000-0005-0000-0000-0000580A0000}"/>
    <cellStyle name="Normal 4 2 3 3 4 2 2 2 3" xfId="2649" xr:uid="{00000000-0005-0000-0000-0000590A0000}"/>
    <cellStyle name="Normal 4 2 3 3 4 2 2 3" xfId="2650" xr:uid="{00000000-0005-0000-0000-00005A0A0000}"/>
    <cellStyle name="Normal 4 2 3 3 4 2 2 3 2" xfId="2651" xr:uid="{00000000-0005-0000-0000-00005B0A0000}"/>
    <cellStyle name="Normal 4 2 3 3 4 2 2 3 2 2" xfId="2652" xr:uid="{00000000-0005-0000-0000-00005C0A0000}"/>
    <cellStyle name="Normal 4 2 3 3 4 2 2 3 3" xfId="2653" xr:uid="{00000000-0005-0000-0000-00005D0A0000}"/>
    <cellStyle name="Normal 4 2 3 3 4 2 2 4" xfId="2654" xr:uid="{00000000-0005-0000-0000-00005E0A0000}"/>
    <cellStyle name="Normal 4 2 3 3 4 2 2 4 2" xfId="2655" xr:uid="{00000000-0005-0000-0000-00005F0A0000}"/>
    <cellStyle name="Normal 4 2 3 3 4 2 2 5" xfId="2656" xr:uid="{00000000-0005-0000-0000-0000600A0000}"/>
    <cellStyle name="Normal 4 2 3 3 4 2 2 5 2" xfId="2657" xr:uid="{00000000-0005-0000-0000-0000610A0000}"/>
    <cellStyle name="Normal 4 2 3 3 4 2 2 6" xfId="2658" xr:uid="{00000000-0005-0000-0000-0000620A0000}"/>
    <cellStyle name="Normal 4 2 3 3 4 2 2 7" xfId="2659" xr:uid="{00000000-0005-0000-0000-0000630A0000}"/>
    <cellStyle name="Normal 4 2 3 3 4 2 3" xfId="2660" xr:uid="{00000000-0005-0000-0000-0000640A0000}"/>
    <cellStyle name="Normal 4 2 3 3 4 2 3 2" xfId="2661" xr:uid="{00000000-0005-0000-0000-0000650A0000}"/>
    <cellStyle name="Normal 4 2 3 3 4 2 3 2 2" xfId="2662" xr:uid="{00000000-0005-0000-0000-0000660A0000}"/>
    <cellStyle name="Normal 4 2 3 3 4 2 3 3" xfId="2663" xr:uid="{00000000-0005-0000-0000-0000670A0000}"/>
    <cellStyle name="Normal 4 2 3 3 4 2 4" xfId="2664" xr:uid="{00000000-0005-0000-0000-0000680A0000}"/>
    <cellStyle name="Normal 4 2 3 3 4 2 4 2" xfId="2665" xr:uid="{00000000-0005-0000-0000-0000690A0000}"/>
    <cellStyle name="Normal 4 2 3 3 4 2 4 2 2" xfId="2666" xr:uid="{00000000-0005-0000-0000-00006A0A0000}"/>
    <cellStyle name="Normal 4 2 3 3 4 2 4 3" xfId="2667" xr:uid="{00000000-0005-0000-0000-00006B0A0000}"/>
    <cellStyle name="Normal 4 2 3 3 4 2 5" xfId="2668" xr:uid="{00000000-0005-0000-0000-00006C0A0000}"/>
    <cellStyle name="Normal 4 2 3 3 4 2 5 2" xfId="2669" xr:uid="{00000000-0005-0000-0000-00006D0A0000}"/>
    <cellStyle name="Normal 4 2 3 3 4 2 6" xfId="2670" xr:uid="{00000000-0005-0000-0000-00006E0A0000}"/>
    <cellStyle name="Normal 4 2 3 3 4 2 6 2" xfId="2671" xr:uid="{00000000-0005-0000-0000-00006F0A0000}"/>
    <cellStyle name="Normal 4 2 3 3 4 2 7" xfId="2672" xr:uid="{00000000-0005-0000-0000-0000700A0000}"/>
    <cellStyle name="Normal 4 2 3 3 4 2 8" xfId="2673" xr:uid="{00000000-0005-0000-0000-0000710A0000}"/>
    <cellStyle name="Normal 4 2 3 3 4 3" xfId="2674" xr:uid="{00000000-0005-0000-0000-0000720A0000}"/>
    <cellStyle name="Normal 4 2 3 3 4 3 2" xfId="2675" xr:uid="{00000000-0005-0000-0000-0000730A0000}"/>
    <cellStyle name="Normal 4 2 3 3 4 3 2 2" xfId="2676" xr:uid="{00000000-0005-0000-0000-0000740A0000}"/>
    <cellStyle name="Normal 4 2 3 3 4 3 2 2 2" xfId="2677" xr:uid="{00000000-0005-0000-0000-0000750A0000}"/>
    <cellStyle name="Normal 4 2 3 3 4 3 2 3" xfId="2678" xr:uid="{00000000-0005-0000-0000-0000760A0000}"/>
    <cellStyle name="Normal 4 2 3 3 4 3 2 4" xfId="2679" xr:uid="{00000000-0005-0000-0000-0000770A0000}"/>
    <cellStyle name="Normal 4 2 3 3 4 3 3" xfId="2680" xr:uid="{00000000-0005-0000-0000-0000780A0000}"/>
    <cellStyle name="Normal 4 2 3 3 4 3 3 2" xfId="2681" xr:uid="{00000000-0005-0000-0000-0000790A0000}"/>
    <cellStyle name="Normal 4 2 3 3 4 3 3 2 2" xfId="2682" xr:uid="{00000000-0005-0000-0000-00007A0A0000}"/>
    <cellStyle name="Normal 4 2 3 3 4 3 3 3" xfId="2683" xr:uid="{00000000-0005-0000-0000-00007B0A0000}"/>
    <cellStyle name="Normal 4 2 3 3 4 3 4" xfId="2684" xr:uid="{00000000-0005-0000-0000-00007C0A0000}"/>
    <cellStyle name="Normal 4 2 3 3 4 3 4 2" xfId="2685" xr:uid="{00000000-0005-0000-0000-00007D0A0000}"/>
    <cellStyle name="Normal 4 2 3 3 4 3 5" xfId="2686" xr:uid="{00000000-0005-0000-0000-00007E0A0000}"/>
    <cellStyle name="Normal 4 2 3 3 4 3 5 2" xfId="2687" xr:uid="{00000000-0005-0000-0000-00007F0A0000}"/>
    <cellStyle name="Normal 4 2 3 3 4 3 6" xfId="2688" xr:uid="{00000000-0005-0000-0000-0000800A0000}"/>
    <cellStyle name="Normal 4 2 3 3 4 3 7" xfId="2689" xr:uid="{00000000-0005-0000-0000-0000810A0000}"/>
    <cellStyle name="Normal 4 2 3 3 4 4" xfId="2690" xr:uid="{00000000-0005-0000-0000-0000820A0000}"/>
    <cellStyle name="Normal 4 2 3 3 4 4 2" xfId="2691" xr:uid="{00000000-0005-0000-0000-0000830A0000}"/>
    <cellStyle name="Normal 4 2 3 3 4 4 2 2" xfId="2692" xr:uid="{00000000-0005-0000-0000-0000840A0000}"/>
    <cellStyle name="Normal 4 2 3 3 4 4 2 3" xfId="2693" xr:uid="{00000000-0005-0000-0000-0000850A0000}"/>
    <cellStyle name="Normal 4 2 3 3 4 4 3" xfId="2694" xr:uid="{00000000-0005-0000-0000-0000860A0000}"/>
    <cellStyle name="Normal 4 2 3 3 4 4 4" xfId="2695" xr:uid="{00000000-0005-0000-0000-0000870A0000}"/>
    <cellStyle name="Normal 4 2 3 3 4 5" xfId="2696" xr:uid="{00000000-0005-0000-0000-0000880A0000}"/>
    <cellStyle name="Normal 4 2 3 3 4 5 2" xfId="2697" xr:uid="{00000000-0005-0000-0000-0000890A0000}"/>
    <cellStyle name="Normal 4 2 3 3 4 5 2 2" xfId="2698" xr:uid="{00000000-0005-0000-0000-00008A0A0000}"/>
    <cellStyle name="Normal 4 2 3 3 4 5 3" xfId="2699" xr:uid="{00000000-0005-0000-0000-00008B0A0000}"/>
    <cellStyle name="Normal 4 2 3 3 4 5 4" xfId="2700" xr:uid="{00000000-0005-0000-0000-00008C0A0000}"/>
    <cellStyle name="Normal 4 2 3 3 4 6" xfId="2701" xr:uid="{00000000-0005-0000-0000-00008D0A0000}"/>
    <cellStyle name="Normal 4 2 3 3 4 6 2" xfId="2702" xr:uid="{00000000-0005-0000-0000-00008E0A0000}"/>
    <cellStyle name="Normal 4 2 3 3 4 7" xfId="2703" xr:uid="{00000000-0005-0000-0000-00008F0A0000}"/>
    <cellStyle name="Normal 4 2 3 3 4 7 2" xfId="2704" xr:uid="{00000000-0005-0000-0000-0000900A0000}"/>
    <cellStyle name="Normal 4 2 3 3 4 8" xfId="2705" xr:uid="{00000000-0005-0000-0000-0000910A0000}"/>
    <cellStyle name="Normal 4 2 3 3 4 9" xfId="2706" xr:uid="{00000000-0005-0000-0000-0000920A0000}"/>
    <cellStyle name="Normal 4 2 3 3 5" xfId="2707" xr:uid="{00000000-0005-0000-0000-0000930A0000}"/>
    <cellStyle name="Normal 4 2 3 3 5 2" xfId="2708" xr:uid="{00000000-0005-0000-0000-0000940A0000}"/>
    <cellStyle name="Normal 4 2 3 3 5 2 2" xfId="2709" xr:uid="{00000000-0005-0000-0000-0000950A0000}"/>
    <cellStyle name="Normal 4 2 3 3 5 2 2 2" xfId="2710" xr:uid="{00000000-0005-0000-0000-0000960A0000}"/>
    <cellStyle name="Normal 4 2 3 3 5 2 2 2 2" xfId="2711" xr:uid="{00000000-0005-0000-0000-0000970A0000}"/>
    <cellStyle name="Normal 4 2 3 3 5 2 2 3" xfId="2712" xr:uid="{00000000-0005-0000-0000-0000980A0000}"/>
    <cellStyle name="Normal 4 2 3 3 5 2 2 4" xfId="2713" xr:uid="{00000000-0005-0000-0000-0000990A0000}"/>
    <cellStyle name="Normal 4 2 3 3 5 2 3" xfId="2714" xr:uid="{00000000-0005-0000-0000-00009A0A0000}"/>
    <cellStyle name="Normal 4 2 3 3 5 2 3 2" xfId="2715" xr:uid="{00000000-0005-0000-0000-00009B0A0000}"/>
    <cellStyle name="Normal 4 2 3 3 5 2 3 2 2" xfId="2716" xr:uid="{00000000-0005-0000-0000-00009C0A0000}"/>
    <cellStyle name="Normal 4 2 3 3 5 2 3 3" xfId="2717" xr:uid="{00000000-0005-0000-0000-00009D0A0000}"/>
    <cellStyle name="Normal 4 2 3 3 5 2 4" xfId="2718" xr:uid="{00000000-0005-0000-0000-00009E0A0000}"/>
    <cellStyle name="Normal 4 2 3 3 5 2 4 2" xfId="2719" xr:uid="{00000000-0005-0000-0000-00009F0A0000}"/>
    <cellStyle name="Normal 4 2 3 3 5 2 5" xfId="2720" xr:uid="{00000000-0005-0000-0000-0000A00A0000}"/>
    <cellStyle name="Normal 4 2 3 3 5 2 5 2" xfId="2721" xr:uid="{00000000-0005-0000-0000-0000A10A0000}"/>
    <cellStyle name="Normal 4 2 3 3 5 2 6" xfId="2722" xr:uid="{00000000-0005-0000-0000-0000A20A0000}"/>
    <cellStyle name="Normal 4 2 3 3 5 2 7" xfId="2723" xr:uid="{00000000-0005-0000-0000-0000A30A0000}"/>
    <cellStyle name="Normal 4 2 3 3 5 3" xfId="2724" xr:uid="{00000000-0005-0000-0000-0000A40A0000}"/>
    <cellStyle name="Normal 4 2 3 3 5 3 2" xfId="2725" xr:uid="{00000000-0005-0000-0000-0000A50A0000}"/>
    <cellStyle name="Normal 4 2 3 3 5 3 2 2" xfId="2726" xr:uid="{00000000-0005-0000-0000-0000A60A0000}"/>
    <cellStyle name="Normal 4 2 3 3 5 3 2 3" xfId="2727" xr:uid="{00000000-0005-0000-0000-0000A70A0000}"/>
    <cellStyle name="Normal 4 2 3 3 5 3 3" xfId="2728" xr:uid="{00000000-0005-0000-0000-0000A80A0000}"/>
    <cellStyle name="Normal 4 2 3 3 5 3 4" xfId="2729" xr:uid="{00000000-0005-0000-0000-0000A90A0000}"/>
    <cellStyle name="Normal 4 2 3 3 5 4" xfId="2730" xr:uid="{00000000-0005-0000-0000-0000AA0A0000}"/>
    <cellStyle name="Normal 4 2 3 3 5 4 2" xfId="2731" xr:uid="{00000000-0005-0000-0000-0000AB0A0000}"/>
    <cellStyle name="Normal 4 2 3 3 5 4 2 2" xfId="2732" xr:uid="{00000000-0005-0000-0000-0000AC0A0000}"/>
    <cellStyle name="Normal 4 2 3 3 5 4 3" xfId="2733" xr:uid="{00000000-0005-0000-0000-0000AD0A0000}"/>
    <cellStyle name="Normal 4 2 3 3 5 4 4" xfId="2734" xr:uid="{00000000-0005-0000-0000-0000AE0A0000}"/>
    <cellStyle name="Normal 4 2 3 3 5 5" xfId="2735" xr:uid="{00000000-0005-0000-0000-0000AF0A0000}"/>
    <cellStyle name="Normal 4 2 3 3 5 5 2" xfId="2736" xr:uid="{00000000-0005-0000-0000-0000B00A0000}"/>
    <cellStyle name="Normal 4 2 3 3 5 6" xfId="2737" xr:uid="{00000000-0005-0000-0000-0000B10A0000}"/>
    <cellStyle name="Normal 4 2 3 3 5 6 2" xfId="2738" xr:uid="{00000000-0005-0000-0000-0000B20A0000}"/>
    <cellStyle name="Normal 4 2 3 3 5 7" xfId="2739" xr:uid="{00000000-0005-0000-0000-0000B30A0000}"/>
    <cellStyle name="Normal 4 2 3 3 5 8" xfId="2740" xr:uid="{00000000-0005-0000-0000-0000B40A0000}"/>
    <cellStyle name="Normal 4 2 3 3 6" xfId="2741" xr:uid="{00000000-0005-0000-0000-0000B50A0000}"/>
    <cellStyle name="Normal 4 2 3 3 6 2" xfId="2742" xr:uid="{00000000-0005-0000-0000-0000B60A0000}"/>
    <cellStyle name="Normal 4 2 3 3 6 2 2" xfId="2743" xr:uid="{00000000-0005-0000-0000-0000B70A0000}"/>
    <cellStyle name="Normal 4 2 3 3 6 2 2 2" xfId="2744" xr:uid="{00000000-0005-0000-0000-0000B80A0000}"/>
    <cellStyle name="Normal 4 2 3 3 6 2 2 2 2" xfId="2745" xr:uid="{00000000-0005-0000-0000-0000B90A0000}"/>
    <cellStyle name="Normal 4 2 3 3 6 2 2 3" xfId="2746" xr:uid="{00000000-0005-0000-0000-0000BA0A0000}"/>
    <cellStyle name="Normal 4 2 3 3 6 2 2 4" xfId="2747" xr:uid="{00000000-0005-0000-0000-0000BB0A0000}"/>
    <cellStyle name="Normal 4 2 3 3 6 2 3" xfId="2748" xr:uid="{00000000-0005-0000-0000-0000BC0A0000}"/>
    <cellStyle name="Normal 4 2 3 3 6 2 3 2" xfId="2749" xr:uid="{00000000-0005-0000-0000-0000BD0A0000}"/>
    <cellStyle name="Normal 4 2 3 3 6 2 3 2 2" xfId="2750" xr:uid="{00000000-0005-0000-0000-0000BE0A0000}"/>
    <cellStyle name="Normal 4 2 3 3 6 2 3 3" xfId="2751" xr:uid="{00000000-0005-0000-0000-0000BF0A0000}"/>
    <cellStyle name="Normal 4 2 3 3 6 2 4" xfId="2752" xr:uid="{00000000-0005-0000-0000-0000C00A0000}"/>
    <cellStyle name="Normal 4 2 3 3 6 2 4 2" xfId="2753" xr:uid="{00000000-0005-0000-0000-0000C10A0000}"/>
    <cellStyle name="Normal 4 2 3 3 6 2 5" xfId="2754" xr:uid="{00000000-0005-0000-0000-0000C20A0000}"/>
    <cellStyle name="Normal 4 2 3 3 6 2 5 2" xfId="2755" xr:uid="{00000000-0005-0000-0000-0000C30A0000}"/>
    <cellStyle name="Normal 4 2 3 3 6 2 6" xfId="2756" xr:uid="{00000000-0005-0000-0000-0000C40A0000}"/>
    <cellStyle name="Normal 4 2 3 3 6 2 7" xfId="2757" xr:uid="{00000000-0005-0000-0000-0000C50A0000}"/>
    <cellStyle name="Normal 4 2 3 3 6 3" xfId="2758" xr:uid="{00000000-0005-0000-0000-0000C60A0000}"/>
    <cellStyle name="Normal 4 2 3 3 6 3 2" xfId="2759" xr:uid="{00000000-0005-0000-0000-0000C70A0000}"/>
    <cellStyle name="Normal 4 2 3 3 6 3 2 2" xfId="2760" xr:uid="{00000000-0005-0000-0000-0000C80A0000}"/>
    <cellStyle name="Normal 4 2 3 3 6 3 2 3" xfId="2761" xr:uid="{00000000-0005-0000-0000-0000C90A0000}"/>
    <cellStyle name="Normal 4 2 3 3 6 3 3" xfId="2762" xr:uid="{00000000-0005-0000-0000-0000CA0A0000}"/>
    <cellStyle name="Normal 4 2 3 3 6 3 4" xfId="2763" xr:uid="{00000000-0005-0000-0000-0000CB0A0000}"/>
    <cellStyle name="Normal 4 2 3 3 6 4" xfId="2764" xr:uid="{00000000-0005-0000-0000-0000CC0A0000}"/>
    <cellStyle name="Normal 4 2 3 3 6 4 2" xfId="2765" xr:uid="{00000000-0005-0000-0000-0000CD0A0000}"/>
    <cellStyle name="Normal 4 2 3 3 6 4 2 2" xfId="2766" xr:uid="{00000000-0005-0000-0000-0000CE0A0000}"/>
    <cellStyle name="Normal 4 2 3 3 6 4 3" xfId="2767" xr:uid="{00000000-0005-0000-0000-0000CF0A0000}"/>
    <cellStyle name="Normal 4 2 3 3 6 4 4" xfId="2768" xr:uid="{00000000-0005-0000-0000-0000D00A0000}"/>
    <cellStyle name="Normal 4 2 3 3 6 5" xfId="2769" xr:uid="{00000000-0005-0000-0000-0000D10A0000}"/>
    <cellStyle name="Normal 4 2 3 3 6 5 2" xfId="2770" xr:uid="{00000000-0005-0000-0000-0000D20A0000}"/>
    <cellStyle name="Normal 4 2 3 3 6 6" xfId="2771" xr:uid="{00000000-0005-0000-0000-0000D30A0000}"/>
    <cellStyle name="Normal 4 2 3 3 6 6 2" xfId="2772" xr:uid="{00000000-0005-0000-0000-0000D40A0000}"/>
    <cellStyle name="Normal 4 2 3 3 6 7" xfId="2773" xr:uid="{00000000-0005-0000-0000-0000D50A0000}"/>
    <cellStyle name="Normal 4 2 3 3 6 8" xfId="2774" xr:uid="{00000000-0005-0000-0000-0000D60A0000}"/>
    <cellStyle name="Normal 4 2 3 3 7" xfId="2775" xr:uid="{00000000-0005-0000-0000-0000D70A0000}"/>
    <cellStyle name="Normal 4 2 3 3 7 2" xfId="2776" xr:uid="{00000000-0005-0000-0000-0000D80A0000}"/>
    <cellStyle name="Normal 4 2 3 3 7 2 2" xfId="2777" xr:uid="{00000000-0005-0000-0000-0000D90A0000}"/>
    <cellStyle name="Normal 4 2 3 3 7 2 2 2" xfId="2778" xr:uid="{00000000-0005-0000-0000-0000DA0A0000}"/>
    <cellStyle name="Normal 4 2 3 3 7 2 3" xfId="2779" xr:uid="{00000000-0005-0000-0000-0000DB0A0000}"/>
    <cellStyle name="Normal 4 2 3 3 7 2 4" xfId="2780" xr:uid="{00000000-0005-0000-0000-0000DC0A0000}"/>
    <cellStyle name="Normal 4 2 3 3 7 3" xfId="2781" xr:uid="{00000000-0005-0000-0000-0000DD0A0000}"/>
    <cellStyle name="Normal 4 2 3 3 7 3 2" xfId="2782" xr:uid="{00000000-0005-0000-0000-0000DE0A0000}"/>
    <cellStyle name="Normal 4 2 3 3 7 3 2 2" xfId="2783" xr:uid="{00000000-0005-0000-0000-0000DF0A0000}"/>
    <cellStyle name="Normal 4 2 3 3 7 3 3" xfId="2784" xr:uid="{00000000-0005-0000-0000-0000E00A0000}"/>
    <cellStyle name="Normal 4 2 3 3 7 4" xfId="2785" xr:uid="{00000000-0005-0000-0000-0000E10A0000}"/>
    <cellStyle name="Normal 4 2 3 3 7 4 2" xfId="2786" xr:uid="{00000000-0005-0000-0000-0000E20A0000}"/>
    <cellStyle name="Normal 4 2 3 3 7 5" xfId="2787" xr:uid="{00000000-0005-0000-0000-0000E30A0000}"/>
    <cellStyle name="Normal 4 2 3 3 7 5 2" xfId="2788" xr:uid="{00000000-0005-0000-0000-0000E40A0000}"/>
    <cellStyle name="Normal 4 2 3 3 7 6" xfId="2789" xr:uid="{00000000-0005-0000-0000-0000E50A0000}"/>
    <cellStyle name="Normal 4 2 3 3 7 7" xfId="2790" xr:uid="{00000000-0005-0000-0000-0000E60A0000}"/>
    <cellStyle name="Normal 4 2 3 3 8" xfId="2791" xr:uid="{00000000-0005-0000-0000-0000E70A0000}"/>
    <cellStyle name="Normal 4 2 3 3 8 2" xfId="2792" xr:uid="{00000000-0005-0000-0000-0000E80A0000}"/>
    <cellStyle name="Normal 4 2 3 3 8 2 2" xfId="2793" xr:uid="{00000000-0005-0000-0000-0000E90A0000}"/>
    <cellStyle name="Normal 4 2 3 3 8 2 3" xfId="2794" xr:uid="{00000000-0005-0000-0000-0000EA0A0000}"/>
    <cellStyle name="Normal 4 2 3 3 8 3" xfId="2795" xr:uid="{00000000-0005-0000-0000-0000EB0A0000}"/>
    <cellStyle name="Normal 4 2 3 3 8 4" xfId="2796" xr:uid="{00000000-0005-0000-0000-0000EC0A0000}"/>
    <cellStyle name="Normal 4 2 3 3 9" xfId="2797" xr:uid="{00000000-0005-0000-0000-0000ED0A0000}"/>
    <cellStyle name="Normal 4 2 3 3 9 2" xfId="2798" xr:uid="{00000000-0005-0000-0000-0000EE0A0000}"/>
    <cellStyle name="Normal 4 2 3 3 9 2 2" xfId="2799" xr:uid="{00000000-0005-0000-0000-0000EF0A0000}"/>
    <cellStyle name="Normal 4 2 3 3 9 3" xfId="2800" xr:uid="{00000000-0005-0000-0000-0000F00A0000}"/>
    <cellStyle name="Normal 4 2 3 3 9 4" xfId="2801" xr:uid="{00000000-0005-0000-0000-0000F10A0000}"/>
    <cellStyle name="Normal 4 2 3 4" xfId="2802" xr:uid="{00000000-0005-0000-0000-0000F20A0000}"/>
    <cellStyle name="Normal 4 2 3 4 10" xfId="2803" xr:uid="{00000000-0005-0000-0000-0000F30A0000}"/>
    <cellStyle name="Normal 4 2 3 4 2" xfId="2804" xr:uid="{00000000-0005-0000-0000-0000F40A0000}"/>
    <cellStyle name="Normal 4 2 3 4 2 2" xfId="2805" xr:uid="{00000000-0005-0000-0000-0000F50A0000}"/>
    <cellStyle name="Normal 4 2 3 4 2 2 2" xfId="2806" xr:uid="{00000000-0005-0000-0000-0000F60A0000}"/>
    <cellStyle name="Normal 4 2 3 4 2 2 2 2" xfId="2807" xr:uid="{00000000-0005-0000-0000-0000F70A0000}"/>
    <cellStyle name="Normal 4 2 3 4 2 2 2 2 2" xfId="2808" xr:uid="{00000000-0005-0000-0000-0000F80A0000}"/>
    <cellStyle name="Normal 4 2 3 4 2 2 2 3" xfId="2809" xr:uid="{00000000-0005-0000-0000-0000F90A0000}"/>
    <cellStyle name="Normal 4 2 3 4 2 2 2 4" xfId="2810" xr:uid="{00000000-0005-0000-0000-0000FA0A0000}"/>
    <cellStyle name="Normal 4 2 3 4 2 2 3" xfId="2811" xr:uid="{00000000-0005-0000-0000-0000FB0A0000}"/>
    <cellStyle name="Normal 4 2 3 4 2 2 3 2" xfId="2812" xr:uid="{00000000-0005-0000-0000-0000FC0A0000}"/>
    <cellStyle name="Normal 4 2 3 4 2 2 3 2 2" xfId="2813" xr:uid="{00000000-0005-0000-0000-0000FD0A0000}"/>
    <cellStyle name="Normal 4 2 3 4 2 2 3 3" xfId="2814" xr:uid="{00000000-0005-0000-0000-0000FE0A0000}"/>
    <cellStyle name="Normal 4 2 3 4 2 2 4" xfId="2815" xr:uid="{00000000-0005-0000-0000-0000FF0A0000}"/>
    <cellStyle name="Normal 4 2 3 4 2 2 4 2" xfId="2816" xr:uid="{00000000-0005-0000-0000-0000000B0000}"/>
    <cellStyle name="Normal 4 2 3 4 2 2 5" xfId="2817" xr:uid="{00000000-0005-0000-0000-0000010B0000}"/>
    <cellStyle name="Normal 4 2 3 4 2 2 5 2" xfId="2818" xr:uid="{00000000-0005-0000-0000-0000020B0000}"/>
    <cellStyle name="Normal 4 2 3 4 2 2 6" xfId="2819" xr:uid="{00000000-0005-0000-0000-0000030B0000}"/>
    <cellStyle name="Normal 4 2 3 4 2 2 7" xfId="2820" xr:uid="{00000000-0005-0000-0000-0000040B0000}"/>
    <cellStyle name="Normal 4 2 3 4 2 3" xfId="2821" xr:uid="{00000000-0005-0000-0000-0000050B0000}"/>
    <cellStyle name="Normal 4 2 3 4 2 3 2" xfId="2822" xr:uid="{00000000-0005-0000-0000-0000060B0000}"/>
    <cellStyle name="Normal 4 2 3 4 2 3 2 2" xfId="2823" xr:uid="{00000000-0005-0000-0000-0000070B0000}"/>
    <cellStyle name="Normal 4 2 3 4 2 3 2 3" xfId="2824" xr:uid="{00000000-0005-0000-0000-0000080B0000}"/>
    <cellStyle name="Normal 4 2 3 4 2 3 3" xfId="2825" xr:uid="{00000000-0005-0000-0000-0000090B0000}"/>
    <cellStyle name="Normal 4 2 3 4 2 3 4" xfId="2826" xr:uid="{00000000-0005-0000-0000-00000A0B0000}"/>
    <cellStyle name="Normal 4 2 3 4 2 4" xfId="2827" xr:uid="{00000000-0005-0000-0000-00000B0B0000}"/>
    <cellStyle name="Normal 4 2 3 4 2 4 2" xfId="2828" xr:uid="{00000000-0005-0000-0000-00000C0B0000}"/>
    <cellStyle name="Normal 4 2 3 4 2 4 2 2" xfId="2829" xr:uid="{00000000-0005-0000-0000-00000D0B0000}"/>
    <cellStyle name="Normal 4 2 3 4 2 4 2 3" xfId="2830" xr:uid="{00000000-0005-0000-0000-00000E0B0000}"/>
    <cellStyle name="Normal 4 2 3 4 2 4 3" xfId="2831" xr:uid="{00000000-0005-0000-0000-00000F0B0000}"/>
    <cellStyle name="Normal 4 2 3 4 2 4 4" xfId="2832" xr:uid="{00000000-0005-0000-0000-0000100B0000}"/>
    <cellStyle name="Normal 4 2 3 4 2 5" xfId="2833" xr:uid="{00000000-0005-0000-0000-0000110B0000}"/>
    <cellStyle name="Normal 4 2 3 4 2 5 2" xfId="2834" xr:uid="{00000000-0005-0000-0000-0000120B0000}"/>
    <cellStyle name="Normal 4 2 3 4 2 5 3" xfId="2835" xr:uid="{00000000-0005-0000-0000-0000130B0000}"/>
    <cellStyle name="Normal 4 2 3 4 2 6" xfId="2836" xr:uid="{00000000-0005-0000-0000-0000140B0000}"/>
    <cellStyle name="Normal 4 2 3 4 2 6 2" xfId="2837" xr:uid="{00000000-0005-0000-0000-0000150B0000}"/>
    <cellStyle name="Normal 4 2 3 4 2 7" xfId="2838" xr:uid="{00000000-0005-0000-0000-0000160B0000}"/>
    <cellStyle name="Normal 4 2 3 4 2 8" xfId="2839" xr:uid="{00000000-0005-0000-0000-0000170B0000}"/>
    <cellStyle name="Normal 4 2 3 4 3" xfId="2840" xr:uid="{00000000-0005-0000-0000-0000180B0000}"/>
    <cellStyle name="Normal 4 2 3 4 3 2" xfId="2841" xr:uid="{00000000-0005-0000-0000-0000190B0000}"/>
    <cellStyle name="Normal 4 2 3 4 3 2 2" xfId="2842" xr:uid="{00000000-0005-0000-0000-00001A0B0000}"/>
    <cellStyle name="Normal 4 2 3 4 3 2 2 2" xfId="2843" xr:uid="{00000000-0005-0000-0000-00001B0B0000}"/>
    <cellStyle name="Normal 4 2 3 4 3 2 2 3" xfId="2844" xr:uid="{00000000-0005-0000-0000-00001C0B0000}"/>
    <cellStyle name="Normal 4 2 3 4 3 2 3" xfId="2845" xr:uid="{00000000-0005-0000-0000-00001D0B0000}"/>
    <cellStyle name="Normal 4 2 3 4 3 2 4" xfId="2846" xr:uid="{00000000-0005-0000-0000-00001E0B0000}"/>
    <cellStyle name="Normal 4 2 3 4 3 3" xfId="2847" xr:uid="{00000000-0005-0000-0000-00001F0B0000}"/>
    <cellStyle name="Normal 4 2 3 4 3 3 2" xfId="2848" xr:uid="{00000000-0005-0000-0000-0000200B0000}"/>
    <cellStyle name="Normal 4 2 3 4 3 3 2 2" xfId="2849" xr:uid="{00000000-0005-0000-0000-0000210B0000}"/>
    <cellStyle name="Normal 4 2 3 4 3 3 2 3" xfId="2850" xr:uid="{00000000-0005-0000-0000-0000220B0000}"/>
    <cellStyle name="Normal 4 2 3 4 3 3 3" xfId="2851" xr:uid="{00000000-0005-0000-0000-0000230B0000}"/>
    <cellStyle name="Normal 4 2 3 4 3 3 4" xfId="2852" xr:uid="{00000000-0005-0000-0000-0000240B0000}"/>
    <cellStyle name="Normal 4 2 3 4 3 4" xfId="2853" xr:uid="{00000000-0005-0000-0000-0000250B0000}"/>
    <cellStyle name="Normal 4 2 3 4 3 4 2" xfId="2854" xr:uid="{00000000-0005-0000-0000-0000260B0000}"/>
    <cellStyle name="Normal 4 2 3 4 3 4 2 2" xfId="2855" xr:uid="{00000000-0005-0000-0000-0000270B0000}"/>
    <cellStyle name="Normal 4 2 3 4 3 4 3" xfId="2856" xr:uid="{00000000-0005-0000-0000-0000280B0000}"/>
    <cellStyle name="Normal 4 2 3 4 3 5" xfId="2857" xr:uid="{00000000-0005-0000-0000-0000290B0000}"/>
    <cellStyle name="Normal 4 2 3 4 3 5 2" xfId="2858" xr:uid="{00000000-0005-0000-0000-00002A0B0000}"/>
    <cellStyle name="Normal 4 2 3 4 3 5 3" xfId="2859" xr:uid="{00000000-0005-0000-0000-00002B0B0000}"/>
    <cellStyle name="Normal 4 2 3 4 3 6" xfId="2860" xr:uid="{00000000-0005-0000-0000-00002C0B0000}"/>
    <cellStyle name="Normal 4 2 3 4 3 7" xfId="2861" xr:uid="{00000000-0005-0000-0000-00002D0B0000}"/>
    <cellStyle name="Normal 4 2 3 4 4" xfId="2862" xr:uid="{00000000-0005-0000-0000-00002E0B0000}"/>
    <cellStyle name="Normal 4 2 3 4 4 2" xfId="2863" xr:uid="{00000000-0005-0000-0000-00002F0B0000}"/>
    <cellStyle name="Normal 4 2 3 4 4 2 2" xfId="2864" xr:uid="{00000000-0005-0000-0000-0000300B0000}"/>
    <cellStyle name="Normal 4 2 3 4 4 2 2 2" xfId="2865" xr:uid="{00000000-0005-0000-0000-0000310B0000}"/>
    <cellStyle name="Normal 4 2 3 4 4 2 3" xfId="2866" xr:uid="{00000000-0005-0000-0000-0000320B0000}"/>
    <cellStyle name="Normal 4 2 3 4 4 3" xfId="2867" xr:uid="{00000000-0005-0000-0000-0000330B0000}"/>
    <cellStyle name="Normal 4 2 3 4 4 3 2" xfId="2868" xr:uid="{00000000-0005-0000-0000-0000340B0000}"/>
    <cellStyle name="Normal 4 2 3 4 4 3 3" xfId="2869" xr:uid="{00000000-0005-0000-0000-0000350B0000}"/>
    <cellStyle name="Normal 4 2 3 4 4 4" xfId="2870" xr:uid="{00000000-0005-0000-0000-0000360B0000}"/>
    <cellStyle name="Normal 4 2 3 4 4 5" xfId="2871" xr:uid="{00000000-0005-0000-0000-0000370B0000}"/>
    <cellStyle name="Normal 4 2 3 4 5" xfId="2872" xr:uid="{00000000-0005-0000-0000-0000380B0000}"/>
    <cellStyle name="Normal 4 2 3 4 5 2" xfId="2873" xr:uid="{00000000-0005-0000-0000-0000390B0000}"/>
    <cellStyle name="Normal 4 2 3 4 5 2 2" xfId="2874" xr:uid="{00000000-0005-0000-0000-00003A0B0000}"/>
    <cellStyle name="Normal 4 2 3 4 5 2 2 2" xfId="2875" xr:uid="{00000000-0005-0000-0000-00003B0B0000}"/>
    <cellStyle name="Normal 4 2 3 4 5 2 3" xfId="2876" xr:uid="{00000000-0005-0000-0000-00003C0B0000}"/>
    <cellStyle name="Normal 4 2 3 4 5 3" xfId="2877" xr:uid="{00000000-0005-0000-0000-00003D0B0000}"/>
    <cellStyle name="Normal 4 2 3 4 5 3 2" xfId="2878" xr:uid="{00000000-0005-0000-0000-00003E0B0000}"/>
    <cellStyle name="Normal 4 2 3 4 5 3 3" xfId="2879" xr:uid="{00000000-0005-0000-0000-00003F0B0000}"/>
    <cellStyle name="Normal 4 2 3 4 5 4" xfId="2880" xr:uid="{00000000-0005-0000-0000-0000400B0000}"/>
    <cellStyle name="Normal 4 2 3 4 5 5" xfId="2881" xr:uid="{00000000-0005-0000-0000-0000410B0000}"/>
    <cellStyle name="Normal 4 2 3 4 6" xfId="2882" xr:uid="{00000000-0005-0000-0000-0000420B0000}"/>
    <cellStyle name="Normal 4 2 3 4 6 2" xfId="2883" xr:uid="{00000000-0005-0000-0000-0000430B0000}"/>
    <cellStyle name="Normal 4 2 3 4 6 2 2" xfId="2884" xr:uid="{00000000-0005-0000-0000-0000440B0000}"/>
    <cellStyle name="Normal 4 2 3 4 6 3" xfId="2885" xr:uid="{00000000-0005-0000-0000-0000450B0000}"/>
    <cellStyle name="Normal 4 2 3 4 7" xfId="2886" xr:uid="{00000000-0005-0000-0000-0000460B0000}"/>
    <cellStyle name="Normal 4 2 3 4 7 2" xfId="2887" xr:uid="{00000000-0005-0000-0000-0000470B0000}"/>
    <cellStyle name="Normal 4 2 3 4 7 2 2" xfId="2888" xr:uid="{00000000-0005-0000-0000-0000480B0000}"/>
    <cellStyle name="Normal 4 2 3 4 7 3" xfId="2889" xr:uid="{00000000-0005-0000-0000-0000490B0000}"/>
    <cellStyle name="Normal 4 2 3 4 8" xfId="2890" xr:uid="{00000000-0005-0000-0000-00004A0B0000}"/>
    <cellStyle name="Normal 4 2 3 4 8 2" xfId="2891" xr:uid="{00000000-0005-0000-0000-00004B0B0000}"/>
    <cellStyle name="Normal 4 2 3 4 8 3" xfId="2892" xr:uid="{00000000-0005-0000-0000-00004C0B0000}"/>
    <cellStyle name="Normal 4 2 3 4 9" xfId="2893" xr:uid="{00000000-0005-0000-0000-00004D0B0000}"/>
    <cellStyle name="Normal 4 2 3 5" xfId="2894" xr:uid="{00000000-0005-0000-0000-00004E0B0000}"/>
    <cellStyle name="Normal 4 2 3 5 10" xfId="2895" xr:uid="{00000000-0005-0000-0000-00004F0B0000}"/>
    <cellStyle name="Normal 4 2 3 5 2" xfId="2896" xr:uid="{00000000-0005-0000-0000-0000500B0000}"/>
    <cellStyle name="Normal 4 2 3 5 2 2" xfId="2897" xr:uid="{00000000-0005-0000-0000-0000510B0000}"/>
    <cellStyle name="Normal 4 2 3 5 2 2 2" xfId="2898" xr:uid="{00000000-0005-0000-0000-0000520B0000}"/>
    <cellStyle name="Normal 4 2 3 5 2 2 2 2" xfId="2899" xr:uid="{00000000-0005-0000-0000-0000530B0000}"/>
    <cellStyle name="Normal 4 2 3 5 2 2 2 2 2" xfId="2900" xr:uid="{00000000-0005-0000-0000-0000540B0000}"/>
    <cellStyle name="Normal 4 2 3 5 2 2 2 3" xfId="2901" xr:uid="{00000000-0005-0000-0000-0000550B0000}"/>
    <cellStyle name="Normal 4 2 3 5 2 2 2 4" xfId="2902" xr:uid="{00000000-0005-0000-0000-0000560B0000}"/>
    <cellStyle name="Normal 4 2 3 5 2 2 3" xfId="2903" xr:uid="{00000000-0005-0000-0000-0000570B0000}"/>
    <cellStyle name="Normal 4 2 3 5 2 2 3 2" xfId="2904" xr:uid="{00000000-0005-0000-0000-0000580B0000}"/>
    <cellStyle name="Normal 4 2 3 5 2 2 3 2 2" xfId="2905" xr:uid="{00000000-0005-0000-0000-0000590B0000}"/>
    <cellStyle name="Normal 4 2 3 5 2 2 3 3" xfId="2906" xr:uid="{00000000-0005-0000-0000-00005A0B0000}"/>
    <cellStyle name="Normal 4 2 3 5 2 2 4" xfId="2907" xr:uid="{00000000-0005-0000-0000-00005B0B0000}"/>
    <cellStyle name="Normal 4 2 3 5 2 2 4 2" xfId="2908" xr:uid="{00000000-0005-0000-0000-00005C0B0000}"/>
    <cellStyle name="Normal 4 2 3 5 2 2 5" xfId="2909" xr:uid="{00000000-0005-0000-0000-00005D0B0000}"/>
    <cellStyle name="Normal 4 2 3 5 2 2 5 2" xfId="2910" xr:uid="{00000000-0005-0000-0000-00005E0B0000}"/>
    <cellStyle name="Normal 4 2 3 5 2 2 6" xfId="2911" xr:uid="{00000000-0005-0000-0000-00005F0B0000}"/>
    <cellStyle name="Normal 4 2 3 5 2 2 7" xfId="2912" xr:uid="{00000000-0005-0000-0000-0000600B0000}"/>
    <cellStyle name="Normal 4 2 3 5 2 3" xfId="2913" xr:uid="{00000000-0005-0000-0000-0000610B0000}"/>
    <cellStyle name="Normal 4 2 3 5 2 3 2" xfId="2914" xr:uid="{00000000-0005-0000-0000-0000620B0000}"/>
    <cellStyle name="Normal 4 2 3 5 2 3 2 2" xfId="2915" xr:uid="{00000000-0005-0000-0000-0000630B0000}"/>
    <cellStyle name="Normal 4 2 3 5 2 3 2 3" xfId="2916" xr:uid="{00000000-0005-0000-0000-0000640B0000}"/>
    <cellStyle name="Normal 4 2 3 5 2 3 3" xfId="2917" xr:uid="{00000000-0005-0000-0000-0000650B0000}"/>
    <cellStyle name="Normal 4 2 3 5 2 3 4" xfId="2918" xr:uid="{00000000-0005-0000-0000-0000660B0000}"/>
    <cellStyle name="Normal 4 2 3 5 2 4" xfId="2919" xr:uid="{00000000-0005-0000-0000-0000670B0000}"/>
    <cellStyle name="Normal 4 2 3 5 2 4 2" xfId="2920" xr:uid="{00000000-0005-0000-0000-0000680B0000}"/>
    <cellStyle name="Normal 4 2 3 5 2 4 2 2" xfId="2921" xr:uid="{00000000-0005-0000-0000-0000690B0000}"/>
    <cellStyle name="Normal 4 2 3 5 2 4 2 3" xfId="2922" xr:uid="{00000000-0005-0000-0000-00006A0B0000}"/>
    <cellStyle name="Normal 4 2 3 5 2 4 3" xfId="2923" xr:uid="{00000000-0005-0000-0000-00006B0B0000}"/>
    <cellStyle name="Normal 4 2 3 5 2 4 4" xfId="2924" xr:uid="{00000000-0005-0000-0000-00006C0B0000}"/>
    <cellStyle name="Normal 4 2 3 5 2 5" xfId="2925" xr:uid="{00000000-0005-0000-0000-00006D0B0000}"/>
    <cellStyle name="Normal 4 2 3 5 2 5 2" xfId="2926" xr:uid="{00000000-0005-0000-0000-00006E0B0000}"/>
    <cellStyle name="Normal 4 2 3 5 2 5 3" xfId="2927" xr:uid="{00000000-0005-0000-0000-00006F0B0000}"/>
    <cellStyle name="Normal 4 2 3 5 2 6" xfId="2928" xr:uid="{00000000-0005-0000-0000-0000700B0000}"/>
    <cellStyle name="Normal 4 2 3 5 2 6 2" xfId="2929" xr:uid="{00000000-0005-0000-0000-0000710B0000}"/>
    <cellStyle name="Normal 4 2 3 5 2 7" xfId="2930" xr:uid="{00000000-0005-0000-0000-0000720B0000}"/>
    <cellStyle name="Normal 4 2 3 5 2 8" xfId="2931" xr:uid="{00000000-0005-0000-0000-0000730B0000}"/>
    <cellStyle name="Normal 4 2 3 5 3" xfId="2932" xr:uid="{00000000-0005-0000-0000-0000740B0000}"/>
    <cellStyle name="Normal 4 2 3 5 3 2" xfId="2933" xr:uid="{00000000-0005-0000-0000-0000750B0000}"/>
    <cellStyle name="Normal 4 2 3 5 3 2 2" xfId="2934" xr:uid="{00000000-0005-0000-0000-0000760B0000}"/>
    <cellStyle name="Normal 4 2 3 5 3 2 2 2" xfId="2935" xr:uid="{00000000-0005-0000-0000-0000770B0000}"/>
    <cellStyle name="Normal 4 2 3 5 3 2 2 3" xfId="2936" xr:uid="{00000000-0005-0000-0000-0000780B0000}"/>
    <cellStyle name="Normal 4 2 3 5 3 2 3" xfId="2937" xr:uid="{00000000-0005-0000-0000-0000790B0000}"/>
    <cellStyle name="Normal 4 2 3 5 3 2 4" xfId="2938" xr:uid="{00000000-0005-0000-0000-00007A0B0000}"/>
    <cellStyle name="Normal 4 2 3 5 3 3" xfId="2939" xr:uid="{00000000-0005-0000-0000-00007B0B0000}"/>
    <cellStyle name="Normal 4 2 3 5 3 3 2" xfId="2940" xr:uid="{00000000-0005-0000-0000-00007C0B0000}"/>
    <cellStyle name="Normal 4 2 3 5 3 3 2 2" xfId="2941" xr:uid="{00000000-0005-0000-0000-00007D0B0000}"/>
    <cellStyle name="Normal 4 2 3 5 3 3 2 3" xfId="2942" xr:uid="{00000000-0005-0000-0000-00007E0B0000}"/>
    <cellStyle name="Normal 4 2 3 5 3 3 3" xfId="2943" xr:uid="{00000000-0005-0000-0000-00007F0B0000}"/>
    <cellStyle name="Normal 4 2 3 5 3 3 4" xfId="2944" xr:uid="{00000000-0005-0000-0000-0000800B0000}"/>
    <cellStyle name="Normal 4 2 3 5 3 4" xfId="2945" xr:uid="{00000000-0005-0000-0000-0000810B0000}"/>
    <cellStyle name="Normal 4 2 3 5 3 4 2" xfId="2946" xr:uid="{00000000-0005-0000-0000-0000820B0000}"/>
    <cellStyle name="Normal 4 2 3 5 3 4 3" xfId="2947" xr:uid="{00000000-0005-0000-0000-0000830B0000}"/>
    <cellStyle name="Normal 4 2 3 5 3 5" xfId="2948" xr:uid="{00000000-0005-0000-0000-0000840B0000}"/>
    <cellStyle name="Normal 4 2 3 5 3 5 2" xfId="2949" xr:uid="{00000000-0005-0000-0000-0000850B0000}"/>
    <cellStyle name="Normal 4 2 3 5 3 6" xfId="2950" xr:uid="{00000000-0005-0000-0000-0000860B0000}"/>
    <cellStyle name="Normal 4 2 3 5 3 7" xfId="2951" xr:uid="{00000000-0005-0000-0000-0000870B0000}"/>
    <cellStyle name="Normal 4 2 3 5 4" xfId="2952" xr:uid="{00000000-0005-0000-0000-0000880B0000}"/>
    <cellStyle name="Normal 4 2 3 5 4 2" xfId="2953" xr:uid="{00000000-0005-0000-0000-0000890B0000}"/>
    <cellStyle name="Normal 4 2 3 5 4 2 2" xfId="2954" xr:uid="{00000000-0005-0000-0000-00008A0B0000}"/>
    <cellStyle name="Normal 4 2 3 5 4 2 2 2" xfId="2955" xr:uid="{00000000-0005-0000-0000-00008B0B0000}"/>
    <cellStyle name="Normal 4 2 3 5 4 2 3" xfId="2956" xr:uid="{00000000-0005-0000-0000-00008C0B0000}"/>
    <cellStyle name="Normal 4 2 3 5 4 3" xfId="2957" xr:uid="{00000000-0005-0000-0000-00008D0B0000}"/>
    <cellStyle name="Normal 4 2 3 5 4 3 2" xfId="2958" xr:uid="{00000000-0005-0000-0000-00008E0B0000}"/>
    <cellStyle name="Normal 4 2 3 5 4 3 3" xfId="2959" xr:uid="{00000000-0005-0000-0000-00008F0B0000}"/>
    <cellStyle name="Normal 4 2 3 5 4 4" xfId="2960" xr:uid="{00000000-0005-0000-0000-0000900B0000}"/>
    <cellStyle name="Normal 4 2 3 5 4 5" xfId="2961" xr:uid="{00000000-0005-0000-0000-0000910B0000}"/>
    <cellStyle name="Normal 4 2 3 5 5" xfId="2962" xr:uid="{00000000-0005-0000-0000-0000920B0000}"/>
    <cellStyle name="Normal 4 2 3 5 5 2" xfId="2963" xr:uid="{00000000-0005-0000-0000-0000930B0000}"/>
    <cellStyle name="Normal 4 2 3 5 5 2 2" xfId="2964" xr:uid="{00000000-0005-0000-0000-0000940B0000}"/>
    <cellStyle name="Normal 4 2 3 5 5 2 3" xfId="2965" xr:uid="{00000000-0005-0000-0000-0000950B0000}"/>
    <cellStyle name="Normal 4 2 3 5 5 3" xfId="2966" xr:uid="{00000000-0005-0000-0000-0000960B0000}"/>
    <cellStyle name="Normal 4 2 3 5 5 4" xfId="2967" xr:uid="{00000000-0005-0000-0000-0000970B0000}"/>
    <cellStyle name="Normal 4 2 3 5 6" xfId="2968" xr:uid="{00000000-0005-0000-0000-0000980B0000}"/>
    <cellStyle name="Normal 4 2 3 5 6 2" xfId="2969" xr:uid="{00000000-0005-0000-0000-0000990B0000}"/>
    <cellStyle name="Normal 4 2 3 5 6 2 2" xfId="2970" xr:uid="{00000000-0005-0000-0000-00009A0B0000}"/>
    <cellStyle name="Normal 4 2 3 5 6 3" xfId="2971" xr:uid="{00000000-0005-0000-0000-00009B0B0000}"/>
    <cellStyle name="Normal 4 2 3 5 7" xfId="2972" xr:uid="{00000000-0005-0000-0000-00009C0B0000}"/>
    <cellStyle name="Normal 4 2 3 5 7 2" xfId="2973" xr:uid="{00000000-0005-0000-0000-00009D0B0000}"/>
    <cellStyle name="Normal 4 2 3 5 7 3" xfId="2974" xr:uid="{00000000-0005-0000-0000-00009E0B0000}"/>
    <cellStyle name="Normal 4 2 3 5 8" xfId="2975" xr:uid="{00000000-0005-0000-0000-00009F0B0000}"/>
    <cellStyle name="Normal 4 2 3 5 8 2" xfId="2976" xr:uid="{00000000-0005-0000-0000-0000A00B0000}"/>
    <cellStyle name="Normal 4 2 3 5 9" xfId="2977" xr:uid="{00000000-0005-0000-0000-0000A10B0000}"/>
    <cellStyle name="Normal 4 2 3 6" xfId="2978" xr:uid="{00000000-0005-0000-0000-0000A20B0000}"/>
    <cellStyle name="Normal 4 2 3 6 10" xfId="2979" xr:uid="{00000000-0005-0000-0000-0000A30B0000}"/>
    <cellStyle name="Normal 4 2 3 6 2" xfId="2980" xr:uid="{00000000-0005-0000-0000-0000A40B0000}"/>
    <cellStyle name="Normal 4 2 3 6 2 2" xfId="2981" xr:uid="{00000000-0005-0000-0000-0000A50B0000}"/>
    <cellStyle name="Normal 4 2 3 6 2 2 2" xfId="2982" xr:uid="{00000000-0005-0000-0000-0000A60B0000}"/>
    <cellStyle name="Normal 4 2 3 6 2 2 2 2" xfId="2983" xr:uid="{00000000-0005-0000-0000-0000A70B0000}"/>
    <cellStyle name="Normal 4 2 3 6 2 2 2 2 2" xfId="2984" xr:uid="{00000000-0005-0000-0000-0000A80B0000}"/>
    <cellStyle name="Normal 4 2 3 6 2 2 2 3" xfId="2985" xr:uid="{00000000-0005-0000-0000-0000A90B0000}"/>
    <cellStyle name="Normal 4 2 3 6 2 2 2 4" xfId="2986" xr:uid="{00000000-0005-0000-0000-0000AA0B0000}"/>
    <cellStyle name="Normal 4 2 3 6 2 2 3" xfId="2987" xr:uid="{00000000-0005-0000-0000-0000AB0B0000}"/>
    <cellStyle name="Normal 4 2 3 6 2 2 3 2" xfId="2988" xr:uid="{00000000-0005-0000-0000-0000AC0B0000}"/>
    <cellStyle name="Normal 4 2 3 6 2 2 3 2 2" xfId="2989" xr:uid="{00000000-0005-0000-0000-0000AD0B0000}"/>
    <cellStyle name="Normal 4 2 3 6 2 2 3 3" xfId="2990" xr:uid="{00000000-0005-0000-0000-0000AE0B0000}"/>
    <cellStyle name="Normal 4 2 3 6 2 2 4" xfId="2991" xr:uid="{00000000-0005-0000-0000-0000AF0B0000}"/>
    <cellStyle name="Normal 4 2 3 6 2 2 4 2" xfId="2992" xr:uid="{00000000-0005-0000-0000-0000B00B0000}"/>
    <cellStyle name="Normal 4 2 3 6 2 2 5" xfId="2993" xr:uid="{00000000-0005-0000-0000-0000B10B0000}"/>
    <cellStyle name="Normal 4 2 3 6 2 2 5 2" xfId="2994" xr:uid="{00000000-0005-0000-0000-0000B20B0000}"/>
    <cellStyle name="Normal 4 2 3 6 2 2 6" xfId="2995" xr:uid="{00000000-0005-0000-0000-0000B30B0000}"/>
    <cellStyle name="Normal 4 2 3 6 2 2 7" xfId="2996" xr:uid="{00000000-0005-0000-0000-0000B40B0000}"/>
    <cellStyle name="Normal 4 2 3 6 2 3" xfId="2997" xr:uid="{00000000-0005-0000-0000-0000B50B0000}"/>
    <cellStyle name="Normal 4 2 3 6 2 3 2" xfId="2998" xr:uid="{00000000-0005-0000-0000-0000B60B0000}"/>
    <cellStyle name="Normal 4 2 3 6 2 3 2 2" xfId="2999" xr:uid="{00000000-0005-0000-0000-0000B70B0000}"/>
    <cellStyle name="Normal 4 2 3 6 2 3 2 3" xfId="3000" xr:uid="{00000000-0005-0000-0000-0000B80B0000}"/>
    <cellStyle name="Normal 4 2 3 6 2 3 3" xfId="3001" xr:uid="{00000000-0005-0000-0000-0000B90B0000}"/>
    <cellStyle name="Normal 4 2 3 6 2 3 4" xfId="3002" xr:uid="{00000000-0005-0000-0000-0000BA0B0000}"/>
    <cellStyle name="Normal 4 2 3 6 2 4" xfId="3003" xr:uid="{00000000-0005-0000-0000-0000BB0B0000}"/>
    <cellStyle name="Normal 4 2 3 6 2 4 2" xfId="3004" xr:uid="{00000000-0005-0000-0000-0000BC0B0000}"/>
    <cellStyle name="Normal 4 2 3 6 2 4 2 2" xfId="3005" xr:uid="{00000000-0005-0000-0000-0000BD0B0000}"/>
    <cellStyle name="Normal 4 2 3 6 2 4 3" xfId="3006" xr:uid="{00000000-0005-0000-0000-0000BE0B0000}"/>
    <cellStyle name="Normal 4 2 3 6 2 4 4" xfId="3007" xr:uid="{00000000-0005-0000-0000-0000BF0B0000}"/>
    <cellStyle name="Normal 4 2 3 6 2 5" xfId="3008" xr:uid="{00000000-0005-0000-0000-0000C00B0000}"/>
    <cellStyle name="Normal 4 2 3 6 2 5 2" xfId="3009" xr:uid="{00000000-0005-0000-0000-0000C10B0000}"/>
    <cellStyle name="Normal 4 2 3 6 2 6" xfId="3010" xr:uid="{00000000-0005-0000-0000-0000C20B0000}"/>
    <cellStyle name="Normal 4 2 3 6 2 6 2" xfId="3011" xr:uid="{00000000-0005-0000-0000-0000C30B0000}"/>
    <cellStyle name="Normal 4 2 3 6 2 7" xfId="3012" xr:uid="{00000000-0005-0000-0000-0000C40B0000}"/>
    <cellStyle name="Normal 4 2 3 6 2 8" xfId="3013" xr:uid="{00000000-0005-0000-0000-0000C50B0000}"/>
    <cellStyle name="Normal 4 2 3 6 3" xfId="3014" xr:uid="{00000000-0005-0000-0000-0000C60B0000}"/>
    <cellStyle name="Normal 4 2 3 6 3 2" xfId="3015" xr:uid="{00000000-0005-0000-0000-0000C70B0000}"/>
    <cellStyle name="Normal 4 2 3 6 3 2 2" xfId="3016" xr:uid="{00000000-0005-0000-0000-0000C80B0000}"/>
    <cellStyle name="Normal 4 2 3 6 3 2 2 2" xfId="3017" xr:uid="{00000000-0005-0000-0000-0000C90B0000}"/>
    <cellStyle name="Normal 4 2 3 6 3 2 2 3" xfId="3018" xr:uid="{00000000-0005-0000-0000-0000CA0B0000}"/>
    <cellStyle name="Normal 4 2 3 6 3 2 3" xfId="3019" xr:uid="{00000000-0005-0000-0000-0000CB0B0000}"/>
    <cellStyle name="Normal 4 2 3 6 3 2 4" xfId="3020" xr:uid="{00000000-0005-0000-0000-0000CC0B0000}"/>
    <cellStyle name="Normal 4 2 3 6 3 3" xfId="3021" xr:uid="{00000000-0005-0000-0000-0000CD0B0000}"/>
    <cellStyle name="Normal 4 2 3 6 3 3 2" xfId="3022" xr:uid="{00000000-0005-0000-0000-0000CE0B0000}"/>
    <cellStyle name="Normal 4 2 3 6 3 3 2 2" xfId="3023" xr:uid="{00000000-0005-0000-0000-0000CF0B0000}"/>
    <cellStyle name="Normal 4 2 3 6 3 3 2 3" xfId="3024" xr:uid="{00000000-0005-0000-0000-0000D00B0000}"/>
    <cellStyle name="Normal 4 2 3 6 3 3 3" xfId="3025" xr:uid="{00000000-0005-0000-0000-0000D10B0000}"/>
    <cellStyle name="Normal 4 2 3 6 3 3 4" xfId="3026" xr:uid="{00000000-0005-0000-0000-0000D20B0000}"/>
    <cellStyle name="Normal 4 2 3 6 3 4" xfId="3027" xr:uid="{00000000-0005-0000-0000-0000D30B0000}"/>
    <cellStyle name="Normal 4 2 3 6 3 4 2" xfId="3028" xr:uid="{00000000-0005-0000-0000-0000D40B0000}"/>
    <cellStyle name="Normal 4 2 3 6 3 4 3" xfId="3029" xr:uid="{00000000-0005-0000-0000-0000D50B0000}"/>
    <cellStyle name="Normal 4 2 3 6 3 5" xfId="3030" xr:uid="{00000000-0005-0000-0000-0000D60B0000}"/>
    <cellStyle name="Normal 4 2 3 6 3 5 2" xfId="3031" xr:uid="{00000000-0005-0000-0000-0000D70B0000}"/>
    <cellStyle name="Normal 4 2 3 6 3 6" xfId="3032" xr:uid="{00000000-0005-0000-0000-0000D80B0000}"/>
    <cellStyle name="Normal 4 2 3 6 3 7" xfId="3033" xr:uid="{00000000-0005-0000-0000-0000D90B0000}"/>
    <cellStyle name="Normal 4 2 3 6 4" xfId="3034" xr:uid="{00000000-0005-0000-0000-0000DA0B0000}"/>
    <cellStyle name="Normal 4 2 3 6 4 2" xfId="3035" xr:uid="{00000000-0005-0000-0000-0000DB0B0000}"/>
    <cellStyle name="Normal 4 2 3 6 4 2 2" xfId="3036" xr:uid="{00000000-0005-0000-0000-0000DC0B0000}"/>
    <cellStyle name="Normal 4 2 3 6 4 2 3" xfId="3037" xr:uid="{00000000-0005-0000-0000-0000DD0B0000}"/>
    <cellStyle name="Normal 4 2 3 6 4 3" xfId="3038" xr:uid="{00000000-0005-0000-0000-0000DE0B0000}"/>
    <cellStyle name="Normal 4 2 3 6 4 4" xfId="3039" xr:uid="{00000000-0005-0000-0000-0000DF0B0000}"/>
    <cellStyle name="Normal 4 2 3 6 5" xfId="3040" xr:uid="{00000000-0005-0000-0000-0000E00B0000}"/>
    <cellStyle name="Normal 4 2 3 6 5 2" xfId="3041" xr:uid="{00000000-0005-0000-0000-0000E10B0000}"/>
    <cellStyle name="Normal 4 2 3 6 5 2 2" xfId="3042" xr:uid="{00000000-0005-0000-0000-0000E20B0000}"/>
    <cellStyle name="Normal 4 2 3 6 5 2 3" xfId="3043" xr:uid="{00000000-0005-0000-0000-0000E30B0000}"/>
    <cellStyle name="Normal 4 2 3 6 5 3" xfId="3044" xr:uid="{00000000-0005-0000-0000-0000E40B0000}"/>
    <cellStyle name="Normal 4 2 3 6 5 4" xfId="3045" xr:uid="{00000000-0005-0000-0000-0000E50B0000}"/>
    <cellStyle name="Normal 4 2 3 6 6" xfId="3046" xr:uid="{00000000-0005-0000-0000-0000E60B0000}"/>
    <cellStyle name="Normal 4 2 3 6 6 2" xfId="3047" xr:uid="{00000000-0005-0000-0000-0000E70B0000}"/>
    <cellStyle name="Normal 4 2 3 6 6 3" xfId="3048" xr:uid="{00000000-0005-0000-0000-0000E80B0000}"/>
    <cellStyle name="Normal 4 2 3 6 7" xfId="3049" xr:uid="{00000000-0005-0000-0000-0000E90B0000}"/>
    <cellStyle name="Normal 4 2 3 6 7 2" xfId="3050" xr:uid="{00000000-0005-0000-0000-0000EA0B0000}"/>
    <cellStyle name="Normal 4 2 3 6 8" xfId="3051" xr:uid="{00000000-0005-0000-0000-0000EB0B0000}"/>
    <cellStyle name="Normal 4 2 3 6 8 2" xfId="3052" xr:uid="{00000000-0005-0000-0000-0000EC0B0000}"/>
    <cellStyle name="Normal 4 2 3 6 9" xfId="3053" xr:uid="{00000000-0005-0000-0000-0000ED0B0000}"/>
    <cellStyle name="Normal 4 2 3 7" xfId="3054" xr:uid="{00000000-0005-0000-0000-0000EE0B0000}"/>
    <cellStyle name="Normal 4 2 3 7 2" xfId="3055" xr:uid="{00000000-0005-0000-0000-0000EF0B0000}"/>
    <cellStyle name="Normal 4 2 3 7 2 2" xfId="3056" xr:uid="{00000000-0005-0000-0000-0000F00B0000}"/>
    <cellStyle name="Normal 4 2 3 7 2 2 2" xfId="3057" xr:uid="{00000000-0005-0000-0000-0000F10B0000}"/>
    <cellStyle name="Normal 4 2 3 7 2 2 2 2" xfId="3058" xr:uid="{00000000-0005-0000-0000-0000F20B0000}"/>
    <cellStyle name="Normal 4 2 3 7 2 2 2 2 2" xfId="3059" xr:uid="{00000000-0005-0000-0000-0000F30B0000}"/>
    <cellStyle name="Normal 4 2 3 7 2 2 2 3" xfId="3060" xr:uid="{00000000-0005-0000-0000-0000F40B0000}"/>
    <cellStyle name="Normal 4 2 3 7 2 2 3" xfId="3061" xr:uid="{00000000-0005-0000-0000-0000F50B0000}"/>
    <cellStyle name="Normal 4 2 3 7 2 2 3 2" xfId="3062" xr:uid="{00000000-0005-0000-0000-0000F60B0000}"/>
    <cellStyle name="Normal 4 2 3 7 2 2 3 2 2" xfId="3063" xr:uid="{00000000-0005-0000-0000-0000F70B0000}"/>
    <cellStyle name="Normal 4 2 3 7 2 2 3 3" xfId="3064" xr:uid="{00000000-0005-0000-0000-0000F80B0000}"/>
    <cellStyle name="Normal 4 2 3 7 2 2 4" xfId="3065" xr:uid="{00000000-0005-0000-0000-0000F90B0000}"/>
    <cellStyle name="Normal 4 2 3 7 2 2 4 2" xfId="3066" xr:uid="{00000000-0005-0000-0000-0000FA0B0000}"/>
    <cellStyle name="Normal 4 2 3 7 2 2 5" xfId="3067" xr:uid="{00000000-0005-0000-0000-0000FB0B0000}"/>
    <cellStyle name="Normal 4 2 3 7 2 2 5 2" xfId="3068" xr:uid="{00000000-0005-0000-0000-0000FC0B0000}"/>
    <cellStyle name="Normal 4 2 3 7 2 2 6" xfId="3069" xr:uid="{00000000-0005-0000-0000-0000FD0B0000}"/>
    <cellStyle name="Normal 4 2 3 7 2 2 7" xfId="3070" xr:uid="{00000000-0005-0000-0000-0000FE0B0000}"/>
    <cellStyle name="Normal 4 2 3 7 2 3" xfId="3071" xr:uid="{00000000-0005-0000-0000-0000FF0B0000}"/>
    <cellStyle name="Normal 4 2 3 7 2 3 2" xfId="3072" xr:uid="{00000000-0005-0000-0000-0000000C0000}"/>
    <cellStyle name="Normal 4 2 3 7 2 3 2 2" xfId="3073" xr:uid="{00000000-0005-0000-0000-0000010C0000}"/>
    <cellStyle name="Normal 4 2 3 7 2 3 3" xfId="3074" xr:uid="{00000000-0005-0000-0000-0000020C0000}"/>
    <cellStyle name="Normal 4 2 3 7 2 4" xfId="3075" xr:uid="{00000000-0005-0000-0000-0000030C0000}"/>
    <cellStyle name="Normal 4 2 3 7 2 4 2" xfId="3076" xr:uid="{00000000-0005-0000-0000-0000040C0000}"/>
    <cellStyle name="Normal 4 2 3 7 2 4 2 2" xfId="3077" xr:uid="{00000000-0005-0000-0000-0000050C0000}"/>
    <cellStyle name="Normal 4 2 3 7 2 4 3" xfId="3078" xr:uid="{00000000-0005-0000-0000-0000060C0000}"/>
    <cellStyle name="Normal 4 2 3 7 2 5" xfId="3079" xr:uid="{00000000-0005-0000-0000-0000070C0000}"/>
    <cellStyle name="Normal 4 2 3 7 2 5 2" xfId="3080" xr:uid="{00000000-0005-0000-0000-0000080C0000}"/>
    <cellStyle name="Normal 4 2 3 7 2 6" xfId="3081" xr:uid="{00000000-0005-0000-0000-0000090C0000}"/>
    <cellStyle name="Normal 4 2 3 7 2 6 2" xfId="3082" xr:uid="{00000000-0005-0000-0000-00000A0C0000}"/>
    <cellStyle name="Normal 4 2 3 7 2 7" xfId="3083" xr:uid="{00000000-0005-0000-0000-00000B0C0000}"/>
    <cellStyle name="Normal 4 2 3 7 2 8" xfId="3084" xr:uid="{00000000-0005-0000-0000-00000C0C0000}"/>
    <cellStyle name="Normal 4 2 3 7 3" xfId="3085" xr:uid="{00000000-0005-0000-0000-00000D0C0000}"/>
    <cellStyle name="Normal 4 2 3 7 3 2" xfId="3086" xr:uid="{00000000-0005-0000-0000-00000E0C0000}"/>
    <cellStyle name="Normal 4 2 3 7 3 2 2" xfId="3087" xr:uid="{00000000-0005-0000-0000-00000F0C0000}"/>
    <cellStyle name="Normal 4 2 3 7 3 2 2 2" xfId="3088" xr:uid="{00000000-0005-0000-0000-0000100C0000}"/>
    <cellStyle name="Normal 4 2 3 7 3 2 3" xfId="3089" xr:uid="{00000000-0005-0000-0000-0000110C0000}"/>
    <cellStyle name="Normal 4 2 3 7 3 2 4" xfId="3090" xr:uid="{00000000-0005-0000-0000-0000120C0000}"/>
    <cellStyle name="Normal 4 2 3 7 3 3" xfId="3091" xr:uid="{00000000-0005-0000-0000-0000130C0000}"/>
    <cellStyle name="Normal 4 2 3 7 3 3 2" xfId="3092" xr:uid="{00000000-0005-0000-0000-0000140C0000}"/>
    <cellStyle name="Normal 4 2 3 7 3 3 2 2" xfId="3093" xr:uid="{00000000-0005-0000-0000-0000150C0000}"/>
    <cellStyle name="Normal 4 2 3 7 3 3 3" xfId="3094" xr:uid="{00000000-0005-0000-0000-0000160C0000}"/>
    <cellStyle name="Normal 4 2 3 7 3 4" xfId="3095" xr:uid="{00000000-0005-0000-0000-0000170C0000}"/>
    <cellStyle name="Normal 4 2 3 7 3 4 2" xfId="3096" xr:uid="{00000000-0005-0000-0000-0000180C0000}"/>
    <cellStyle name="Normal 4 2 3 7 3 5" xfId="3097" xr:uid="{00000000-0005-0000-0000-0000190C0000}"/>
    <cellStyle name="Normal 4 2 3 7 3 5 2" xfId="3098" xr:uid="{00000000-0005-0000-0000-00001A0C0000}"/>
    <cellStyle name="Normal 4 2 3 7 3 6" xfId="3099" xr:uid="{00000000-0005-0000-0000-00001B0C0000}"/>
    <cellStyle name="Normal 4 2 3 7 3 7" xfId="3100" xr:uid="{00000000-0005-0000-0000-00001C0C0000}"/>
    <cellStyle name="Normal 4 2 3 7 4" xfId="3101" xr:uid="{00000000-0005-0000-0000-00001D0C0000}"/>
    <cellStyle name="Normal 4 2 3 7 4 2" xfId="3102" xr:uid="{00000000-0005-0000-0000-00001E0C0000}"/>
    <cellStyle name="Normal 4 2 3 7 4 2 2" xfId="3103" xr:uid="{00000000-0005-0000-0000-00001F0C0000}"/>
    <cellStyle name="Normal 4 2 3 7 4 2 3" xfId="3104" xr:uid="{00000000-0005-0000-0000-0000200C0000}"/>
    <cellStyle name="Normal 4 2 3 7 4 3" xfId="3105" xr:uid="{00000000-0005-0000-0000-0000210C0000}"/>
    <cellStyle name="Normal 4 2 3 7 4 4" xfId="3106" xr:uid="{00000000-0005-0000-0000-0000220C0000}"/>
    <cellStyle name="Normal 4 2 3 7 5" xfId="3107" xr:uid="{00000000-0005-0000-0000-0000230C0000}"/>
    <cellStyle name="Normal 4 2 3 7 5 2" xfId="3108" xr:uid="{00000000-0005-0000-0000-0000240C0000}"/>
    <cellStyle name="Normal 4 2 3 7 5 2 2" xfId="3109" xr:uid="{00000000-0005-0000-0000-0000250C0000}"/>
    <cellStyle name="Normal 4 2 3 7 5 3" xfId="3110" xr:uid="{00000000-0005-0000-0000-0000260C0000}"/>
    <cellStyle name="Normal 4 2 3 7 5 4" xfId="3111" xr:uid="{00000000-0005-0000-0000-0000270C0000}"/>
    <cellStyle name="Normal 4 2 3 7 6" xfId="3112" xr:uid="{00000000-0005-0000-0000-0000280C0000}"/>
    <cellStyle name="Normal 4 2 3 7 6 2" xfId="3113" xr:uid="{00000000-0005-0000-0000-0000290C0000}"/>
    <cellStyle name="Normal 4 2 3 7 7" xfId="3114" xr:uid="{00000000-0005-0000-0000-00002A0C0000}"/>
    <cellStyle name="Normal 4 2 3 7 7 2" xfId="3115" xr:uid="{00000000-0005-0000-0000-00002B0C0000}"/>
    <cellStyle name="Normal 4 2 3 7 8" xfId="3116" xr:uid="{00000000-0005-0000-0000-00002C0C0000}"/>
    <cellStyle name="Normal 4 2 3 7 9" xfId="3117" xr:uid="{00000000-0005-0000-0000-00002D0C0000}"/>
    <cellStyle name="Normal 4 2 3 8" xfId="3118" xr:uid="{00000000-0005-0000-0000-00002E0C0000}"/>
    <cellStyle name="Normal 4 2 3 8 2" xfId="3119" xr:uid="{00000000-0005-0000-0000-00002F0C0000}"/>
    <cellStyle name="Normal 4 2 3 8 2 2" xfId="3120" xr:uid="{00000000-0005-0000-0000-0000300C0000}"/>
    <cellStyle name="Normal 4 2 3 8 2 2 2" xfId="3121" xr:uid="{00000000-0005-0000-0000-0000310C0000}"/>
    <cellStyle name="Normal 4 2 3 8 2 2 2 2" xfId="3122" xr:uid="{00000000-0005-0000-0000-0000320C0000}"/>
    <cellStyle name="Normal 4 2 3 8 2 2 3" xfId="3123" xr:uid="{00000000-0005-0000-0000-0000330C0000}"/>
    <cellStyle name="Normal 4 2 3 8 2 2 4" xfId="3124" xr:uid="{00000000-0005-0000-0000-0000340C0000}"/>
    <cellStyle name="Normal 4 2 3 8 2 3" xfId="3125" xr:uid="{00000000-0005-0000-0000-0000350C0000}"/>
    <cellStyle name="Normal 4 2 3 8 2 3 2" xfId="3126" xr:uid="{00000000-0005-0000-0000-0000360C0000}"/>
    <cellStyle name="Normal 4 2 3 8 2 3 2 2" xfId="3127" xr:uid="{00000000-0005-0000-0000-0000370C0000}"/>
    <cellStyle name="Normal 4 2 3 8 2 3 3" xfId="3128" xr:uid="{00000000-0005-0000-0000-0000380C0000}"/>
    <cellStyle name="Normal 4 2 3 8 2 4" xfId="3129" xr:uid="{00000000-0005-0000-0000-0000390C0000}"/>
    <cellStyle name="Normal 4 2 3 8 2 4 2" xfId="3130" xr:uid="{00000000-0005-0000-0000-00003A0C0000}"/>
    <cellStyle name="Normal 4 2 3 8 2 5" xfId="3131" xr:uid="{00000000-0005-0000-0000-00003B0C0000}"/>
    <cellStyle name="Normal 4 2 3 8 2 5 2" xfId="3132" xr:uid="{00000000-0005-0000-0000-00003C0C0000}"/>
    <cellStyle name="Normal 4 2 3 8 2 6" xfId="3133" xr:uid="{00000000-0005-0000-0000-00003D0C0000}"/>
    <cellStyle name="Normal 4 2 3 8 2 7" xfId="3134" xr:uid="{00000000-0005-0000-0000-00003E0C0000}"/>
    <cellStyle name="Normal 4 2 3 8 3" xfId="3135" xr:uid="{00000000-0005-0000-0000-00003F0C0000}"/>
    <cellStyle name="Normal 4 2 3 8 3 2" xfId="3136" xr:uid="{00000000-0005-0000-0000-0000400C0000}"/>
    <cellStyle name="Normal 4 2 3 8 3 2 2" xfId="3137" xr:uid="{00000000-0005-0000-0000-0000410C0000}"/>
    <cellStyle name="Normal 4 2 3 8 3 2 3" xfId="3138" xr:uid="{00000000-0005-0000-0000-0000420C0000}"/>
    <cellStyle name="Normal 4 2 3 8 3 3" xfId="3139" xr:uid="{00000000-0005-0000-0000-0000430C0000}"/>
    <cellStyle name="Normal 4 2 3 8 3 4" xfId="3140" xr:uid="{00000000-0005-0000-0000-0000440C0000}"/>
    <cellStyle name="Normal 4 2 3 8 4" xfId="3141" xr:uid="{00000000-0005-0000-0000-0000450C0000}"/>
    <cellStyle name="Normal 4 2 3 8 4 2" xfId="3142" xr:uid="{00000000-0005-0000-0000-0000460C0000}"/>
    <cellStyle name="Normal 4 2 3 8 4 2 2" xfId="3143" xr:uid="{00000000-0005-0000-0000-0000470C0000}"/>
    <cellStyle name="Normal 4 2 3 8 4 3" xfId="3144" xr:uid="{00000000-0005-0000-0000-0000480C0000}"/>
    <cellStyle name="Normal 4 2 3 8 4 4" xfId="3145" xr:uid="{00000000-0005-0000-0000-0000490C0000}"/>
    <cellStyle name="Normal 4 2 3 8 5" xfId="3146" xr:uid="{00000000-0005-0000-0000-00004A0C0000}"/>
    <cellStyle name="Normal 4 2 3 8 5 2" xfId="3147" xr:uid="{00000000-0005-0000-0000-00004B0C0000}"/>
    <cellStyle name="Normal 4 2 3 8 6" xfId="3148" xr:uid="{00000000-0005-0000-0000-00004C0C0000}"/>
    <cellStyle name="Normal 4 2 3 8 6 2" xfId="3149" xr:uid="{00000000-0005-0000-0000-00004D0C0000}"/>
    <cellStyle name="Normal 4 2 3 8 7" xfId="3150" xr:uid="{00000000-0005-0000-0000-00004E0C0000}"/>
    <cellStyle name="Normal 4 2 3 8 8" xfId="3151" xr:uid="{00000000-0005-0000-0000-00004F0C0000}"/>
    <cellStyle name="Normal 4 2 3 9" xfId="3152" xr:uid="{00000000-0005-0000-0000-0000500C0000}"/>
    <cellStyle name="Normal 4 2 3 9 2" xfId="3153" xr:uid="{00000000-0005-0000-0000-0000510C0000}"/>
    <cellStyle name="Normal 4 2 3 9 2 2" xfId="3154" xr:uid="{00000000-0005-0000-0000-0000520C0000}"/>
    <cellStyle name="Normal 4 2 3 9 2 2 2" xfId="3155" xr:uid="{00000000-0005-0000-0000-0000530C0000}"/>
    <cellStyle name="Normal 4 2 3 9 2 2 2 2" xfId="3156" xr:uid="{00000000-0005-0000-0000-0000540C0000}"/>
    <cellStyle name="Normal 4 2 3 9 2 2 3" xfId="3157" xr:uid="{00000000-0005-0000-0000-0000550C0000}"/>
    <cellStyle name="Normal 4 2 3 9 2 2 4" xfId="3158" xr:uid="{00000000-0005-0000-0000-0000560C0000}"/>
    <cellStyle name="Normal 4 2 3 9 2 3" xfId="3159" xr:uid="{00000000-0005-0000-0000-0000570C0000}"/>
    <cellStyle name="Normal 4 2 3 9 2 3 2" xfId="3160" xr:uid="{00000000-0005-0000-0000-0000580C0000}"/>
    <cellStyle name="Normal 4 2 3 9 2 3 2 2" xfId="3161" xr:uid="{00000000-0005-0000-0000-0000590C0000}"/>
    <cellStyle name="Normal 4 2 3 9 2 3 3" xfId="3162" xr:uid="{00000000-0005-0000-0000-00005A0C0000}"/>
    <cellStyle name="Normal 4 2 3 9 2 4" xfId="3163" xr:uid="{00000000-0005-0000-0000-00005B0C0000}"/>
    <cellStyle name="Normal 4 2 3 9 2 4 2" xfId="3164" xr:uid="{00000000-0005-0000-0000-00005C0C0000}"/>
    <cellStyle name="Normal 4 2 3 9 2 5" xfId="3165" xr:uid="{00000000-0005-0000-0000-00005D0C0000}"/>
    <cellStyle name="Normal 4 2 3 9 2 5 2" xfId="3166" xr:uid="{00000000-0005-0000-0000-00005E0C0000}"/>
    <cellStyle name="Normal 4 2 3 9 2 6" xfId="3167" xr:uid="{00000000-0005-0000-0000-00005F0C0000}"/>
    <cellStyle name="Normal 4 2 3 9 2 7" xfId="3168" xr:uid="{00000000-0005-0000-0000-0000600C0000}"/>
    <cellStyle name="Normal 4 2 3 9 3" xfId="3169" xr:uid="{00000000-0005-0000-0000-0000610C0000}"/>
    <cellStyle name="Normal 4 2 3 9 3 2" xfId="3170" xr:uid="{00000000-0005-0000-0000-0000620C0000}"/>
    <cellStyle name="Normal 4 2 3 9 3 2 2" xfId="3171" xr:uid="{00000000-0005-0000-0000-0000630C0000}"/>
    <cellStyle name="Normal 4 2 3 9 3 2 3" xfId="3172" xr:uid="{00000000-0005-0000-0000-0000640C0000}"/>
    <cellStyle name="Normal 4 2 3 9 3 3" xfId="3173" xr:uid="{00000000-0005-0000-0000-0000650C0000}"/>
    <cellStyle name="Normal 4 2 3 9 3 4" xfId="3174" xr:uid="{00000000-0005-0000-0000-0000660C0000}"/>
    <cellStyle name="Normal 4 2 3 9 4" xfId="3175" xr:uid="{00000000-0005-0000-0000-0000670C0000}"/>
    <cellStyle name="Normal 4 2 3 9 4 2" xfId="3176" xr:uid="{00000000-0005-0000-0000-0000680C0000}"/>
    <cellStyle name="Normal 4 2 3 9 4 2 2" xfId="3177" xr:uid="{00000000-0005-0000-0000-0000690C0000}"/>
    <cellStyle name="Normal 4 2 3 9 4 3" xfId="3178" xr:uid="{00000000-0005-0000-0000-00006A0C0000}"/>
    <cellStyle name="Normal 4 2 3 9 4 4" xfId="3179" xr:uid="{00000000-0005-0000-0000-00006B0C0000}"/>
    <cellStyle name="Normal 4 2 3 9 5" xfId="3180" xr:uid="{00000000-0005-0000-0000-00006C0C0000}"/>
    <cellStyle name="Normal 4 2 3 9 5 2" xfId="3181" xr:uid="{00000000-0005-0000-0000-00006D0C0000}"/>
    <cellStyle name="Normal 4 2 3 9 6" xfId="3182" xr:uid="{00000000-0005-0000-0000-00006E0C0000}"/>
    <cellStyle name="Normal 4 2 3 9 6 2" xfId="3183" xr:uid="{00000000-0005-0000-0000-00006F0C0000}"/>
    <cellStyle name="Normal 4 2 3 9 7" xfId="3184" xr:uid="{00000000-0005-0000-0000-0000700C0000}"/>
    <cellStyle name="Normal 4 2 3 9 8" xfId="3185" xr:uid="{00000000-0005-0000-0000-0000710C0000}"/>
    <cellStyle name="Normal 4 2 4" xfId="3186" xr:uid="{00000000-0005-0000-0000-0000720C0000}"/>
    <cellStyle name="Normal 4 2 4 10" xfId="3187" xr:uid="{00000000-0005-0000-0000-0000730C0000}"/>
    <cellStyle name="Normal 4 2 4 10 2" xfId="3188" xr:uid="{00000000-0005-0000-0000-0000740C0000}"/>
    <cellStyle name="Normal 4 2 4 10 2 2" xfId="3189" xr:uid="{00000000-0005-0000-0000-0000750C0000}"/>
    <cellStyle name="Normal 4 2 4 10 3" xfId="3190" xr:uid="{00000000-0005-0000-0000-0000760C0000}"/>
    <cellStyle name="Normal 4 2 4 11" xfId="3191" xr:uid="{00000000-0005-0000-0000-0000770C0000}"/>
    <cellStyle name="Normal 4 2 4 11 2" xfId="3192" xr:uid="{00000000-0005-0000-0000-0000780C0000}"/>
    <cellStyle name="Normal 4 2 4 12" xfId="3193" xr:uid="{00000000-0005-0000-0000-0000790C0000}"/>
    <cellStyle name="Normal 4 2 4 12 2" xfId="3194" xr:uid="{00000000-0005-0000-0000-00007A0C0000}"/>
    <cellStyle name="Normal 4 2 4 13" xfId="3195" xr:uid="{00000000-0005-0000-0000-00007B0C0000}"/>
    <cellStyle name="Normal 4 2 4 13 2" xfId="3196" xr:uid="{00000000-0005-0000-0000-00007C0C0000}"/>
    <cellStyle name="Normal 4 2 4 14" xfId="3197" xr:uid="{00000000-0005-0000-0000-00007D0C0000}"/>
    <cellStyle name="Normal 4 2 4 15" xfId="3198" xr:uid="{00000000-0005-0000-0000-00007E0C0000}"/>
    <cellStyle name="Normal 4 2 4 2" xfId="3199" xr:uid="{00000000-0005-0000-0000-00007F0C0000}"/>
    <cellStyle name="Normal 4 2 4 2 10" xfId="3200" xr:uid="{00000000-0005-0000-0000-0000800C0000}"/>
    <cellStyle name="Normal 4 2 4 2 2" xfId="3201" xr:uid="{00000000-0005-0000-0000-0000810C0000}"/>
    <cellStyle name="Normal 4 2 4 2 2 2" xfId="3202" xr:uid="{00000000-0005-0000-0000-0000820C0000}"/>
    <cellStyle name="Normal 4 2 4 2 2 2 2" xfId="3203" xr:uid="{00000000-0005-0000-0000-0000830C0000}"/>
    <cellStyle name="Normal 4 2 4 2 2 2 2 2" xfId="3204" xr:uid="{00000000-0005-0000-0000-0000840C0000}"/>
    <cellStyle name="Normal 4 2 4 2 2 2 2 2 2" xfId="3205" xr:uid="{00000000-0005-0000-0000-0000850C0000}"/>
    <cellStyle name="Normal 4 2 4 2 2 2 2 3" xfId="3206" xr:uid="{00000000-0005-0000-0000-0000860C0000}"/>
    <cellStyle name="Normal 4 2 4 2 2 2 2 4" xfId="3207" xr:uid="{00000000-0005-0000-0000-0000870C0000}"/>
    <cellStyle name="Normal 4 2 4 2 2 2 3" xfId="3208" xr:uid="{00000000-0005-0000-0000-0000880C0000}"/>
    <cellStyle name="Normal 4 2 4 2 2 2 3 2" xfId="3209" xr:uid="{00000000-0005-0000-0000-0000890C0000}"/>
    <cellStyle name="Normal 4 2 4 2 2 2 3 2 2" xfId="3210" xr:uid="{00000000-0005-0000-0000-00008A0C0000}"/>
    <cellStyle name="Normal 4 2 4 2 2 2 3 3" xfId="3211" xr:uid="{00000000-0005-0000-0000-00008B0C0000}"/>
    <cellStyle name="Normal 4 2 4 2 2 2 4" xfId="3212" xr:uid="{00000000-0005-0000-0000-00008C0C0000}"/>
    <cellStyle name="Normal 4 2 4 2 2 2 4 2" xfId="3213" xr:uid="{00000000-0005-0000-0000-00008D0C0000}"/>
    <cellStyle name="Normal 4 2 4 2 2 2 5" xfId="3214" xr:uid="{00000000-0005-0000-0000-00008E0C0000}"/>
    <cellStyle name="Normal 4 2 4 2 2 2 5 2" xfId="3215" xr:uid="{00000000-0005-0000-0000-00008F0C0000}"/>
    <cellStyle name="Normal 4 2 4 2 2 2 6" xfId="3216" xr:uid="{00000000-0005-0000-0000-0000900C0000}"/>
    <cellStyle name="Normal 4 2 4 2 2 2 7" xfId="3217" xr:uid="{00000000-0005-0000-0000-0000910C0000}"/>
    <cellStyle name="Normal 4 2 4 2 2 3" xfId="3218" xr:uid="{00000000-0005-0000-0000-0000920C0000}"/>
    <cellStyle name="Normal 4 2 4 2 2 3 2" xfId="3219" xr:uid="{00000000-0005-0000-0000-0000930C0000}"/>
    <cellStyle name="Normal 4 2 4 2 2 3 2 2" xfId="3220" xr:uid="{00000000-0005-0000-0000-0000940C0000}"/>
    <cellStyle name="Normal 4 2 4 2 2 3 2 3" xfId="3221" xr:uid="{00000000-0005-0000-0000-0000950C0000}"/>
    <cellStyle name="Normal 4 2 4 2 2 3 3" xfId="3222" xr:uid="{00000000-0005-0000-0000-0000960C0000}"/>
    <cellStyle name="Normal 4 2 4 2 2 3 4" xfId="3223" xr:uid="{00000000-0005-0000-0000-0000970C0000}"/>
    <cellStyle name="Normal 4 2 4 2 2 4" xfId="3224" xr:uid="{00000000-0005-0000-0000-0000980C0000}"/>
    <cellStyle name="Normal 4 2 4 2 2 4 2" xfId="3225" xr:uid="{00000000-0005-0000-0000-0000990C0000}"/>
    <cellStyle name="Normal 4 2 4 2 2 4 2 2" xfId="3226" xr:uid="{00000000-0005-0000-0000-00009A0C0000}"/>
    <cellStyle name="Normal 4 2 4 2 2 4 2 3" xfId="3227" xr:uid="{00000000-0005-0000-0000-00009B0C0000}"/>
    <cellStyle name="Normal 4 2 4 2 2 4 3" xfId="3228" xr:uid="{00000000-0005-0000-0000-00009C0C0000}"/>
    <cellStyle name="Normal 4 2 4 2 2 4 4" xfId="3229" xr:uid="{00000000-0005-0000-0000-00009D0C0000}"/>
    <cellStyle name="Normal 4 2 4 2 2 5" xfId="3230" xr:uid="{00000000-0005-0000-0000-00009E0C0000}"/>
    <cellStyle name="Normal 4 2 4 2 2 5 2" xfId="3231" xr:uid="{00000000-0005-0000-0000-00009F0C0000}"/>
    <cellStyle name="Normal 4 2 4 2 2 5 3" xfId="3232" xr:uid="{00000000-0005-0000-0000-0000A00C0000}"/>
    <cellStyle name="Normal 4 2 4 2 2 6" xfId="3233" xr:uid="{00000000-0005-0000-0000-0000A10C0000}"/>
    <cellStyle name="Normal 4 2 4 2 2 6 2" xfId="3234" xr:uid="{00000000-0005-0000-0000-0000A20C0000}"/>
    <cellStyle name="Normal 4 2 4 2 2 7" xfId="3235" xr:uid="{00000000-0005-0000-0000-0000A30C0000}"/>
    <cellStyle name="Normal 4 2 4 2 2 8" xfId="3236" xr:uid="{00000000-0005-0000-0000-0000A40C0000}"/>
    <cellStyle name="Normal 4 2 4 2 3" xfId="3237" xr:uid="{00000000-0005-0000-0000-0000A50C0000}"/>
    <cellStyle name="Normal 4 2 4 2 3 2" xfId="3238" xr:uid="{00000000-0005-0000-0000-0000A60C0000}"/>
    <cellStyle name="Normal 4 2 4 2 3 2 2" xfId="3239" xr:uid="{00000000-0005-0000-0000-0000A70C0000}"/>
    <cellStyle name="Normal 4 2 4 2 3 2 2 2" xfId="3240" xr:uid="{00000000-0005-0000-0000-0000A80C0000}"/>
    <cellStyle name="Normal 4 2 4 2 3 2 2 3" xfId="3241" xr:uid="{00000000-0005-0000-0000-0000A90C0000}"/>
    <cellStyle name="Normal 4 2 4 2 3 2 3" xfId="3242" xr:uid="{00000000-0005-0000-0000-0000AA0C0000}"/>
    <cellStyle name="Normal 4 2 4 2 3 2 4" xfId="3243" xr:uid="{00000000-0005-0000-0000-0000AB0C0000}"/>
    <cellStyle name="Normal 4 2 4 2 3 3" xfId="3244" xr:uid="{00000000-0005-0000-0000-0000AC0C0000}"/>
    <cellStyle name="Normal 4 2 4 2 3 3 2" xfId="3245" xr:uid="{00000000-0005-0000-0000-0000AD0C0000}"/>
    <cellStyle name="Normal 4 2 4 2 3 3 2 2" xfId="3246" xr:uid="{00000000-0005-0000-0000-0000AE0C0000}"/>
    <cellStyle name="Normal 4 2 4 2 3 3 2 3" xfId="3247" xr:uid="{00000000-0005-0000-0000-0000AF0C0000}"/>
    <cellStyle name="Normal 4 2 4 2 3 3 3" xfId="3248" xr:uid="{00000000-0005-0000-0000-0000B00C0000}"/>
    <cellStyle name="Normal 4 2 4 2 3 3 4" xfId="3249" xr:uid="{00000000-0005-0000-0000-0000B10C0000}"/>
    <cellStyle name="Normal 4 2 4 2 3 4" xfId="3250" xr:uid="{00000000-0005-0000-0000-0000B20C0000}"/>
    <cellStyle name="Normal 4 2 4 2 3 4 2" xfId="3251" xr:uid="{00000000-0005-0000-0000-0000B30C0000}"/>
    <cellStyle name="Normal 4 2 4 2 3 4 2 2" xfId="3252" xr:uid="{00000000-0005-0000-0000-0000B40C0000}"/>
    <cellStyle name="Normal 4 2 4 2 3 4 3" xfId="3253" xr:uid="{00000000-0005-0000-0000-0000B50C0000}"/>
    <cellStyle name="Normal 4 2 4 2 3 5" xfId="3254" xr:uid="{00000000-0005-0000-0000-0000B60C0000}"/>
    <cellStyle name="Normal 4 2 4 2 3 5 2" xfId="3255" xr:uid="{00000000-0005-0000-0000-0000B70C0000}"/>
    <cellStyle name="Normal 4 2 4 2 3 5 3" xfId="3256" xr:uid="{00000000-0005-0000-0000-0000B80C0000}"/>
    <cellStyle name="Normal 4 2 4 2 3 6" xfId="3257" xr:uid="{00000000-0005-0000-0000-0000B90C0000}"/>
    <cellStyle name="Normal 4 2 4 2 3 7" xfId="3258" xr:uid="{00000000-0005-0000-0000-0000BA0C0000}"/>
    <cellStyle name="Normal 4 2 4 2 4" xfId="3259" xr:uid="{00000000-0005-0000-0000-0000BB0C0000}"/>
    <cellStyle name="Normal 4 2 4 2 4 2" xfId="3260" xr:uid="{00000000-0005-0000-0000-0000BC0C0000}"/>
    <cellStyle name="Normal 4 2 4 2 4 2 2" xfId="3261" xr:uid="{00000000-0005-0000-0000-0000BD0C0000}"/>
    <cellStyle name="Normal 4 2 4 2 4 2 2 2" xfId="3262" xr:uid="{00000000-0005-0000-0000-0000BE0C0000}"/>
    <cellStyle name="Normal 4 2 4 2 4 2 3" xfId="3263" xr:uid="{00000000-0005-0000-0000-0000BF0C0000}"/>
    <cellStyle name="Normal 4 2 4 2 4 3" xfId="3264" xr:uid="{00000000-0005-0000-0000-0000C00C0000}"/>
    <cellStyle name="Normal 4 2 4 2 4 3 2" xfId="3265" xr:uid="{00000000-0005-0000-0000-0000C10C0000}"/>
    <cellStyle name="Normal 4 2 4 2 4 3 3" xfId="3266" xr:uid="{00000000-0005-0000-0000-0000C20C0000}"/>
    <cellStyle name="Normal 4 2 4 2 4 4" xfId="3267" xr:uid="{00000000-0005-0000-0000-0000C30C0000}"/>
    <cellStyle name="Normal 4 2 4 2 4 5" xfId="3268" xr:uid="{00000000-0005-0000-0000-0000C40C0000}"/>
    <cellStyle name="Normal 4 2 4 2 5" xfId="3269" xr:uid="{00000000-0005-0000-0000-0000C50C0000}"/>
    <cellStyle name="Normal 4 2 4 2 5 2" xfId="3270" xr:uid="{00000000-0005-0000-0000-0000C60C0000}"/>
    <cellStyle name="Normal 4 2 4 2 5 2 2" xfId="3271" xr:uid="{00000000-0005-0000-0000-0000C70C0000}"/>
    <cellStyle name="Normal 4 2 4 2 5 2 2 2" xfId="3272" xr:uid="{00000000-0005-0000-0000-0000C80C0000}"/>
    <cellStyle name="Normal 4 2 4 2 5 2 3" xfId="3273" xr:uid="{00000000-0005-0000-0000-0000C90C0000}"/>
    <cellStyle name="Normal 4 2 4 2 5 3" xfId="3274" xr:uid="{00000000-0005-0000-0000-0000CA0C0000}"/>
    <cellStyle name="Normal 4 2 4 2 5 3 2" xfId="3275" xr:uid="{00000000-0005-0000-0000-0000CB0C0000}"/>
    <cellStyle name="Normal 4 2 4 2 5 3 3" xfId="3276" xr:uid="{00000000-0005-0000-0000-0000CC0C0000}"/>
    <cellStyle name="Normal 4 2 4 2 5 4" xfId="3277" xr:uid="{00000000-0005-0000-0000-0000CD0C0000}"/>
    <cellStyle name="Normal 4 2 4 2 5 5" xfId="3278" xr:uid="{00000000-0005-0000-0000-0000CE0C0000}"/>
    <cellStyle name="Normal 4 2 4 2 6" xfId="3279" xr:uid="{00000000-0005-0000-0000-0000CF0C0000}"/>
    <cellStyle name="Normal 4 2 4 2 6 2" xfId="3280" xr:uid="{00000000-0005-0000-0000-0000D00C0000}"/>
    <cellStyle name="Normal 4 2 4 2 6 2 2" xfId="3281" xr:uid="{00000000-0005-0000-0000-0000D10C0000}"/>
    <cellStyle name="Normal 4 2 4 2 6 3" xfId="3282" xr:uid="{00000000-0005-0000-0000-0000D20C0000}"/>
    <cellStyle name="Normal 4 2 4 2 7" xfId="3283" xr:uid="{00000000-0005-0000-0000-0000D30C0000}"/>
    <cellStyle name="Normal 4 2 4 2 7 2" xfId="3284" xr:uid="{00000000-0005-0000-0000-0000D40C0000}"/>
    <cellStyle name="Normal 4 2 4 2 7 2 2" xfId="3285" xr:uid="{00000000-0005-0000-0000-0000D50C0000}"/>
    <cellStyle name="Normal 4 2 4 2 7 3" xfId="3286" xr:uid="{00000000-0005-0000-0000-0000D60C0000}"/>
    <cellStyle name="Normal 4 2 4 2 8" xfId="3287" xr:uid="{00000000-0005-0000-0000-0000D70C0000}"/>
    <cellStyle name="Normal 4 2 4 2 8 2" xfId="3288" xr:uid="{00000000-0005-0000-0000-0000D80C0000}"/>
    <cellStyle name="Normal 4 2 4 2 8 3" xfId="3289" xr:uid="{00000000-0005-0000-0000-0000D90C0000}"/>
    <cellStyle name="Normal 4 2 4 2 9" xfId="3290" xr:uid="{00000000-0005-0000-0000-0000DA0C0000}"/>
    <cellStyle name="Normal 4 2 4 3" xfId="3291" xr:uid="{00000000-0005-0000-0000-0000DB0C0000}"/>
    <cellStyle name="Normal 4 2 4 3 10" xfId="3292" xr:uid="{00000000-0005-0000-0000-0000DC0C0000}"/>
    <cellStyle name="Normal 4 2 4 3 2" xfId="3293" xr:uid="{00000000-0005-0000-0000-0000DD0C0000}"/>
    <cellStyle name="Normal 4 2 4 3 2 2" xfId="3294" xr:uid="{00000000-0005-0000-0000-0000DE0C0000}"/>
    <cellStyle name="Normal 4 2 4 3 2 2 2" xfId="3295" xr:uid="{00000000-0005-0000-0000-0000DF0C0000}"/>
    <cellStyle name="Normal 4 2 4 3 2 2 2 2" xfId="3296" xr:uid="{00000000-0005-0000-0000-0000E00C0000}"/>
    <cellStyle name="Normal 4 2 4 3 2 2 2 2 2" xfId="3297" xr:uid="{00000000-0005-0000-0000-0000E10C0000}"/>
    <cellStyle name="Normal 4 2 4 3 2 2 2 3" xfId="3298" xr:uid="{00000000-0005-0000-0000-0000E20C0000}"/>
    <cellStyle name="Normal 4 2 4 3 2 2 2 4" xfId="3299" xr:uid="{00000000-0005-0000-0000-0000E30C0000}"/>
    <cellStyle name="Normal 4 2 4 3 2 2 3" xfId="3300" xr:uid="{00000000-0005-0000-0000-0000E40C0000}"/>
    <cellStyle name="Normal 4 2 4 3 2 2 3 2" xfId="3301" xr:uid="{00000000-0005-0000-0000-0000E50C0000}"/>
    <cellStyle name="Normal 4 2 4 3 2 2 3 2 2" xfId="3302" xr:uid="{00000000-0005-0000-0000-0000E60C0000}"/>
    <cellStyle name="Normal 4 2 4 3 2 2 3 3" xfId="3303" xr:uid="{00000000-0005-0000-0000-0000E70C0000}"/>
    <cellStyle name="Normal 4 2 4 3 2 2 4" xfId="3304" xr:uid="{00000000-0005-0000-0000-0000E80C0000}"/>
    <cellStyle name="Normal 4 2 4 3 2 2 4 2" xfId="3305" xr:uid="{00000000-0005-0000-0000-0000E90C0000}"/>
    <cellStyle name="Normal 4 2 4 3 2 2 5" xfId="3306" xr:uid="{00000000-0005-0000-0000-0000EA0C0000}"/>
    <cellStyle name="Normal 4 2 4 3 2 2 5 2" xfId="3307" xr:uid="{00000000-0005-0000-0000-0000EB0C0000}"/>
    <cellStyle name="Normal 4 2 4 3 2 2 6" xfId="3308" xr:uid="{00000000-0005-0000-0000-0000EC0C0000}"/>
    <cellStyle name="Normal 4 2 4 3 2 2 7" xfId="3309" xr:uid="{00000000-0005-0000-0000-0000ED0C0000}"/>
    <cellStyle name="Normal 4 2 4 3 2 3" xfId="3310" xr:uid="{00000000-0005-0000-0000-0000EE0C0000}"/>
    <cellStyle name="Normal 4 2 4 3 2 3 2" xfId="3311" xr:uid="{00000000-0005-0000-0000-0000EF0C0000}"/>
    <cellStyle name="Normal 4 2 4 3 2 3 2 2" xfId="3312" xr:uid="{00000000-0005-0000-0000-0000F00C0000}"/>
    <cellStyle name="Normal 4 2 4 3 2 3 2 3" xfId="3313" xr:uid="{00000000-0005-0000-0000-0000F10C0000}"/>
    <cellStyle name="Normal 4 2 4 3 2 3 3" xfId="3314" xr:uid="{00000000-0005-0000-0000-0000F20C0000}"/>
    <cellStyle name="Normal 4 2 4 3 2 3 4" xfId="3315" xr:uid="{00000000-0005-0000-0000-0000F30C0000}"/>
    <cellStyle name="Normal 4 2 4 3 2 4" xfId="3316" xr:uid="{00000000-0005-0000-0000-0000F40C0000}"/>
    <cellStyle name="Normal 4 2 4 3 2 4 2" xfId="3317" xr:uid="{00000000-0005-0000-0000-0000F50C0000}"/>
    <cellStyle name="Normal 4 2 4 3 2 4 2 2" xfId="3318" xr:uid="{00000000-0005-0000-0000-0000F60C0000}"/>
    <cellStyle name="Normal 4 2 4 3 2 4 3" xfId="3319" xr:uid="{00000000-0005-0000-0000-0000F70C0000}"/>
    <cellStyle name="Normal 4 2 4 3 2 4 4" xfId="3320" xr:uid="{00000000-0005-0000-0000-0000F80C0000}"/>
    <cellStyle name="Normal 4 2 4 3 2 5" xfId="3321" xr:uid="{00000000-0005-0000-0000-0000F90C0000}"/>
    <cellStyle name="Normal 4 2 4 3 2 5 2" xfId="3322" xr:uid="{00000000-0005-0000-0000-0000FA0C0000}"/>
    <cellStyle name="Normal 4 2 4 3 2 6" xfId="3323" xr:uid="{00000000-0005-0000-0000-0000FB0C0000}"/>
    <cellStyle name="Normal 4 2 4 3 2 6 2" xfId="3324" xr:uid="{00000000-0005-0000-0000-0000FC0C0000}"/>
    <cellStyle name="Normal 4 2 4 3 2 7" xfId="3325" xr:uid="{00000000-0005-0000-0000-0000FD0C0000}"/>
    <cellStyle name="Normal 4 2 4 3 2 8" xfId="3326" xr:uid="{00000000-0005-0000-0000-0000FE0C0000}"/>
    <cellStyle name="Normal 4 2 4 3 3" xfId="3327" xr:uid="{00000000-0005-0000-0000-0000FF0C0000}"/>
    <cellStyle name="Normal 4 2 4 3 3 2" xfId="3328" xr:uid="{00000000-0005-0000-0000-0000000D0000}"/>
    <cellStyle name="Normal 4 2 4 3 3 2 2" xfId="3329" xr:uid="{00000000-0005-0000-0000-0000010D0000}"/>
    <cellStyle name="Normal 4 2 4 3 3 2 2 2" xfId="3330" xr:uid="{00000000-0005-0000-0000-0000020D0000}"/>
    <cellStyle name="Normal 4 2 4 3 3 2 2 3" xfId="3331" xr:uid="{00000000-0005-0000-0000-0000030D0000}"/>
    <cellStyle name="Normal 4 2 4 3 3 2 3" xfId="3332" xr:uid="{00000000-0005-0000-0000-0000040D0000}"/>
    <cellStyle name="Normal 4 2 4 3 3 2 4" xfId="3333" xr:uid="{00000000-0005-0000-0000-0000050D0000}"/>
    <cellStyle name="Normal 4 2 4 3 3 3" xfId="3334" xr:uid="{00000000-0005-0000-0000-0000060D0000}"/>
    <cellStyle name="Normal 4 2 4 3 3 3 2" xfId="3335" xr:uid="{00000000-0005-0000-0000-0000070D0000}"/>
    <cellStyle name="Normal 4 2 4 3 3 3 2 2" xfId="3336" xr:uid="{00000000-0005-0000-0000-0000080D0000}"/>
    <cellStyle name="Normal 4 2 4 3 3 3 2 3" xfId="3337" xr:uid="{00000000-0005-0000-0000-0000090D0000}"/>
    <cellStyle name="Normal 4 2 4 3 3 3 3" xfId="3338" xr:uid="{00000000-0005-0000-0000-00000A0D0000}"/>
    <cellStyle name="Normal 4 2 4 3 3 3 4" xfId="3339" xr:uid="{00000000-0005-0000-0000-00000B0D0000}"/>
    <cellStyle name="Normal 4 2 4 3 3 4" xfId="3340" xr:uid="{00000000-0005-0000-0000-00000C0D0000}"/>
    <cellStyle name="Normal 4 2 4 3 3 4 2" xfId="3341" xr:uid="{00000000-0005-0000-0000-00000D0D0000}"/>
    <cellStyle name="Normal 4 2 4 3 3 4 3" xfId="3342" xr:uid="{00000000-0005-0000-0000-00000E0D0000}"/>
    <cellStyle name="Normal 4 2 4 3 3 5" xfId="3343" xr:uid="{00000000-0005-0000-0000-00000F0D0000}"/>
    <cellStyle name="Normal 4 2 4 3 3 5 2" xfId="3344" xr:uid="{00000000-0005-0000-0000-0000100D0000}"/>
    <cellStyle name="Normal 4 2 4 3 3 6" xfId="3345" xr:uid="{00000000-0005-0000-0000-0000110D0000}"/>
    <cellStyle name="Normal 4 2 4 3 3 7" xfId="3346" xr:uid="{00000000-0005-0000-0000-0000120D0000}"/>
    <cellStyle name="Normal 4 2 4 3 4" xfId="3347" xr:uid="{00000000-0005-0000-0000-0000130D0000}"/>
    <cellStyle name="Normal 4 2 4 3 4 2" xfId="3348" xr:uid="{00000000-0005-0000-0000-0000140D0000}"/>
    <cellStyle name="Normal 4 2 4 3 4 2 2" xfId="3349" xr:uid="{00000000-0005-0000-0000-0000150D0000}"/>
    <cellStyle name="Normal 4 2 4 3 4 2 3" xfId="3350" xr:uid="{00000000-0005-0000-0000-0000160D0000}"/>
    <cellStyle name="Normal 4 2 4 3 4 3" xfId="3351" xr:uid="{00000000-0005-0000-0000-0000170D0000}"/>
    <cellStyle name="Normal 4 2 4 3 4 4" xfId="3352" xr:uid="{00000000-0005-0000-0000-0000180D0000}"/>
    <cellStyle name="Normal 4 2 4 3 5" xfId="3353" xr:uid="{00000000-0005-0000-0000-0000190D0000}"/>
    <cellStyle name="Normal 4 2 4 3 5 2" xfId="3354" xr:uid="{00000000-0005-0000-0000-00001A0D0000}"/>
    <cellStyle name="Normal 4 2 4 3 5 2 2" xfId="3355" xr:uid="{00000000-0005-0000-0000-00001B0D0000}"/>
    <cellStyle name="Normal 4 2 4 3 5 2 3" xfId="3356" xr:uid="{00000000-0005-0000-0000-00001C0D0000}"/>
    <cellStyle name="Normal 4 2 4 3 5 3" xfId="3357" xr:uid="{00000000-0005-0000-0000-00001D0D0000}"/>
    <cellStyle name="Normal 4 2 4 3 5 4" xfId="3358" xr:uid="{00000000-0005-0000-0000-00001E0D0000}"/>
    <cellStyle name="Normal 4 2 4 3 6" xfId="3359" xr:uid="{00000000-0005-0000-0000-00001F0D0000}"/>
    <cellStyle name="Normal 4 2 4 3 6 2" xfId="3360" xr:uid="{00000000-0005-0000-0000-0000200D0000}"/>
    <cellStyle name="Normal 4 2 4 3 6 3" xfId="3361" xr:uid="{00000000-0005-0000-0000-0000210D0000}"/>
    <cellStyle name="Normal 4 2 4 3 7" xfId="3362" xr:uid="{00000000-0005-0000-0000-0000220D0000}"/>
    <cellStyle name="Normal 4 2 4 3 7 2" xfId="3363" xr:uid="{00000000-0005-0000-0000-0000230D0000}"/>
    <cellStyle name="Normal 4 2 4 3 8" xfId="3364" xr:uid="{00000000-0005-0000-0000-0000240D0000}"/>
    <cellStyle name="Normal 4 2 4 3 8 2" xfId="3365" xr:uid="{00000000-0005-0000-0000-0000250D0000}"/>
    <cellStyle name="Normal 4 2 4 3 9" xfId="3366" xr:uid="{00000000-0005-0000-0000-0000260D0000}"/>
    <cellStyle name="Normal 4 2 4 4" xfId="3367" xr:uid="{00000000-0005-0000-0000-0000270D0000}"/>
    <cellStyle name="Normal 4 2 4 4 2" xfId="3368" xr:uid="{00000000-0005-0000-0000-0000280D0000}"/>
    <cellStyle name="Normal 4 2 4 4 2 2" xfId="3369" xr:uid="{00000000-0005-0000-0000-0000290D0000}"/>
    <cellStyle name="Normal 4 2 4 4 2 2 2" xfId="3370" xr:uid="{00000000-0005-0000-0000-00002A0D0000}"/>
    <cellStyle name="Normal 4 2 4 4 2 2 2 2" xfId="3371" xr:uid="{00000000-0005-0000-0000-00002B0D0000}"/>
    <cellStyle name="Normal 4 2 4 4 2 2 2 2 2" xfId="3372" xr:uid="{00000000-0005-0000-0000-00002C0D0000}"/>
    <cellStyle name="Normal 4 2 4 4 2 2 2 3" xfId="3373" xr:uid="{00000000-0005-0000-0000-00002D0D0000}"/>
    <cellStyle name="Normal 4 2 4 4 2 2 3" xfId="3374" xr:uid="{00000000-0005-0000-0000-00002E0D0000}"/>
    <cellStyle name="Normal 4 2 4 4 2 2 3 2" xfId="3375" xr:uid="{00000000-0005-0000-0000-00002F0D0000}"/>
    <cellStyle name="Normal 4 2 4 4 2 2 3 2 2" xfId="3376" xr:uid="{00000000-0005-0000-0000-0000300D0000}"/>
    <cellStyle name="Normal 4 2 4 4 2 2 3 3" xfId="3377" xr:uid="{00000000-0005-0000-0000-0000310D0000}"/>
    <cellStyle name="Normal 4 2 4 4 2 2 4" xfId="3378" xr:uid="{00000000-0005-0000-0000-0000320D0000}"/>
    <cellStyle name="Normal 4 2 4 4 2 2 4 2" xfId="3379" xr:uid="{00000000-0005-0000-0000-0000330D0000}"/>
    <cellStyle name="Normal 4 2 4 4 2 2 5" xfId="3380" xr:uid="{00000000-0005-0000-0000-0000340D0000}"/>
    <cellStyle name="Normal 4 2 4 4 2 2 5 2" xfId="3381" xr:uid="{00000000-0005-0000-0000-0000350D0000}"/>
    <cellStyle name="Normal 4 2 4 4 2 2 6" xfId="3382" xr:uid="{00000000-0005-0000-0000-0000360D0000}"/>
    <cellStyle name="Normal 4 2 4 4 2 2 7" xfId="3383" xr:uid="{00000000-0005-0000-0000-0000370D0000}"/>
    <cellStyle name="Normal 4 2 4 4 2 3" xfId="3384" xr:uid="{00000000-0005-0000-0000-0000380D0000}"/>
    <cellStyle name="Normal 4 2 4 4 2 3 2" xfId="3385" xr:uid="{00000000-0005-0000-0000-0000390D0000}"/>
    <cellStyle name="Normal 4 2 4 4 2 3 2 2" xfId="3386" xr:uid="{00000000-0005-0000-0000-00003A0D0000}"/>
    <cellStyle name="Normal 4 2 4 4 2 3 3" xfId="3387" xr:uid="{00000000-0005-0000-0000-00003B0D0000}"/>
    <cellStyle name="Normal 4 2 4 4 2 4" xfId="3388" xr:uid="{00000000-0005-0000-0000-00003C0D0000}"/>
    <cellStyle name="Normal 4 2 4 4 2 4 2" xfId="3389" xr:uid="{00000000-0005-0000-0000-00003D0D0000}"/>
    <cellStyle name="Normal 4 2 4 4 2 4 2 2" xfId="3390" xr:uid="{00000000-0005-0000-0000-00003E0D0000}"/>
    <cellStyle name="Normal 4 2 4 4 2 4 3" xfId="3391" xr:uid="{00000000-0005-0000-0000-00003F0D0000}"/>
    <cellStyle name="Normal 4 2 4 4 2 5" xfId="3392" xr:uid="{00000000-0005-0000-0000-0000400D0000}"/>
    <cellStyle name="Normal 4 2 4 4 2 5 2" xfId="3393" xr:uid="{00000000-0005-0000-0000-0000410D0000}"/>
    <cellStyle name="Normal 4 2 4 4 2 6" xfId="3394" xr:uid="{00000000-0005-0000-0000-0000420D0000}"/>
    <cellStyle name="Normal 4 2 4 4 2 6 2" xfId="3395" xr:uid="{00000000-0005-0000-0000-0000430D0000}"/>
    <cellStyle name="Normal 4 2 4 4 2 7" xfId="3396" xr:uid="{00000000-0005-0000-0000-0000440D0000}"/>
    <cellStyle name="Normal 4 2 4 4 2 8" xfId="3397" xr:uid="{00000000-0005-0000-0000-0000450D0000}"/>
    <cellStyle name="Normal 4 2 4 4 3" xfId="3398" xr:uid="{00000000-0005-0000-0000-0000460D0000}"/>
    <cellStyle name="Normal 4 2 4 4 3 2" xfId="3399" xr:uid="{00000000-0005-0000-0000-0000470D0000}"/>
    <cellStyle name="Normal 4 2 4 4 3 2 2" xfId="3400" xr:uid="{00000000-0005-0000-0000-0000480D0000}"/>
    <cellStyle name="Normal 4 2 4 4 3 2 2 2" xfId="3401" xr:uid="{00000000-0005-0000-0000-0000490D0000}"/>
    <cellStyle name="Normal 4 2 4 4 3 2 3" xfId="3402" xr:uid="{00000000-0005-0000-0000-00004A0D0000}"/>
    <cellStyle name="Normal 4 2 4 4 3 2 4" xfId="3403" xr:uid="{00000000-0005-0000-0000-00004B0D0000}"/>
    <cellStyle name="Normal 4 2 4 4 3 3" xfId="3404" xr:uid="{00000000-0005-0000-0000-00004C0D0000}"/>
    <cellStyle name="Normal 4 2 4 4 3 3 2" xfId="3405" xr:uid="{00000000-0005-0000-0000-00004D0D0000}"/>
    <cellStyle name="Normal 4 2 4 4 3 3 2 2" xfId="3406" xr:uid="{00000000-0005-0000-0000-00004E0D0000}"/>
    <cellStyle name="Normal 4 2 4 4 3 3 3" xfId="3407" xr:uid="{00000000-0005-0000-0000-00004F0D0000}"/>
    <cellStyle name="Normal 4 2 4 4 3 4" xfId="3408" xr:uid="{00000000-0005-0000-0000-0000500D0000}"/>
    <cellStyle name="Normal 4 2 4 4 3 4 2" xfId="3409" xr:uid="{00000000-0005-0000-0000-0000510D0000}"/>
    <cellStyle name="Normal 4 2 4 4 3 5" xfId="3410" xr:uid="{00000000-0005-0000-0000-0000520D0000}"/>
    <cellStyle name="Normal 4 2 4 4 3 5 2" xfId="3411" xr:uid="{00000000-0005-0000-0000-0000530D0000}"/>
    <cellStyle name="Normal 4 2 4 4 3 6" xfId="3412" xr:uid="{00000000-0005-0000-0000-0000540D0000}"/>
    <cellStyle name="Normal 4 2 4 4 3 7" xfId="3413" xr:uid="{00000000-0005-0000-0000-0000550D0000}"/>
    <cellStyle name="Normal 4 2 4 4 4" xfId="3414" xr:uid="{00000000-0005-0000-0000-0000560D0000}"/>
    <cellStyle name="Normal 4 2 4 4 4 2" xfId="3415" xr:uid="{00000000-0005-0000-0000-0000570D0000}"/>
    <cellStyle name="Normal 4 2 4 4 4 2 2" xfId="3416" xr:uid="{00000000-0005-0000-0000-0000580D0000}"/>
    <cellStyle name="Normal 4 2 4 4 4 2 3" xfId="3417" xr:uid="{00000000-0005-0000-0000-0000590D0000}"/>
    <cellStyle name="Normal 4 2 4 4 4 3" xfId="3418" xr:uid="{00000000-0005-0000-0000-00005A0D0000}"/>
    <cellStyle name="Normal 4 2 4 4 4 4" xfId="3419" xr:uid="{00000000-0005-0000-0000-00005B0D0000}"/>
    <cellStyle name="Normal 4 2 4 4 5" xfId="3420" xr:uid="{00000000-0005-0000-0000-00005C0D0000}"/>
    <cellStyle name="Normal 4 2 4 4 5 2" xfId="3421" xr:uid="{00000000-0005-0000-0000-00005D0D0000}"/>
    <cellStyle name="Normal 4 2 4 4 5 2 2" xfId="3422" xr:uid="{00000000-0005-0000-0000-00005E0D0000}"/>
    <cellStyle name="Normal 4 2 4 4 5 3" xfId="3423" xr:uid="{00000000-0005-0000-0000-00005F0D0000}"/>
    <cellStyle name="Normal 4 2 4 4 5 4" xfId="3424" xr:uid="{00000000-0005-0000-0000-0000600D0000}"/>
    <cellStyle name="Normal 4 2 4 4 6" xfId="3425" xr:uid="{00000000-0005-0000-0000-0000610D0000}"/>
    <cellStyle name="Normal 4 2 4 4 6 2" xfId="3426" xr:uid="{00000000-0005-0000-0000-0000620D0000}"/>
    <cellStyle name="Normal 4 2 4 4 7" xfId="3427" xr:uid="{00000000-0005-0000-0000-0000630D0000}"/>
    <cellStyle name="Normal 4 2 4 4 7 2" xfId="3428" xr:uid="{00000000-0005-0000-0000-0000640D0000}"/>
    <cellStyle name="Normal 4 2 4 4 8" xfId="3429" xr:uid="{00000000-0005-0000-0000-0000650D0000}"/>
    <cellStyle name="Normal 4 2 4 4 9" xfId="3430" xr:uid="{00000000-0005-0000-0000-0000660D0000}"/>
    <cellStyle name="Normal 4 2 4 5" xfId="3431" xr:uid="{00000000-0005-0000-0000-0000670D0000}"/>
    <cellStyle name="Normal 4 2 4 5 2" xfId="3432" xr:uid="{00000000-0005-0000-0000-0000680D0000}"/>
    <cellStyle name="Normal 4 2 4 5 2 2" xfId="3433" xr:uid="{00000000-0005-0000-0000-0000690D0000}"/>
    <cellStyle name="Normal 4 2 4 5 2 2 2" xfId="3434" xr:uid="{00000000-0005-0000-0000-00006A0D0000}"/>
    <cellStyle name="Normal 4 2 4 5 2 2 2 2" xfId="3435" xr:uid="{00000000-0005-0000-0000-00006B0D0000}"/>
    <cellStyle name="Normal 4 2 4 5 2 2 3" xfId="3436" xr:uid="{00000000-0005-0000-0000-00006C0D0000}"/>
    <cellStyle name="Normal 4 2 4 5 2 2 4" xfId="3437" xr:uid="{00000000-0005-0000-0000-00006D0D0000}"/>
    <cellStyle name="Normal 4 2 4 5 2 3" xfId="3438" xr:uid="{00000000-0005-0000-0000-00006E0D0000}"/>
    <cellStyle name="Normal 4 2 4 5 2 3 2" xfId="3439" xr:uid="{00000000-0005-0000-0000-00006F0D0000}"/>
    <cellStyle name="Normal 4 2 4 5 2 3 2 2" xfId="3440" xr:uid="{00000000-0005-0000-0000-0000700D0000}"/>
    <cellStyle name="Normal 4 2 4 5 2 3 3" xfId="3441" xr:uid="{00000000-0005-0000-0000-0000710D0000}"/>
    <cellStyle name="Normal 4 2 4 5 2 4" xfId="3442" xr:uid="{00000000-0005-0000-0000-0000720D0000}"/>
    <cellStyle name="Normal 4 2 4 5 2 4 2" xfId="3443" xr:uid="{00000000-0005-0000-0000-0000730D0000}"/>
    <cellStyle name="Normal 4 2 4 5 2 5" xfId="3444" xr:uid="{00000000-0005-0000-0000-0000740D0000}"/>
    <cellStyle name="Normal 4 2 4 5 2 5 2" xfId="3445" xr:uid="{00000000-0005-0000-0000-0000750D0000}"/>
    <cellStyle name="Normal 4 2 4 5 2 6" xfId="3446" xr:uid="{00000000-0005-0000-0000-0000760D0000}"/>
    <cellStyle name="Normal 4 2 4 5 2 7" xfId="3447" xr:uid="{00000000-0005-0000-0000-0000770D0000}"/>
    <cellStyle name="Normal 4 2 4 5 3" xfId="3448" xr:uid="{00000000-0005-0000-0000-0000780D0000}"/>
    <cellStyle name="Normal 4 2 4 5 3 2" xfId="3449" xr:uid="{00000000-0005-0000-0000-0000790D0000}"/>
    <cellStyle name="Normal 4 2 4 5 3 2 2" xfId="3450" xr:uid="{00000000-0005-0000-0000-00007A0D0000}"/>
    <cellStyle name="Normal 4 2 4 5 3 2 3" xfId="3451" xr:uid="{00000000-0005-0000-0000-00007B0D0000}"/>
    <cellStyle name="Normal 4 2 4 5 3 3" xfId="3452" xr:uid="{00000000-0005-0000-0000-00007C0D0000}"/>
    <cellStyle name="Normal 4 2 4 5 3 4" xfId="3453" xr:uid="{00000000-0005-0000-0000-00007D0D0000}"/>
    <cellStyle name="Normal 4 2 4 5 4" xfId="3454" xr:uid="{00000000-0005-0000-0000-00007E0D0000}"/>
    <cellStyle name="Normal 4 2 4 5 4 2" xfId="3455" xr:uid="{00000000-0005-0000-0000-00007F0D0000}"/>
    <cellStyle name="Normal 4 2 4 5 4 2 2" xfId="3456" xr:uid="{00000000-0005-0000-0000-0000800D0000}"/>
    <cellStyle name="Normal 4 2 4 5 4 3" xfId="3457" xr:uid="{00000000-0005-0000-0000-0000810D0000}"/>
    <cellStyle name="Normal 4 2 4 5 4 4" xfId="3458" xr:uid="{00000000-0005-0000-0000-0000820D0000}"/>
    <cellStyle name="Normal 4 2 4 5 5" xfId="3459" xr:uid="{00000000-0005-0000-0000-0000830D0000}"/>
    <cellStyle name="Normal 4 2 4 5 5 2" xfId="3460" xr:uid="{00000000-0005-0000-0000-0000840D0000}"/>
    <cellStyle name="Normal 4 2 4 5 6" xfId="3461" xr:uid="{00000000-0005-0000-0000-0000850D0000}"/>
    <cellStyle name="Normal 4 2 4 5 6 2" xfId="3462" xr:uid="{00000000-0005-0000-0000-0000860D0000}"/>
    <cellStyle name="Normal 4 2 4 5 7" xfId="3463" xr:uid="{00000000-0005-0000-0000-0000870D0000}"/>
    <cellStyle name="Normal 4 2 4 5 8" xfId="3464" xr:uid="{00000000-0005-0000-0000-0000880D0000}"/>
    <cellStyle name="Normal 4 2 4 6" xfId="3465" xr:uid="{00000000-0005-0000-0000-0000890D0000}"/>
    <cellStyle name="Normal 4 2 4 6 2" xfId="3466" xr:uid="{00000000-0005-0000-0000-00008A0D0000}"/>
    <cellStyle name="Normal 4 2 4 6 2 2" xfId="3467" xr:uid="{00000000-0005-0000-0000-00008B0D0000}"/>
    <cellStyle name="Normal 4 2 4 6 2 2 2" xfId="3468" xr:uid="{00000000-0005-0000-0000-00008C0D0000}"/>
    <cellStyle name="Normal 4 2 4 6 2 2 2 2" xfId="3469" xr:uid="{00000000-0005-0000-0000-00008D0D0000}"/>
    <cellStyle name="Normal 4 2 4 6 2 2 3" xfId="3470" xr:uid="{00000000-0005-0000-0000-00008E0D0000}"/>
    <cellStyle name="Normal 4 2 4 6 2 2 4" xfId="3471" xr:uid="{00000000-0005-0000-0000-00008F0D0000}"/>
    <cellStyle name="Normal 4 2 4 6 2 3" xfId="3472" xr:uid="{00000000-0005-0000-0000-0000900D0000}"/>
    <cellStyle name="Normal 4 2 4 6 2 3 2" xfId="3473" xr:uid="{00000000-0005-0000-0000-0000910D0000}"/>
    <cellStyle name="Normal 4 2 4 6 2 3 2 2" xfId="3474" xr:uid="{00000000-0005-0000-0000-0000920D0000}"/>
    <cellStyle name="Normal 4 2 4 6 2 3 3" xfId="3475" xr:uid="{00000000-0005-0000-0000-0000930D0000}"/>
    <cellStyle name="Normal 4 2 4 6 2 4" xfId="3476" xr:uid="{00000000-0005-0000-0000-0000940D0000}"/>
    <cellStyle name="Normal 4 2 4 6 2 4 2" xfId="3477" xr:uid="{00000000-0005-0000-0000-0000950D0000}"/>
    <cellStyle name="Normal 4 2 4 6 2 5" xfId="3478" xr:uid="{00000000-0005-0000-0000-0000960D0000}"/>
    <cellStyle name="Normal 4 2 4 6 2 5 2" xfId="3479" xr:uid="{00000000-0005-0000-0000-0000970D0000}"/>
    <cellStyle name="Normal 4 2 4 6 2 6" xfId="3480" xr:uid="{00000000-0005-0000-0000-0000980D0000}"/>
    <cellStyle name="Normal 4 2 4 6 2 7" xfId="3481" xr:uid="{00000000-0005-0000-0000-0000990D0000}"/>
    <cellStyle name="Normal 4 2 4 6 3" xfId="3482" xr:uid="{00000000-0005-0000-0000-00009A0D0000}"/>
    <cellStyle name="Normal 4 2 4 6 3 2" xfId="3483" xr:uid="{00000000-0005-0000-0000-00009B0D0000}"/>
    <cellStyle name="Normal 4 2 4 6 3 2 2" xfId="3484" xr:uid="{00000000-0005-0000-0000-00009C0D0000}"/>
    <cellStyle name="Normal 4 2 4 6 3 2 3" xfId="3485" xr:uid="{00000000-0005-0000-0000-00009D0D0000}"/>
    <cellStyle name="Normal 4 2 4 6 3 3" xfId="3486" xr:uid="{00000000-0005-0000-0000-00009E0D0000}"/>
    <cellStyle name="Normal 4 2 4 6 3 4" xfId="3487" xr:uid="{00000000-0005-0000-0000-00009F0D0000}"/>
    <cellStyle name="Normal 4 2 4 6 4" xfId="3488" xr:uid="{00000000-0005-0000-0000-0000A00D0000}"/>
    <cellStyle name="Normal 4 2 4 6 4 2" xfId="3489" xr:uid="{00000000-0005-0000-0000-0000A10D0000}"/>
    <cellStyle name="Normal 4 2 4 6 4 2 2" xfId="3490" xr:uid="{00000000-0005-0000-0000-0000A20D0000}"/>
    <cellStyle name="Normal 4 2 4 6 4 3" xfId="3491" xr:uid="{00000000-0005-0000-0000-0000A30D0000}"/>
    <cellStyle name="Normal 4 2 4 6 4 4" xfId="3492" xr:uid="{00000000-0005-0000-0000-0000A40D0000}"/>
    <cellStyle name="Normal 4 2 4 6 5" xfId="3493" xr:uid="{00000000-0005-0000-0000-0000A50D0000}"/>
    <cellStyle name="Normal 4 2 4 6 5 2" xfId="3494" xr:uid="{00000000-0005-0000-0000-0000A60D0000}"/>
    <cellStyle name="Normal 4 2 4 6 6" xfId="3495" xr:uid="{00000000-0005-0000-0000-0000A70D0000}"/>
    <cellStyle name="Normal 4 2 4 6 6 2" xfId="3496" xr:uid="{00000000-0005-0000-0000-0000A80D0000}"/>
    <cellStyle name="Normal 4 2 4 6 7" xfId="3497" xr:uid="{00000000-0005-0000-0000-0000A90D0000}"/>
    <cellStyle name="Normal 4 2 4 6 8" xfId="3498" xr:uid="{00000000-0005-0000-0000-0000AA0D0000}"/>
    <cellStyle name="Normal 4 2 4 7" xfId="3499" xr:uid="{00000000-0005-0000-0000-0000AB0D0000}"/>
    <cellStyle name="Normal 4 2 4 7 2" xfId="3500" xr:uid="{00000000-0005-0000-0000-0000AC0D0000}"/>
    <cellStyle name="Normal 4 2 4 7 2 2" xfId="3501" xr:uid="{00000000-0005-0000-0000-0000AD0D0000}"/>
    <cellStyle name="Normal 4 2 4 7 2 2 2" xfId="3502" xr:uid="{00000000-0005-0000-0000-0000AE0D0000}"/>
    <cellStyle name="Normal 4 2 4 7 2 3" xfId="3503" xr:uid="{00000000-0005-0000-0000-0000AF0D0000}"/>
    <cellStyle name="Normal 4 2 4 7 2 4" xfId="3504" xr:uid="{00000000-0005-0000-0000-0000B00D0000}"/>
    <cellStyle name="Normal 4 2 4 7 3" xfId="3505" xr:uid="{00000000-0005-0000-0000-0000B10D0000}"/>
    <cellStyle name="Normal 4 2 4 7 3 2" xfId="3506" xr:uid="{00000000-0005-0000-0000-0000B20D0000}"/>
    <cellStyle name="Normal 4 2 4 7 3 2 2" xfId="3507" xr:uid="{00000000-0005-0000-0000-0000B30D0000}"/>
    <cellStyle name="Normal 4 2 4 7 3 3" xfId="3508" xr:uid="{00000000-0005-0000-0000-0000B40D0000}"/>
    <cellStyle name="Normal 4 2 4 7 4" xfId="3509" xr:uid="{00000000-0005-0000-0000-0000B50D0000}"/>
    <cellStyle name="Normal 4 2 4 7 4 2" xfId="3510" xr:uid="{00000000-0005-0000-0000-0000B60D0000}"/>
    <cellStyle name="Normal 4 2 4 7 5" xfId="3511" xr:uid="{00000000-0005-0000-0000-0000B70D0000}"/>
    <cellStyle name="Normal 4 2 4 7 5 2" xfId="3512" xr:uid="{00000000-0005-0000-0000-0000B80D0000}"/>
    <cellStyle name="Normal 4 2 4 7 6" xfId="3513" xr:uid="{00000000-0005-0000-0000-0000B90D0000}"/>
    <cellStyle name="Normal 4 2 4 7 7" xfId="3514" xr:uid="{00000000-0005-0000-0000-0000BA0D0000}"/>
    <cellStyle name="Normal 4 2 4 8" xfId="3515" xr:uid="{00000000-0005-0000-0000-0000BB0D0000}"/>
    <cellStyle name="Normal 4 2 4 8 2" xfId="3516" xr:uid="{00000000-0005-0000-0000-0000BC0D0000}"/>
    <cellStyle name="Normal 4 2 4 8 2 2" xfId="3517" xr:uid="{00000000-0005-0000-0000-0000BD0D0000}"/>
    <cellStyle name="Normal 4 2 4 8 2 3" xfId="3518" xr:uid="{00000000-0005-0000-0000-0000BE0D0000}"/>
    <cellStyle name="Normal 4 2 4 8 3" xfId="3519" xr:uid="{00000000-0005-0000-0000-0000BF0D0000}"/>
    <cellStyle name="Normal 4 2 4 8 4" xfId="3520" xr:uid="{00000000-0005-0000-0000-0000C00D0000}"/>
    <cellStyle name="Normal 4 2 4 9" xfId="3521" xr:uid="{00000000-0005-0000-0000-0000C10D0000}"/>
    <cellStyle name="Normal 4 2 4 9 2" xfId="3522" xr:uid="{00000000-0005-0000-0000-0000C20D0000}"/>
    <cellStyle name="Normal 4 2 4 9 2 2" xfId="3523" xr:uid="{00000000-0005-0000-0000-0000C30D0000}"/>
    <cellStyle name="Normal 4 2 4 9 3" xfId="3524" xr:uid="{00000000-0005-0000-0000-0000C40D0000}"/>
    <cellStyle name="Normal 4 2 4 9 4" xfId="3525" xr:uid="{00000000-0005-0000-0000-0000C50D0000}"/>
    <cellStyle name="Normal 4 2 5" xfId="3526" xr:uid="{00000000-0005-0000-0000-0000C60D0000}"/>
    <cellStyle name="Normal 4 2 5 10" xfId="3527" xr:uid="{00000000-0005-0000-0000-0000C70D0000}"/>
    <cellStyle name="Normal 4 2 5 10 2" xfId="3528" xr:uid="{00000000-0005-0000-0000-0000C80D0000}"/>
    <cellStyle name="Normal 4 2 5 10 2 2" xfId="3529" xr:uid="{00000000-0005-0000-0000-0000C90D0000}"/>
    <cellStyle name="Normal 4 2 5 10 3" xfId="3530" xr:uid="{00000000-0005-0000-0000-0000CA0D0000}"/>
    <cellStyle name="Normal 4 2 5 11" xfId="3531" xr:uid="{00000000-0005-0000-0000-0000CB0D0000}"/>
    <cellStyle name="Normal 4 2 5 11 2" xfId="3532" xr:uid="{00000000-0005-0000-0000-0000CC0D0000}"/>
    <cellStyle name="Normal 4 2 5 12" xfId="3533" xr:uid="{00000000-0005-0000-0000-0000CD0D0000}"/>
    <cellStyle name="Normal 4 2 5 12 2" xfId="3534" xr:uid="{00000000-0005-0000-0000-0000CE0D0000}"/>
    <cellStyle name="Normal 4 2 5 13" xfId="3535" xr:uid="{00000000-0005-0000-0000-0000CF0D0000}"/>
    <cellStyle name="Normal 4 2 5 13 2" xfId="3536" xr:uid="{00000000-0005-0000-0000-0000D00D0000}"/>
    <cellStyle name="Normal 4 2 5 14" xfId="3537" xr:uid="{00000000-0005-0000-0000-0000D10D0000}"/>
    <cellStyle name="Normal 4 2 5 15" xfId="3538" xr:uid="{00000000-0005-0000-0000-0000D20D0000}"/>
    <cellStyle name="Normal 4 2 5 2" xfId="3539" xr:uid="{00000000-0005-0000-0000-0000D30D0000}"/>
    <cellStyle name="Normal 4 2 5 2 10" xfId="3540" xr:uid="{00000000-0005-0000-0000-0000D40D0000}"/>
    <cellStyle name="Normal 4 2 5 2 2" xfId="3541" xr:uid="{00000000-0005-0000-0000-0000D50D0000}"/>
    <cellStyle name="Normal 4 2 5 2 2 2" xfId="3542" xr:uid="{00000000-0005-0000-0000-0000D60D0000}"/>
    <cellStyle name="Normal 4 2 5 2 2 2 2" xfId="3543" xr:uid="{00000000-0005-0000-0000-0000D70D0000}"/>
    <cellStyle name="Normal 4 2 5 2 2 2 2 2" xfId="3544" xr:uid="{00000000-0005-0000-0000-0000D80D0000}"/>
    <cellStyle name="Normal 4 2 5 2 2 2 2 2 2" xfId="3545" xr:uid="{00000000-0005-0000-0000-0000D90D0000}"/>
    <cellStyle name="Normal 4 2 5 2 2 2 2 3" xfId="3546" xr:uid="{00000000-0005-0000-0000-0000DA0D0000}"/>
    <cellStyle name="Normal 4 2 5 2 2 2 2 4" xfId="3547" xr:uid="{00000000-0005-0000-0000-0000DB0D0000}"/>
    <cellStyle name="Normal 4 2 5 2 2 2 3" xfId="3548" xr:uid="{00000000-0005-0000-0000-0000DC0D0000}"/>
    <cellStyle name="Normal 4 2 5 2 2 2 3 2" xfId="3549" xr:uid="{00000000-0005-0000-0000-0000DD0D0000}"/>
    <cellStyle name="Normal 4 2 5 2 2 2 3 2 2" xfId="3550" xr:uid="{00000000-0005-0000-0000-0000DE0D0000}"/>
    <cellStyle name="Normal 4 2 5 2 2 2 3 3" xfId="3551" xr:uid="{00000000-0005-0000-0000-0000DF0D0000}"/>
    <cellStyle name="Normal 4 2 5 2 2 2 4" xfId="3552" xr:uid="{00000000-0005-0000-0000-0000E00D0000}"/>
    <cellStyle name="Normal 4 2 5 2 2 2 4 2" xfId="3553" xr:uid="{00000000-0005-0000-0000-0000E10D0000}"/>
    <cellStyle name="Normal 4 2 5 2 2 2 5" xfId="3554" xr:uid="{00000000-0005-0000-0000-0000E20D0000}"/>
    <cellStyle name="Normal 4 2 5 2 2 2 5 2" xfId="3555" xr:uid="{00000000-0005-0000-0000-0000E30D0000}"/>
    <cellStyle name="Normal 4 2 5 2 2 2 6" xfId="3556" xr:uid="{00000000-0005-0000-0000-0000E40D0000}"/>
    <cellStyle name="Normal 4 2 5 2 2 2 7" xfId="3557" xr:uid="{00000000-0005-0000-0000-0000E50D0000}"/>
    <cellStyle name="Normal 4 2 5 2 2 3" xfId="3558" xr:uid="{00000000-0005-0000-0000-0000E60D0000}"/>
    <cellStyle name="Normal 4 2 5 2 2 3 2" xfId="3559" xr:uid="{00000000-0005-0000-0000-0000E70D0000}"/>
    <cellStyle name="Normal 4 2 5 2 2 3 2 2" xfId="3560" xr:uid="{00000000-0005-0000-0000-0000E80D0000}"/>
    <cellStyle name="Normal 4 2 5 2 2 3 2 3" xfId="3561" xr:uid="{00000000-0005-0000-0000-0000E90D0000}"/>
    <cellStyle name="Normal 4 2 5 2 2 3 3" xfId="3562" xr:uid="{00000000-0005-0000-0000-0000EA0D0000}"/>
    <cellStyle name="Normal 4 2 5 2 2 3 4" xfId="3563" xr:uid="{00000000-0005-0000-0000-0000EB0D0000}"/>
    <cellStyle name="Normal 4 2 5 2 2 4" xfId="3564" xr:uid="{00000000-0005-0000-0000-0000EC0D0000}"/>
    <cellStyle name="Normal 4 2 5 2 2 4 2" xfId="3565" xr:uid="{00000000-0005-0000-0000-0000ED0D0000}"/>
    <cellStyle name="Normal 4 2 5 2 2 4 2 2" xfId="3566" xr:uid="{00000000-0005-0000-0000-0000EE0D0000}"/>
    <cellStyle name="Normal 4 2 5 2 2 4 2 3" xfId="3567" xr:uid="{00000000-0005-0000-0000-0000EF0D0000}"/>
    <cellStyle name="Normal 4 2 5 2 2 4 3" xfId="3568" xr:uid="{00000000-0005-0000-0000-0000F00D0000}"/>
    <cellStyle name="Normal 4 2 5 2 2 4 4" xfId="3569" xr:uid="{00000000-0005-0000-0000-0000F10D0000}"/>
    <cellStyle name="Normal 4 2 5 2 2 5" xfId="3570" xr:uid="{00000000-0005-0000-0000-0000F20D0000}"/>
    <cellStyle name="Normal 4 2 5 2 2 5 2" xfId="3571" xr:uid="{00000000-0005-0000-0000-0000F30D0000}"/>
    <cellStyle name="Normal 4 2 5 2 2 5 3" xfId="3572" xr:uid="{00000000-0005-0000-0000-0000F40D0000}"/>
    <cellStyle name="Normal 4 2 5 2 2 6" xfId="3573" xr:uid="{00000000-0005-0000-0000-0000F50D0000}"/>
    <cellStyle name="Normal 4 2 5 2 2 6 2" xfId="3574" xr:uid="{00000000-0005-0000-0000-0000F60D0000}"/>
    <cellStyle name="Normal 4 2 5 2 2 7" xfId="3575" xr:uid="{00000000-0005-0000-0000-0000F70D0000}"/>
    <cellStyle name="Normal 4 2 5 2 2 8" xfId="3576" xr:uid="{00000000-0005-0000-0000-0000F80D0000}"/>
    <cellStyle name="Normal 4 2 5 2 3" xfId="3577" xr:uid="{00000000-0005-0000-0000-0000F90D0000}"/>
    <cellStyle name="Normal 4 2 5 2 3 2" xfId="3578" xr:uid="{00000000-0005-0000-0000-0000FA0D0000}"/>
    <cellStyle name="Normal 4 2 5 2 3 2 2" xfId="3579" xr:uid="{00000000-0005-0000-0000-0000FB0D0000}"/>
    <cellStyle name="Normal 4 2 5 2 3 2 2 2" xfId="3580" xr:uid="{00000000-0005-0000-0000-0000FC0D0000}"/>
    <cellStyle name="Normal 4 2 5 2 3 2 2 3" xfId="3581" xr:uid="{00000000-0005-0000-0000-0000FD0D0000}"/>
    <cellStyle name="Normal 4 2 5 2 3 2 3" xfId="3582" xr:uid="{00000000-0005-0000-0000-0000FE0D0000}"/>
    <cellStyle name="Normal 4 2 5 2 3 2 4" xfId="3583" xr:uid="{00000000-0005-0000-0000-0000FF0D0000}"/>
    <cellStyle name="Normal 4 2 5 2 3 3" xfId="3584" xr:uid="{00000000-0005-0000-0000-0000000E0000}"/>
    <cellStyle name="Normal 4 2 5 2 3 3 2" xfId="3585" xr:uid="{00000000-0005-0000-0000-0000010E0000}"/>
    <cellStyle name="Normal 4 2 5 2 3 3 2 2" xfId="3586" xr:uid="{00000000-0005-0000-0000-0000020E0000}"/>
    <cellStyle name="Normal 4 2 5 2 3 3 2 3" xfId="3587" xr:uid="{00000000-0005-0000-0000-0000030E0000}"/>
    <cellStyle name="Normal 4 2 5 2 3 3 3" xfId="3588" xr:uid="{00000000-0005-0000-0000-0000040E0000}"/>
    <cellStyle name="Normal 4 2 5 2 3 3 4" xfId="3589" xr:uid="{00000000-0005-0000-0000-0000050E0000}"/>
    <cellStyle name="Normal 4 2 5 2 3 4" xfId="3590" xr:uid="{00000000-0005-0000-0000-0000060E0000}"/>
    <cellStyle name="Normal 4 2 5 2 3 4 2" xfId="3591" xr:uid="{00000000-0005-0000-0000-0000070E0000}"/>
    <cellStyle name="Normal 4 2 5 2 3 4 2 2" xfId="3592" xr:uid="{00000000-0005-0000-0000-0000080E0000}"/>
    <cellStyle name="Normal 4 2 5 2 3 4 3" xfId="3593" xr:uid="{00000000-0005-0000-0000-0000090E0000}"/>
    <cellStyle name="Normal 4 2 5 2 3 5" xfId="3594" xr:uid="{00000000-0005-0000-0000-00000A0E0000}"/>
    <cellStyle name="Normal 4 2 5 2 3 5 2" xfId="3595" xr:uid="{00000000-0005-0000-0000-00000B0E0000}"/>
    <cellStyle name="Normal 4 2 5 2 3 5 3" xfId="3596" xr:uid="{00000000-0005-0000-0000-00000C0E0000}"/>
    <cellStyle name="Normal 4 2 5 2 3 6" xfId="3597" xr:uid="{00000000-0005-0000-0000-00000D0E0000}"/>
    <cellStyle name="Normal 4 2 5 2 3 7" xfId="3598" xr:uid="{00000000-0005-0000-0000-00000E0E0000}"/>
    <cellStyle name="Normal 4 2 5 2 4" xfId="3599" xr:uid="{00000000-0005-0000-0000-00000F0E0000}"/>
    <cellStyle name="Normal 4 2 5 2 4 2" xfId="3600" xr:uid="{00000000-0005-0000-0000-0000100E0000}"/>
    <cellStyle name="Normal 4 2 5 2 4 2 2" xfId="3601" xr:uid="{00000000-0005-0000-0000-0000110E0000}"/>
    <cellStyle name="Normal 4 2 5 2 4 2 2 2" xfId="3602" xr:uid="{00000000-0005-0000-0000-0000120E0000}"/>
    <cellStyle name="Normal 4 2 5 2 4 2 3" xfId="3603" xr:uid="{00000000-0005-0000-0000-0000130E0000}"/>
    <cellStyle name="Normal 4 2 5 2 4 3" xfId="3604" xr:uid="{00000000-0005-0000-0000-0000140E0000}"/>
    <cellStyle name="Normal 4 2 5 2 4 3 2" xfId="3605" xr:uid="{00000000-0005-0000-0000-0000150E0000}"/>
    <cellStyle name="Normal 4 2 5 2 4 3 3" xfId="3606" xr:uid="{00000000-0005-0000-0000-0000160E0000}"/>
    <cellStyle name="Normal 4 2 5 2 4 4" xfId="3607" xr:uid="{00000000-0005-0000-0000-0000170E0000}"/>
    <cellStyle name="Normal 4 2 5 2 4 5" xfId="3608" xr:uid="{00000000-0005-0000-0000-0000180E0000}"/>
    <cellStyle name="Normal 4 2 5 2 5" xfId="3609" xr:uid="{00000000-0005-0000-0000-0000190E0000}"/>
    <cellStyle name="Normal 4 2 5 2 5 2" xfId="3610" xr:uid="{00000000-0005-0000-0000-00001A0E0000}"/>
    <cellStyle name="Normal 4 2 5 2 5 2 2" xfId="3611" xr:uid="{00000000-0005-0000-0000-00001B0E0000}"/>
    <cellStyle name="Normal 4 2 5 2 5 2 2 2" xfId="3612" xr:uid="{00000000-0005-0000-0000-00001C0E0000}"/>
    <cellStyle name="Normal 4 2 5 2 5 2 3" xfId="3613" xr:uid="{00000000-0005-0000-0000-00001D0E0000}"/>
    <cellStyle name="Normal 4 2 5 2 5 3" xfId="3614" xr:uid="{00000000-0005-0000-0000-00001E0E0000}"/>
    <cellStyle name="Normal 4 2 5 2 5 3 2" xfId="3615" xr:uid="{00000000-0005-0000-0000-00001F0E0000}"/>
    <cellStyle name="Normal 4 2 5 2 5 3 3" xfId="3616" xr:uid="{00000000-0005-0000-0000-0000200E0000}"/>
    <cellStyle name="Normal 4 2 5 2 5 4" xfId="3617" xr:uid="{00000000-0005-0000-0000-0000210E0000}"/>
    <cellStyle name="Normal 4 2 5 2 5 5" xfId="3618" xr:uid="{00000000-0005-0000-0000-0000220E0000}"/>
    <cellStyle name="Normal 4 2 5 2 6" xfId="3619" xr:uid="{00000000-0005-0000-0000-0000230E0000}"/>
    <cellStyle name="Normal 4 2 5 2 6 2" xfId="3620" xr:uid="{00000000-0005-0000-0000-0000240E0000}"/>
    <cellStyle name="Normal 4 2 5 2 6 2 2" xfId="3621" xr:uid="{00000000-0005-0000-0000-0000250E0000}"/>
    <cellStyle name="Normal 4 2 5 2 6 3" xfId="3622" xr:uid="{00000000-0005-0000-0000-0000260E0000}"/>
    <cellStyle name="Normal 4 2 5 2 7" xfId="3623" xr:uid="{00000000-0005-0000-0000-0000270E0000}"/>
    <cellStyle name="Normal 4 2 5 2 7 2" xfId="3624" xr:uid="{00000000-0005-0000-0000-0000280E0000}"/>
    <cellStyle name="Normal 4 2 5 2 7 2 2" xfId="3625" xr:uid="{00000000-0005-0000-0000-0000290E0000}"/>
    <cellStyle name="Normal 4 2 5 2 7 3" xfId="3626" xr:uid="{00000000-0005-0000-0000-00002A0E0000}"/>
    <cellStyle name="Normal 4 2 5 2 8" xfId="3627" xr:uid="{00000000-0005-0000-0000-00002B0E0000}"/>
    <cellStyle name="Normal 4 2 5 2 8 2" xfId="3628" xr:uid="{00000000-0005-0000-0000-00002C0E0000}"/>
    <cellStyle name="Normal 4 2 5 2 8 3" xfId="3629" xr:uid="{00000000-0005-0000-0000-00002D0E0000}"/>
    <cellStyle name="Normal 4 2 5 2 9" xfId="3630" xr:uid="{00000000-0005-0000-0000-00002E0E0000}"/>
    <cellStyle name="Normal 4 2 5 3" xfId="3631" xr:uid="{00000000-0005-0000-0000-00002F0E0000}"/>
    <cellStyle name="Normal 4 2 5 3 10" xfId="3632" xr:uid="{00000000-0005-0000-0000-0000300E0000}"/>
    <cellStyle name="Normal 4 2 5 3 2" xfId="3633" xr:uid="{00000000-0005-0000-0000-0000310E0000}"/>
    <cellStyle name="Normal 4 2 5 3 2 2" xfId="3634" xr:uid="{00000000-0005-0000-0000-0000320E0000}"/>
    <cellStyle name="Normal 4 2 5 3 2 2 2" xfId="3635" xr:uid="{00000000-0005-0000-0000-0000330E0000}"/>
    <cellStyle name="Normal 4 2 5 3 2 2 2 2" xfId="3636" xr:uid="{00000000-0005-0000-0000-0000340E0000}"/>
    <cellStyle name="Normal 4 2 5 3 2 2 2 2 2" xfId="3637" xr:uid="{00000000-0005-0000-0000-0000350E0000}"/>
    <cellStyle name="Normal 4 2 5 3 2 2 2 3" xfId="3638" xr:uid="{00000000-0005-0000-0000-0000360E0000}"/>
    <cellStyle name="Normal 4 2 5 3 2 2 2 4" xfId="3639" xr:uid="{00000000-0005-0000-0000-0000370E0000}"/>
    <cellStyle name="Normal 4 2 5 3 2 2 3" xfId="3640" xr:uid="{00000000-0005-0000-0000-0000380E0000}"/>
    <cellStyle name="Normal 4 2 5 3 2 2 3 2" xfId="3641" xr:uid="{00000000-0005-0000-0000-0000390E0000}"/>
    <cellStyle name="Normal 4 2 5 3 2 2 3 2 2" xfId="3642" xr:uid="{00000000-0005-0000-0000-00003A0E0000}"/>
    <cellStyle name="Normal 4 2 5 3 2 2 3 3" xfId="3643" xr:uid="{00000000-0005-0000-0000-00003B0E0000}"/>
    <cellStyle name="Normal 4 2 5 3 2 2 4" xfId="3644" xr:uid="{00000000-0005-0000-0000-00003C0E0000}"/>
    <cellStyle name="Normal 4 2 5 3 2 2 4 2" xfId="3645" xr:uid="{00000000-0005-0000-0000-00003D0E0000}"/>
    <cellStyle name="Normal 4 2 5 3 2 2 5" xfId="3646" xr:uid="{00000000-0005-0000-0000-00003E0E0000}"/>
    <cellStyle name="Normal 4 2 5 3 2 2 5 2" xfId="3647" xr:uid="{00000000-0005-0000-0000-00003F0E0000}"/>
    <cellStyle name="Normal 4 2 5 3 2 2 6" xfId="3648" xr:uid="{00000000-0005-0000-0000-0000400E0000}"/>
    <cellStyle name="Normal 4 2 5 3 2 2 7" xfId="3649" xr:uid="{00000000-0005-0000-0000-0000410E0000}"/>
    <cellStyle name="Normal 4 2 5 3 2 3" xfId="3650" xr:uid="{00000000-0005-0000-0000-0000420E0000}"/>
    <cellStyle name="Normal 4 2 5 3 2 3 2" xfId="3651" xr:uid="{00000000-0005-0000-0000-0000430E0000}"/>
    <cellStyle name="Normal 4 2 5 3 2 3 2 2" xfId="3652" xr:uid="{00000000-0005-0000-0000-0000440E0000}"/>
    <cellStyle name="Normal 4 2 5 3 2 3 2 3" xfId="3653" xr:uid="{00000000-0005-0000-0000-0000450E0000}"/>
    <cellStyle name="Normal 4 2 5 3 2 3 3" xfId="3654" xr:uid="{00000000-0005-0000-0000-0000460E0000}"/>
    <cellStyle name="Normal 4 2 5 3 2 3 4" xfId="3655" xr:uid="{00000000-0005-0000-0000-0000470E0000}"/>
    <cellStyle name="Normal 4 2 5 3 2 4" xfId="3656" xr:uid="{00000000-0005-0000-0000-0000480E0000}"/>
    <cellStyle name="Normal 4 2 5 3 2 4 2" xfId="3657" xr:uid="{00000000-0005-0000-0000-0000490E0000}"/>
    <cellStyle name="Normal 4 2 5 3 2 4 2 2" xfId="3658" xr:uid="{00000000-0005-0000-0000-00004A0E0000}"/>
    <cellStyle name="Normal 4 2 5 3 2 4 3" xfId="3659" xr:uid="{00000000-0005-0000-0000-00004B0E0000}"/>
    <cellStyle name="Normal 4 2 5 3 2 4 4" xfId="3660" xr:uid="{00000000-0005-0000-0000-00004C0E0000}"/>
    <cellStyle name="Normal 4 2 5 3 2 5" xfId="3661" xr:uid="{00000000-0005-0000-0000-00004D0E0000}"/>
    <cellStyle name="Normal 4 2 5 3 2 5 2" xfId="3662" xr:uid="{00000000-0005-0000-0000-00004E0E0000}"/>
    <cellStyle name="Normal 4 2 5 3 2 6" xfId="3663" xr:uid="{00000000-0005-0000-0000-00004F0E0000}"/>
    <cellStyle name="Normal 4 2 5 3 2 6 2" xfId="3664" xr:uid="{00000000-0005-0000-0000-0000500E0000}"/>
    <cellStyle name="Normal 4 2 5 3 2 7" xfId="3665" xr:uid="{00000000-0005-0000-0000-0000510E0000}"/>
    <cellStyle name="Normal 4 2 5 3 2 8" xfId="3666" xr:uid="{00000000-0005-0000-0000-0000520E0000}"/>
    <cellStyle name="Normal 4 2 5 3 3" xfId="3667" xr:uid="{00000000-0005-0000-0000-0000530E0000}"/>
    <cellStyle name="Normal 4 2 5 3 3 2" xfId="3668" xr:uid="{00000000-0005-0000-0000-0000540E0000}"/>
    <cellStyle name="Normal 4 2 5 3 3 2 2" xfId="3669" xr:uid="{00000000-0005-0000-0000-0000550E0000}"/>
    <cellStyle name="Normal 4 2 5 3 3 2 2 2" xfId="3670" xr:uid="{00000000-0005-0000-0000-0000560E0000}"/>
    <cellStyle name="Normal 4 2 5 3 3 2 2 3" xfId="3671" xr:uid="{00000000-0005-0000-0000-0000570E0000}"/>
    <cellStyle name="Normal 4 2 5 3 3 2 3" xfId="3672" xr:uid="{00000000-0005-0000-0000-0000580E0000}"/>
    <cellStyle name="Normal 4 2 5 3 3 2 4" xfId="3673" xr:uid="{00000000-0005-0000-0000-0000590E0000}"/>
    <cellStyle name="Normal 4 2 5 3 3 3" xfId="3674" xr:uid="{00000000-0005-0000-0000-00005A0E0000}"/>
    <cellStyle name="Normal 4 2 5 3 3 3 2" xfId="3675" xr:uid="{00000000-0005-0000-0000-00005B0E0000}"/>
    <cellStyle name="Normal 4 2 5 3 3 3 2 2" xfId="3676" xr:uid="{00000000-0005-0000-0000-00005C0E0000}"/>
    <cellStyle name="Normal 4 2 5 3 3 3 2 3" xfId="3677" xr:uid="{00000000-0005-0000-0000-00005D0E0000}"/>
    <cellStyle name="Normal 4 2 5 3 3 3 3" xfId="3678" xr:uid="{00000000-0005-0000-0000-00005E0E0000}"/>
    <cellStyle name="Normal 4 2 5 3 3 3 4" xfId="3679" xr:uid="{00000000-0005-0000-0000-00005F0E0000}"/>
    <cellStyle name="Normal 4 2 5 3 3 4" xfId="3680" xr:uid="{00000000-0005-0000-0000-0000600E0000}"/>
    <cellStyle name="Normal 4 2 5 3 3 4 2" xfId="3681" xr:uid="{00000000-0005-0000-0000-0000610E0000}"/>
    <cellStyle name="Normal 4 2 5 3 3 4 3" xfId="3682" xr:uid="{00000000-0005-0000-0000-0000620E0000}"/>
    <cellStyle name="Normal 4 2 5 3 3 5" xfId="3683" xr:uid="{00000000-0005-0000-0000-0000630E0000}"/>
    <cellStyle name="Normal 4 2 5 3 3 5 2" xfId="3684" xr:uid="{00000000-0005-0000-0000-0000640E0000}"/>
    <cellStyle name="Normal 4 2 5 3 3 6" xfId="3685" xr:uid="{00000000-0005-0000-0000-0000650E0000}"/>
    <cellStyle name="Normal 4 2 5 3 3 7" xfId="3686" xr:uid="{00000000-0005-0000-0000-0000660E0000}"/>
    <cellStyle name="Normal 4 2 5 3 4" xfId="3687" xr:uid="{00000000-0005-0000-0000-0000670E0000}"/>
    <cellStyle name="Normal 4 2 5 3 4 2" xfId="3688" xr:uid="{00000000-0005-0000-0000-0000680E0000}"/>
    <cellStyle name="Normal 4 2 5 3 4 2 2" xfId="3689" xr:uid="{00000000-0005-0000-0000-0000690E0000}"/>
    <cellStyle name="Normal 4 2 5 3 4 2 3" xfId="3690" xr:uid="{00000000-0005-0000-0000-00006A0E0000}"/>
    <cellStyle name="Normal 4 2 5 3 4 3" xfId="3691" xr:uid="{00000000-0005-0000-0000-00006B0E0000}"/>
    <cellStyle name="Normal 4 2 5 3 4 4" xfId="3692" xr:uid="{00000000-0005-0000-0000-00006C0E0000}"/>
    <cellStyle name="Normal 4 2 5 3 5" xfId="3693" xr:uid="{00000000-0005-0000-0000-00006D0E0000}"/>
    <cellStyle name="Normal 4 2 5 3 5 2" xfId="3694" xr:uid="{00000000-0005-0000-0000-00006E0E0000}"/>
    <cellStyle name="Normal 4 2 5 3 5 2 2" xfId="3695" xr:uid="{00000000-0005-0000-0000-00006F0E0000}"/>
    <cellStyle name="Normal 4 2 5 3 5 2 3" xfId="3696" xr:uid="{00000000-0005-0000-0000-0000700E0000}"/>
    <cellStyle name="Normal 4 2 5 3 5 3" xfId="3697" xr:uid="{00000000-0005-0000-0000-0000710E0000}"/>
    <cellStyle name="Normal 4 2 5 3 5 4" xfId="3698" xr:uid="{00000000-0005-0000-0000-0000720E0000}"/>
    <cellStyle name="Normal 4 2 5 3 6" xfId="3699" xr:uid="{00000000-0005-0000-0000-0000730E0000}"/>
    <cellStyle name="Normal 4 2 5 3 6 2" xfId="3700" xr:uid="{00000000-0005-0000-0000-0000740E0000}"/>
    <cellStyle name="Normal 4 2 5 3 6 3" xfId="3701" xr:uid="{00000000-0005-0000-0000-0000750E0000}"/>
    <cellStyle name="Normal 4 2 5 3 7" xfId="3702" xr:uid="{00000000-0005-0000-0000-0000760E0000}"/>
    <cellStyle name="Normal 4 2 5 3 7 2" xfId="3703" xr:uid="{00000000-0005-0000-0000-0000770E0000}"/>
    <cellStyle name="Normal 4 2 5 3 8" xfId="3704" xr:uid="{00000000-0005-0000-0000-0000780E0000}"/>
    <cellStyle name="Normal 4 2 5 3 8 2" xfId="3705" xr:uid="{00000000-0005-0000-0000-0000790E0000}"/>
    <cellStyle name="Normal 4 2 5 3 9" xfId="3706" xr:uid="{00000000-0005-0000-0000-00007A0E0000}"/>
    <cellStyle name="Normal 4 2 5 4" xfId="3707" xr:uid="{00000000-0005-0000-0000-00007B0E0000}"/>
    <cellStyle name="Normal 4 2 5 4 2" xfId="3708" xr:uid="{00000000-0005-0000-0000-00007C0E0000}"/>
    <cellStyle name="Normal 4 2 5 4 2 2" xfId="3709" xr:uid="{00000000-0005-0000-0000-00007D0E0000}"/>
    <cellStyle name="Normal 4 2 5 4 2 2 2" xfId="3710" xr:uid="{00000000-0005-0000-0000-00007E0E0000}"/>
    <cellStyle name="Normal 4 2 5 4 2 2 2 2" xfId="3711" xr:uid="{00000000-0005-0000-0000-00007F0E0000}"/>
    <cellStyle name="Normal 4 2 5 4 2 2 2 2 2" xfId="3712" xr:uid="{00000000-0005-0000-0000-0000800E0000}"/>
    <cellStyle name="Normal 4 2 5 4 2 2 2 3" xfId="3713" xr:uid="{00000000-0005-0000-0000-0000810E0000}"/>
    <cellStyle name="Normal 4 2 5 4 2 2 3" xfId="3714" xr:uid="{00000000-0005-0000-0000-0000820E0000}"/>
    <cellStyle name="Normal 4 2 5 4 2 2 3 2" xfId="3715" xr:uid="{00000000-0005-0000-0000-0000830E0000}"/>
    <cellStyle name="Normal 4 2 5 4 2 2 3 2 2" xfId="3716" xr:uid="{00000000-0005-0000-0000-0000840E0000}"/>
    <cellStyle name="Normal 4 2 5 4 2 2 3 3" xfId="3717" xr:uid="{00000000-0005-0000-0000-0000850E0000}"/>
    <cellStyle name="Normal 4 2 5 4 2 2 4" xfId="3718" xr:uid="{00000000-0005-0000-0000-0000860E0000}"/>
    <cellStyle name="Normal 4 2 5 4 2 2 4 2" xfId="3719" xr:uid="{00000000-0005-0000-0000-0000870E0000}"/>
    <cellStyle name="Normal 4 2 5 4 2 2 5" xfId="3720" xr:uid="{00000000-0005-0000-0000-0000880E0000}"/>
    <cellStyle name="Normal 4 2 5 4 2 2 5 2" xfId="3721" xr:uid="{00000000-0005-0000-0000-0000890E0000}"/>
    <cellStyle name="Normal 4 2 5 4 2 2 6" xfId="3722" xr:uid="{00000000-0005-0000-0000-00008A0E0000}"/>
    <cellStyle name="Normal 4 2 5 4 2 2 7" xfId="3723" xr:uid="{00000000-0005-0000-0000-00008B0E0000}"/>
    <cellStyle name="Normal 4 2 5 4 2 3" xfId="3724" xr:uid="{00000000-0005-0000-0000-00008C0E0000}"/>
    <cellStyle name="Normal 4 2 5 4 2 3 2" xfId="3725" xr:uid="{00000000-0005-0000-0000-00008D0E0000}"/>
    <cellStyle name="Normal 4 2 5 4 2 3 2 2" xfId="3726" xr:uid="{00000000-0005-0000-0000-00008E0E0000}"/>
    <cellStyle name="Normal 4 2 5 4 2 3 3" xfId="3727" xr:uid="{00000000-0005-0000-0000-00008F0E0000}"/>
    <cellStyle name="Normal 4 2 5 4 2 4" xfId="3728" xr:uid="{00000000-0005-0000-0000-0000900E0000}"/>
    <cellStyle name="Normal 4 2 5 4 2 4 2" xfId="3729" xr:uid="{00000000-0005-0000-0000-0000910E0000}"/>
    <cellStyle name="Normal 4 2 5 4 2 4 2 2" xfId="3730" xr:uid="{00000000-0005-0000-0000-0000920E0000}"/>
    <cellStyle name="Normal 4 2 5 4 2 4 3" xfId="3731" xr:uid="{00000000-0005-0000-0000-0000930E0000}"/>
    <cellStyle name="Normal 4 2 5 4 2 5" xfId="3732" xr:uid="{00000000-0005-0000-0000-0000940E0000}"/>
    <cellStyle name="Normal 4 2 5 4 2 5 2" xfId="3733" xr:uid="{00000000-0005-0000-0000-0000950E0000}"/>
    <cellStyle name="Normal 4 2 5 4 2 6" xfId="3734" xr:uid="{00000000-0005-0000-0000-0000960E0000}"/>
    <cellStyle name="Normal 4 2 5 4 2 6 2" xfId="3735" xr:uid="{00000000-0005-0000-0000-0000970E0000}"/>
    <cellStyle name="Normal 4 2 5 4 2 7" xfId="3736" xr:uid="{00000000-0005-0000-0000-0000980E0000}"/>
    <cellStyle name="Normal 4 2 5 4 2 8" xfId="3737" xr:uid="{00000000-0005-0000-0000-0000990E0000}"/>
    <cellStyle name="Normal 4 2 5 4 3" xfId="3738" xr:uid="{00000000-0005-0000-0000-00009A0E0000}"/>
    <cellStyle name="Normal 4 2 5 4 3 2" xfId="3739" xr:uid="{00000000-0005-0000-0000-00009B0E0000}"/>
    <cellStyle name="Normal 4 2 5 4 3 2 2" xfId="3740" xr:uid="{00000000-0005-0000-0000-00009C0E0000}"/>
    <cellStyle name="Normal 4 2 5 4 3 2 2 2" xfId="3741" xr:uid="{00000000-0005-0000-0000-00009D0E0000}"/>
    <cellStyle name="Normal 4 2 5 4 3 2 3" xfId="3742" xr:uid="{00000000-0005-0000-0000-00009E0E0000}"/>
    <cellStyle name="Normal 4 2 5 4 3 2 4" xfId="3743" xr:uid="{00000000-0005-0000-0000-00009F0E0000}"/>
    <cellStyle name="Normal 4 2 5 4 3 3" xfId="3744" xr:uid="{00000000-0005-0000-0000-0000A00E0000}"/>
    <cellStyle name="Normal 4 2 5 4 3 3 2" xfId="3745" xr:uid="{00000000-0005-0000-0000-0000A10E0000}"/>
    <cellStyle name="Normal 4 2 5 4 3 3 2 2" xfId="3746" xr:uid="{00000000-0005-0000-0000-0000A20E0000}"/>
    <cellStyle name="Normal 4 2 5 4 3 3 3" xfId="3747" xr:uid="{00000000-0005-0000-0000-0000A30E0000}"/>
    <cellStyle name="Normal 4 2 5 4 3 4" xfId="3748" xr:uid="{00000000-0005-0000-0000-0000A40E0000}"/>
    <cellStyle name="Normal 4 2 5 4 3 4 2" xfId="3749" xr:uid="{00000000-0005-0000-0000-0000A50E0000}"/>
    <cellStyle name="Normal 4 2 5 4 3 5" xfId="3750" xr:uid="{00000000-0005-0000-0000-0000A60E0000}"/>
    <cellStyle name="Normal 4 2 5 4 3 5 2" xfId="3751" xr:uid="{00000000-0005-0000-0000-0000A70E0000}"/>
    <cellStyle name="Normal 4 2 5 4 3 6" xfId="3752" xr:uid="{00000000-0005-0000-0000-0000A80E0000}"/>
    <cellStyle name="Normal 4 2 5 4 3 7" xfId="3753" xr:uid="{00000000-0005-0000-0000-0000A90E0000}"/>
    <cellStyle name="Normal 4 2 5 4 4" xfId="3754" xr:uid="{00000000-0005-0000-0000-0000AA0E0000}"/>
    <cellStyle name="Normal 4 2 5 4 4 2" xfId="3755" xr:uid="{00000000-0005-0000-0000-0000AB0E0000}"/>
    <cellStyle name="Normal 4 2 5 4 4 2 2" xfId="3756" xr:uid="{00000000-0005-0000-0000-0000AC0E0000}"/>
    <cellStyle name="Normal 4 2 5 4 4 2 3" xfId="3757" xr:uid="{00000000-0005-0000-0000-0000AD0E0000}"/>
    <cellStyle name="Normal 4 2 5 4 4 3" xfId="3758" xr:uid="{00000000-0005-0000-0000-0000AE0E0000}"/>
    <cellStyle name="Normal 4 2 5 4 4 4" xfId="3759" xr:uid="{00000000-0005-0000-0000-0000AF0E0000}"/>
    <cellStyle name="Normal 4 2 5 4 5" xfId="3760" xr:uid="{00000000-0005-0000-0000-0000B00E0000}"/>
    <cellStyle name="Normal 4 2 5 4 5 2" xfId="3761" xr:uid="{00000000-0005-0000-0000-0000B10E0000}"/>
    <cellStyle name="Normal 4 2 5 4 5 2 2" xfId="3762" xr:uid="{00000000-0005-0000-0000-0000B20E0000}"/>
    <cellStyle name="Normal 4 2 5 4 5 3" xfId="3763" xr:uid="{00000000-0005-0000-0000-0000B30E0000}"/>
    <cellStyle name="Normal 4 2 5 4 5 4" xfId="3764" xr:uid="{00000000-0005-0000-0000-0000B40E0000}"/>
    <cellStyle name="Normal 4 2 5 4 6" xfId="3765" xr:uid="{00000000-0005-0000-0000-0000B50E0000}"/>
    <cellStyle name="Normal 4 2 5 4 6 2" xfId="3766" xr:uid="{00000000-0005-0000-0000-0000B60E0000}"/>
    <cellStyle name="Normal 4 2 5 4 7" xfId="3767" xr:uid="{00000000-0005-0000-0000-0000B70E0000}"/>
    <cellStyle name="Normal 4 2 5 4 7 2" xfId="3768" xr:uid="{00000000-0005-0000-0000-0000B80E0000}"/>
    <cellStyle name="Normal 4 2 5 4 8" xfId="3769" xr:uid="{00000000-0005-0000-0000-0000B90E0000}"/>
    <cellStyle name="Normal 4 2 5 4 9" xfId="3770" xr:uid="{00000000-0005-0000-0000-0000BA0E0000}"/>
    <cellStyle name="Normal 4 2 5 5" xfId="3771" xr:uid="{00000000-0005-0000-0000-0000BB0E0000}"/>
    <cellStyle name="Normal 4 2 5 5 2" xfId="3772" xr:uid="{00000000-0005-0000-0000-0000BC0E0000}"/>
    <cellStyle name="Normal 4 2 5 5 2 2" xfId="3773" xr:uid="{00000000-0005-0000-0000-0000BD0E0000}"/>
    <cellStyle name="Normal 4 2 5 5 2 2 2" xfId="3774" xr:uid="{00000000-0005-0000-0000-0000BE0E0000}"/>
    <cellStyle name="Normal 4 2 5 5 2 2 2 2" xfId="3775" xr:uid="{00000000-0005-0000-0000-0000BF0E0000}"/>
    <cellStyle name="Normal 4 2 5 5 2 2 3" xfId="3776" xr:uid="{00000000-0005-0000-0000-0000C00E0000}"/>
    <cellStyle name="Normal 4 2 5 5 2 2 4" xfId="3777" xr:uid="{00000000-0005-0000-0000-0000C10E0000}"/>
    <cellStyle name="Normal 4 2 5 5 2 3" xfId="3778" xr:uid="{00000000-0005-0000-0000-0000C20E0000}"/>
    <cellStyle name="Normal 4 2 5 5 2 3 2" xfId="3779" xr:uid="{00000000-0005-0000-0000-0000C30E0000}"/>
    <cellStyle name="Normal 4 2 5 5 2 3 2 2" xfId="3780" xr:uid="{00000000-0005-0000-0000-0000C40E0000}"/>
    <cellStyle name="Normal 4 2 5 5 2 3 3" xfId="3781" xr:uid="{00000000-0005-0000-0000-0000C50E0000}"/>
    <cellStyle name="Normal 4 2 5 5 2 4" xfId="3782" xr:uid="{00000000-0005-0000-0000-0000C60E0000}"/>
    <cellStyle name="Normal 4 2 5 5 2 4 2" xfId="3783" xr:uid="{00000000-0005-0000-0000-0000C70E0000}"/>
    <cellStyle name="Normal 4 2 5 5 2 5" xfId="3784" xr:uid="{00000000-0005-0000-0000-0000C80E0000}"/>
    <cellStyle name="Normal 4 2 5 5 2 5 2" xfId="3785" xr:uid="{00000000-0005-0000-0000-0000C90E0000}"/>
    <cellStyle name="Normal 4 2 5 5 2 6" xfId="3786" xr:uid="{00000000-0005-0000-0000-0000CA0E0000}"/>
    <cellStyle name="Normal 4 2 5 5 2 7" xfId="3787" xr:uid="{00000000-0005-0000-0000-0000CB0E0000}"/>
    <cellStyle name="Normal 4 2 5 5 3" xfId="3788" xr:uid="{00000000-0005-0000-0000-0000CC0E0000}"/>
    <cellStyle name="Normal 4 2 5 5 3 2" xfId="3789" xr:uid="{00000000-0005-0000-0000-0000CD0E0000}"/>
    <cellStyle name="Normal 4 2 5 5 3 2 2" xfId="3790" xr:uid="{00000000-0005-0000-0000-0000CE0E0000}"/>
    <cellStyle name="Normal 4 2 5 5 3 2 3" xfId="3791" xr:uid="{00000000-0005-0000-0000-0000CF0E0000}"/>
    <cellStyle name="Normal 4 2 5 5 3 3" xfId="3792" xr:uid="{00000000-0005-0000-0000-0000D00E0000}"/>
    <cellStyle name="Normal 4 2 5 5 3 4" xfId="3793" xr:uid="{00000000-0005-0000-0000-0000D10E0000}"/>
    <cellStyle name="Normal 4 2 5 5 4" xfId="3794" xr:uid="{00000000-0005-0000-0000-0000D20E0000}"/>
    <cellStyle name="Normal 4 2 5 5 4 2" xfId="3795" xr:uid="{00000000-0005-0000-0000-0000D30E0000}"/>
    <cellStyle name="Normal 4 2 5 5 4 2 2" xfId="3796" xr:uid="{00000000-0005-0000-0000-0000D40E0000}"/>
    <cellStyle name="Normal 4 2 5 5 4 3" xfId="3797" xr:uid="{00000000-0005-0000-0000-0000D50E0000}"/>
    <cellStyle name="Normal 4 2 5 5 4 4" xfId="3798" xr:uid="{00000000-0005-0000-0000-0000D60E0000}"/>
    <cellStyle name="Normal 4 2 5 5 5" xfId="3799" xr:uid="{00000000-0005-0000-0000-0000D70E0000}"/>
    <cellStyle name="Normal 4 2 5 5 5 2" xfId="3800" xr:uid="{00000000-0005-0000-0000-0000D80E0000}"/>
    <cellStyle name="Normal 4 2 5 5 6" xfId="3801" xr:uid="{00000000-0005-0000-0000-0000D90E0000}"/>
    <cellStyle name="Normal 4 2 5 5 6 2" xfId="3802" xr:uid="{00000000-0005-0000-0000-0000DA0E0000}"/>
    <cellStyle name="Normal 4 2 5 5 7" xfId="3803" xr:uid="{00000000-0005-0000-0000-0000DB0E0000}"/>
    <cellStyle name="Normal 4 2 5 5 8" xfId="3804" xr:uid="{00000000-0005-0000-0000-0000DC0E0000}"/>
    <cellStyle name="Normal 4 2 5 6" xfId="3805" xr:uid="{00000000-0005-0000-0000-0000DD0E0000}"/>
    <cellStyle name="Normal 4 2 5 6 2" xfId="3806" xr:uid="{00000000-0005-0000-0000-0000DE0E0000}"/>
    <cellStyle name="Normal 4 2 5 6 2 2" xfId="3807" xr:uid="{00000000-0005-0000-0000-0000DF0E0000}"/>
    <cellStyle name="Normal 4 2 5 6 2 2 2" xfId="3808" xr:uid="{00000000-0005-0000-0000-0000E00E0000}"/>
    <cellStyle name="Normal 4 2 5 6 2 2 2 2" xfId="3809" xr:uid="{00000000-0005-0000-0000-0000E10E0000}"/>
    <cellStyle name="Normal 4 2 5 6 2 2 3" xfId="3810" xr:uid="{00000000-0005-0000-0000-0000E20E0000}"/>
    <cellStyle name="Normal 4 2 5 6 2 2 4" xfId="3811" xr:uid="{00000000-0005-0000-0000-0000E30E0000}"/>
    <cellStyle name="Normal 4 2 5 6 2 3" xfId="3812" xr:uid="{00000000-0005-0000-0000-0000E40E0000}"/>
    <cellStyle name="Normal 4 2 5 6 2 3 2" xfId="3813" xr:uid="{00000000-0005-0000-0000-0000E50E0000}"/>
    <cellStyle name="Normal 4 2 5 6 2 3 2 2" xfId="3814" xr:uid="{00000000-0005-0000-0000-0000E60E0000}"/>
    <cellStyle name="Normal 4 2 5 6 2 3 3" xfId="3815" xr:uid="{00000000-0005-0000-0000-0000E70E0000}"/>
    <cellStyle name="Normal 4 2 5 6 2 4" xfId="3816" xr:uid="{00000000-0005-0000-0000-0000E80E0000}"/>
    <cellStyle name="Normal 4 2 5 6 2 4 2" xfId="3817" xr:uid="{00000000-0005-0000-0000-0000E90E0000}"/>
    <cellStyle name="Normal 4 2 5 6 2 5" xfId="3818" xr:uid="{00000000-0005-0000-0000-0000EA0E0000}"/>
    <cellStyle name="Normal 4 2 5 6 2 5 2" xfId="3819" xr:uid="{00000000-0005-0000-0000-0000EB0E0000}"/>
    <cellStyle name="Normal 4 2 5 6 2 6" xfId="3820" xr:uid="{00000000-0005-0000-0000-0000EC0E0000}"/>
    <cellStyle name="Normal 4 2 5 6 2 7" xfId="3821" xr:uid="{00000000-0005-0000-0000-0000ED0E0000}"/>
    <cellStyle name="Normal 4 2 5 6 3" xfId="3822" xr:uid="{00000000-0005-0000-0000-0000EE0E0000}"/>
    <cellStyle name="Normal 4 2 5 6 3 2" xfId="3823" xr:uid="{00000000-0005-0000-0000-0000EF0E0000}"/>
    <cellStyle name="Normal 4 2 5 6 3 2 2" xfId="3824" xr:uid="{00000000-0005-0000-0000-0000F00E0000}"/>
    <cellStyle name="Normal 4 2 5 6 3 2 3" xfId="3825" xr:uid="{00000000-0005-0000-0000-0000F10E0000}"/>
    <cellStyle name="Normal 4 2 5 6 3 3" xfId="3826" xr:uid="{00000000-0005-0000-0000-0000F20E0000}"/>
    <cellStyle name="Normal 4 2 5 6 3 4" xfId="3827" xr:uid="{00000000-0005-0000-0000-0000F30E0000}"/>
    <cellStyle name="Normal 4 2 5 6 4" xfId="3828" xr:uid="{00000000-0005-0000-0000-0000F40E0000}"/>
    <cellStyle name="Normal 4 2 5 6 4 2" xfId="3829" xr:uid="{00000000-0005-0000-0000-0000F50E0000}"/>
    <cellStyle name="Normal 4 2 5 6 4 2 2" xfId="3830" xr:uid="{00000000-0005-0000-0000-0000F60E0000}"/>
    <cellStyle name="Normal 4 2 5 6 4 3" xfId="3831" xr:uid="{00000000-0005-0000-0000-0000F70E0000}"/>
    <cellStyle name="Normal 4 2 5 6 4 4" xfId="3832" xr:uid="{00000000-0005-0000-0000-0000F80E0000}"/>
    <cellStyle name="Normal 4 2 5 6 5" xfId="3833" xr:uid="{00000000-0005-0000-0000-0000F90E0000}"/>
    <cellStyle name="Normal 4 2 5 6 5 2" xfId="3834" xr:uid="{00000000-0005-0000-0000-0000FA0E0000}"/>
    <cellStyle name="Normal 4 2 5 6 6" xfId="3835" xr:uid="{00000000-0005-0000-0000-0000FB0E0000}"/>
    <cellStyle name="Normal 4 2 5 6 6 2" xfId="3836" xr:uid="{00000000-0005-0000-0000-0000FC0E0000}"/>
    <cellStyle name="Normal 4 2 5 6 7" xfId="3837" xr:uid="{00000000-0005-0000-0000-0000FD0E0000}"/>
    <cellStyle name="Normal 4 2 5 6 8" xfId="3838" xr:uid="{00000000-0005-0000-0000-0000FE0E0000}"/>
    <cellStyle name="Normal 4 2 5 7" xfId="3839" xr:uid="{00000000-0005-0000-0000-0000FF0E0000}"/>
    <cellStyle name="Normal 4 2 5 7 2" xfId="3840" xr:uid="{00000000-0005-0000-0000-0000000F0000}"/>
    <cellStyle name="Normal 4 2 5 7 2 2" xfId="3841" xr:uid="{00000000-0005-0000-0000-0000010F0000}"/>
    <cellStyle name="Normal 4 2 5 7 2 2 2" xfId="3842" xr:uid="{00000000-0005-0000-0000-0000020F0000}"/>
    <cellStyle name="Normal 4 2 5 7 2 3" xfId="3843" xr:uid="{00000000-0005-0000-0000-0000030F0000}"/>
    <cellStyle name="Normal 4 2 5 7 2 4" xfId="3844" xr:uid="{00000000-0005-0000-0000-0000040F0000}"/>
    <cellStyle name="Normal 4 2 5 7 3" xfId="3845" xr:uid="{00000000-0005-0000-0000-0000050F0000}"/>
    <cellStyle name="Normal 4 2 5 7 3 2" xfId="3846" xr:uid="{00000000-0005-0000-0000-0000060F0000}"/>
    <cellStyle name="Normal 4 2 5 7 3 2 2" xfId="3847" xr:uid="{00000000-0005-0000-0000-0000070F0000}"/>
    <cellStyle name="Normal 4 2 5 7 3 3" xfId="3848" xr:uid="{00000000-0005-0000-0000-0000080F0000}"/>
    <cellStyle name="Normal 4 2 5 7 4" xfId="3849" xr:uid="{00000000-0005-0000-0000-0000090F0000}"/>
    <cellStyle name="Normal 4 2 5 7 4 2" xfId="3850" xr:uid="{00000000-0005-0000-0000-00000A0F0000}"/>
    <cellStyle name="Normal 4 2 5 7 5" xfId="3851" xr:uid="{00000000-0005-0000-0000-00000B0F0000}"/>
    <cellStyle name="Normal 4 2 5 7 5 2" xfId="3852" xr:uid="{00000000-0005-0000-0000-00000C0F0000}"/>
    <cellStyle name="Normal 4 2 5 7 6" xfId="3853" xr:uid="{00000000-0005-0000-0000-00000D0F0000}"/>
    <cellStyle name="Normal 4 2 5 7 7" xfId="3854" xr:uid="{00000000-0005-0000-0000-00000E0F0000}"/>
    <cellStyle name="Normal 4 2 5 8" xfId="3855" xr:uid="{00000000-0005-0000-0000-00000F0F0000}"/>
    <cellStyle name="Normal 4 2 5 8 2" xfId="3856" xr:uid="{00000000-0005-0000-0000-0000100F0000}"/>
    <cellStyle name="Normal 4 2 5 8 2 2" xfId="3857" xr:uid="{00000000-0005-0000-0000-0000110F0000}"/>
    <cellStyle name="Normal 4 2 5 8 2 3" xfId="3858" xr:uid="{00000000-0005-0000-0000-0000120F0000}"/>
    <cellStyle name="Normal 4 2 5 8 3" xfId="3859" xr:uid="{00000000-0005-0000-0000-0000130F0000}"/>
    <cellStyle name="Normal 4 2 5 8 4" xfId="3860" xr:uid="{00000000-0005-0000-0000-0000140F0000}"/>
    <cellStyle name="Normal 4 2 5 9" xfId="3861" xr:uid="{00000000-0005-0000-0000-0000150F0000}"/>
    <cellStyle name="Normal 4 2 5 9 2" xfId="3862" xr:uid="{00000000-0005-0000-0000-0000160F0000}"/>
    <cellStyle name="Normal 4 2 5 9 2 2" xfId="3863" xr:uid="{00000000-0005-0000-0000-0000170F0000}"/>
    <cellStyle name="Normal 4 2 5 9 3" xfId="3864" xr:uid="{00000000-0005-0000-0000-0000180F0000}"/>
    <cellStyle name="Normal 4 2 5 9 4" xfId="3865" xr:uid="{00000000-0005-0000-0000-0000190F0000}"/>
    <cellStyle name="Normal 4 2 6" xfId="3866" xr:uid="{00000000-0005-0000-0000-00001A0F0000}"/>
    <cellStyle name="Normal 4 2 6 10" xfId="3867" xr:uid="{00000000-0005-0000-0000-00001B0F0000}"/>
    <cellStyle name="Normal 4 2 6 2" xfId="3868" xr:uid="{00000000-0005-0000-0000-00001C0F0000}"/>
    <cellStyle name="Normal 4 2 6 2 2" xfId="3869" xr:uid="{00000000-0005-0000-0000-00001D0F0000}"/>
    <cellStyle name="Normal 4 2 6 2 2 2" xfId="3870" xr:uid="{00000000-0005-0000-0000-00001E0F0000}"/>
    <cellStyle name="Normal 4 2 6 2 2 2 2" xfId="3871" xr:uid="{00000000-0005-0000-0000-00001F0F0000}"/>
    <cellStyle name="Normal 4 2 6 2 2 2 2 2" xfId="3872" xr:uid="{00000000-0005-0000-0000-0000200F0000}"/>
    <cellStyle name="Normal 4 2 6 2 2 2 3" xfId="3873" xr:uid="{00000000-0005-0000-0000-0000210F0000}"/>
    <cellStyle name="Normal 4 2 6 2 2 2 4" xfId="3874" xr:uid="{00000000-0005-0000-0000-0000220F0000}"/>
    <cellStyle name="Normal 4 2 6 2 2 3" xfId="3875" xr:uid="{00000000-0005-0000-0000-0000230F0000}"/>
    <cellStyle name="Normal 4 2 6 2 2 3 2" xfId="3876" xr:uid="{00000000-0005-0000-0000-0000240F0000}"/>
    <cellStyle name="Normal 4 2 6 2 2 3 2 2" xfId="3877" xr:uid="{00000000-0005-0000-0000-0000250F0000}"/>
    <cellStyle name="Normal 4 2 6 2 2 3 3" xfId="3878" xr:uid="{00000000-0005-0000-0000-0000260F0000}"/>
    <cellStyle name="Normal 4 2 6 2 2 4" xfId="3879" xr:uid="{00000000-0005-0000-0000-0000270F0000}"/>
    <cellStyle name="Normal 4 2 6 2 2 4 2" xfId="3880" xr:uid="{00000000-0005-0000-0000-0000280F0000}"/>
    <cellStyle name="Normal 4 2 6 2 2 5" xfId="3881" xr:uid="{00000000-0005-0000-0000-0000290F0000}"/>
    <cellStyle name="Normal 4 2 6 2 2 5 2" xfId="3882" xr:uid="{00000000-0005-0000-0000-00002A0F0000}"/>
    <cellStyle name="Normal 4 2 6 2 2 6" xfId="3883" xr:uid="{00000000-0005-0000-0000-00002B0F0000}"/>
    <cellStyle name="Normal 4 2 6 2 2 7" xfId="3884" xr:uid="{00000000-0005-0000-0000-00002C0F0000}"/>
    <cellStyle name="Normal 4 2 6 2 3" xfId="3885" xr:uid="{00000000-0005-0000-0000-00002D0F0000}"/>
    <cellStyle name="Normal 4 2 6 2 3 2" xfId="3886" xr:uid="{00000000-0005-0000-0000-00002E0F0000}"/>
    <cellStyle name="Normal 4 2 6 2 3 2 2" xfId="3887" xr:uid="{00000000-0005-0000-0000-00002F0F0000}"/>
    <cellStyle name="Normal 4 2 6 2 3 2 3" xfId="3888" xr:uid="{00000000-0005-0000-0000-0000300F0000}"/>
    <cellStyle name="Normal 4 2 6 2 3 3" xfId="3889" xr:uid="{00000000-0005-0000-0000-0000310F0000}"/>
    <cellStyle name="Normal 4 2 6 2 3 4" xfId="3890" xr:uid="{00000000-0005-0000-0000-0000320F0000}"/>
    <cellStyle name="Normal 4 2 6 2 4" xfId="3891" xr:uid="{00000000-0005-0000-0000-0000330F0000}"/>
    <cellStyle name="Normal 4 2 6 2 4 2" xfId="3892" xr:uid="{00000000-0005-0000-0000-0000340F0000}"/>
    <cellStyle name="Normal 4 2 6 2 4 2 2" xfId="3893" xr:uid="{00000000-0005-0000-0000-0000350F0000}"/>
    <cellStyle name="Normal 4 2 6 2 4 2 3" xfId="3894" xr:uid="{00000000-0005-0000-0000-0000360F0000}"/>
    <cellStyle name="Normal 4 2 6 2 4 3" xfId="3895" xr:uid="{00000000-0005-0000-0000-0000370F0000}"/>
    <cellStyle name="Normal 4 2 6 2 4 4" xfId="3896" xr:uid="{00000000-0005-0000-0000-0000380F0000}"/>
    <cellStyle name="Normal 4 2 6 2 5" xfId="3897" xr:uid="{00000000-0005-0000-0000-0000390F0000}"/>
    <cellStyle name="Normal 4 2 6 2 5 2" xfId="3898" xr:uid="{00000000-0005-0000-0000-00003A0F0000}"/>
    <cellStyle name="Normal 4 2 6 2 5 3" xfId="3899" xr:uid="{00000000-0005-0000-0000-00003B0F0000}"/>
    <cellStyle name="Normal 4 2 6 2 6" xfId="3900" xr:uid="{00000000-0005-0000-0000-00003C0F0000}"/>
    <cellStyle name="Normal 4 2 6 2 6 2" xfId="3901" xr:uid="{00000000-0005-0000-0000-00003D0F0000}"/>
    <cellStyle name="Normal 4 2 6 2 7" xfId="3902" xr:uid="{00000000-0005-0000-0000-00003E0F0000}"/>
    <cellStyle name="Normal 4 2 6 2 8" xfId="3903" xr:uid="{00000000-0005-0000-0000-00003F0F0000}"/>
    <cellStyle name="Normal 4 2 6 3" xfId="3904" xr:uid="{00000000-0005-0000-0000-0000400F0000}"/>
    <cellStyle name="Normal 4 2 6 3 2" xfId="3905" xr:uid="{00000000-0005-0000-0000-0000410F0000}"/>
    <cellStyle name="Normal 4 2 6 3 2 2" xfId="3906" xr:uid="{00000000-0005-0000-0000-0000420F0000}"/>
    <cellStyle name="Normal 4 2 6 3 2 2 2" xfId="3907" xr:uid="{00000000-0005-0000-0000-0000430F0000}"/>
    <cellStyle name="Normal 4 2 6 3 2 2 3" xfId="3908" xr:uid="{00000000-0005-0000-0000-0000440F0000}"/>
    <cellStyle name="Normal 4 2 6 3 2 3" xfId="3909" xr:uid="{00000000-0005-0000-0000-0000450F0000}"/>
    <cellStyle name="Normal 4 2 6 3 2 4" xfId="3910" xr:uid="{00000000-0005-0000-0000-0000460F0000}"/>
    <cellStyle name="Normal 4 2 6 3 3" xfId="3911" xr:uid="{00000000-0005-0000-0000-0000470F0000}"/>
    <cellStyle name="Normal 4 2 6 3 3 2" xfId="3912" xr:uid="{00000000-0005-0000-0000-0000480F0000}"/>
    <cellStyle name="Normal 4 2 6 3 3 2 2" xfId="3913" xr:uid="{00000000-0005-0000-0000-0000490F0000}"/>
    <cellStyle name="Normal 4 2 6 3 3 2 3" xfId="3914" xr:uid="{00000000-0005-0000-0000-00004A0F0000}"/>
    <cellStyle name="Normal 4 2 6 3 3 3" xfId="3915" xr:uid="{00000000-0005-0000-0000-00004B0F0000}"/>
    <cellStyle name="Normal 4 2 6 3 3 4" xfId="3916" xr:uid="{00000000-0005-0000-0000-00004C0F0000}"/>
    <cellStyle name="Normal 4 2 6 3 4" xfId="3917" xr:uid="{00000000-0005-0000-0000-00004D0F0000}"/>
    <cellStyle name="Normal 4 2 6 3 4 2" xfId="3918" xr:uid="{00000000-0005-0000-0000-00004E0F0000}"/>
    <cellStyle name="Normal 4 2 6 3 4 2 2" xfId="3919" xr:uid="{00000000-0005-0000-0000-00004F0F0000}"/>
    <cellStyle name="Normal 4 2 6 3 4 3" xfId="3920" xr:uid="{00000000-0005-0000-0000-0000500F0000}"/>
    <cellStyle name="Normal 4 2 6 3 5" xfId="3921" xr:uid="{00000000-0005-0000-0000-0000510F0000}"/>
    <cellStyle name="Normal 4 2 6 3 5 2" xfId="3922" xr:uid="{00000000-0005-0000-0000-0000520F0000}"/>
    <cellStyle name="Normal 4 2 6 3 5 3" xfId="3923" xr:uid="{00000000-0005-0000-0000-0000530F0000}"/>
    <cellStyle name="Normal 4 2 6 3 6" xfId="3924" xr:uid="{00000000-0005-0000-0000-0000540F0000}"/>
    <cellStyle name="Normal 4 2 6 3 7" xfId="3925" xr:uid="{00000000-0005-0000-0000-0000550F0000}"/>
    <cellStyle name="Normal 4 2 6 4" xfId="3926" xr:uid="{00000000-0005-0000-0000-0000560F0000}"/>
    <cellStyle name="Normal 4 2 6 4 2" xfId="3927" xr:uid="{00000000-0005-0000-0000-0000570F0000}"/>
    <cellStyle name="Normal 4 2 6 4 2 2" xfId="3928" xr:uid="{00000000-0005-0000-0000-0000580F0000}"/>
    <cellStyle name="Normal 4 2 6 4 2 2 2" xfId="3929" xr:uid="{00000000-0005-0000-0000-0000590F0000}"/>
    <cellStyle name="Normal 4 2 6 4 2 3" xfId="3930" xr:uid="{00000000-0005-0000-0000-00005A0F0000}"/>
    <cellStyle name="Normal 4 2 6 4 3" xfId="3931" xr:uid="{00000000-0005-0000-0000-00005B0F0000}"/>
    <cellStyle name="Normal 4 2 6 4 3 2" xfId="3932" xr:uid="{00000000-0005-0000-0000-00005C0F0000}"/>
    <cellStyle name="Normal 4 2 6 4 3 3" xfId="3933" xr:uid="{00000000-0005-0000-0000-00005D0F0000}"/>
    <cellStyle name="Normal 4 2 6 4 4" xfId="3934" xr:uid="{00000000-0005-0000-0000-00005E0F0000}"/>
    <cellStyle name="Normal 4 2 6 4 5" xfId="3935" xr:uid="{00000000-0005-0000-0000-00005F0F0000}"/>
    <cellStyle name="Normal 4 2 6 5" xfId="3936" xr:uid="{00000000-0005-0000-0000-0000600F0000}"/>
    <cellStyle name="Normal 4 2 6 5 2" xfId="3937" xr:uid="{00000000-0005-0000-0000-0000610F0000}"/>
    <cellStyle name="Normal 4 2 6 5 2 2" xfId="3938" xr:uid="{00000000-0005-0000-0000-0000620F0000}"/>
    <cellStyle name="Normal 4 2 6 5 2 2 2" xfId="3939" xr:uid="{00000000-0005-0000-0000-0000630F0000}"/>
    <cellStyle name="Normal 4 2 6 5 2 3" xfId="3940" xr:uid="{00000000-0005-0000-0000-0000640F0000}"/>
    <cellStyle name="Normal 4 2 6 5 3" xfId="3941" xr:uid="{00000000-0005-0000-0000-0000650F0000}"/>
    <cellStyle name="Normal 4 2 6 5 3 2" xfId="3942" xr:uid="{00000000-0005-0000-0000-0000660F0000}"/>
    <cellStyle name="Normal 4 2 6 5 3 3" xfId="3943" xr:uid="{00000000-0005-0000-0000-0000670F0000}"/>
    <cellStyle name="Normal 4 2 6 5 4" xfId="3944" xr:uid="{00000000-0005-0000-0000-0000680F0000}"/>
    <cellStyle name="Normal 4 2 6 5 5" xfId="3945" xr:uid="{00000000-0005-0000-0000-0000690F0000}"/>
    <cellStyle name="Normal 4 2 6 6" xfId="3946" xr:uid="{00000000-0005-0000-0000-00006A0F0000}"/>
    <cellStyle name="Normal 4 2 6 6 2" xfId="3947" xr:uid="{00000000-0005-0000-0000-00006B0F0000}"/>
    <cellStyle name="Normal 4 2 6 6 2 2" xfId="3948" xr:uid="{00000000-0005-0000-0000-00006C0F0000}"/>
    <cellStyle name="Normal 4 2 6 6 3" xfId="3949" xr:uid="{00000000-0005-0000-0000-00006D0F0000}"/>
    <cellStyle name="Normal 4 2 6 7" xfId="3950" xr:uid="{00000000-0005-0000-0000-00006E0F0000}"/>
    <cellStyle name="Normal 4 2 6 7 2" xfId="3951" xr:uid="{00000000-0005-0000-0000-00006F0F0000}"/>
    <cellStyle name="Normal 4 2 6 7 2 2" xfId="3952" xr:uid="{00000000-0005-0000-0000-0000700F0000}"/>
    <cellStyle name="Normal 4 2 6 7 3" xfId="3953" xr:uid="{00000000-0005-0000-0000-0000710F0000}"/>
    <cellStyle name="Normal 4 2 6 8" xfId="3954" xr:uid="{00000000-0005-0000-0000-0000720F0000}"/>
    <cellStyle name="Normal 4 2 6 8 2" xfId="3955" xr:uid="{00000000-0005-0000-0000-0000730F0000}"/>
    <cellStyle name="Normal 4 2 6 8 3" xfId="3956" xr:uid="{00000000-0005-0000-0000-0000740F0000}"/>
    <cellStyle name="Normal 4 2 6 9" xfId="3957" xr:uid="{00000000-0005-0000-0000-0000750F0000}"/>
    <cellStyle name="Normal 4 2 7" xfId="3958" xr:uid="{00000000-0005-0000-0000-0000760F0000}"/>
    <cellStyle name="Normal 4 2 7 10" xfId="3959" xr:uid="{00000000-0005-0000-0000-0000770F0000}"/>
    <cellStyle name="Normal 4 2 7 2" xfId="3960" xr:uid="{00000000-0005-0000-0000-0000780F0000}"/>
    <cellStyle name="Normal 4 2 7 2 2" xfId="3961" xr:uid="{00000000-0005-0000-0000-0000790F0000}"/>
    <cellStyle name="Normal 4 2 7 2 2 2" xfId="3962" xr:uid="{00000000-0005-0000-0000-00007A0F0000}"/>
    <cellStyle name="Normal 4 2 7 2 2 2 2" xfId="3963" xr:uid="{00000000-0005-0000-0000-00007B0F0000}"/>
    <cellStyle name="Normal 4 2 7 2 2 2 2 2" xfId="3964" xr:uid="{00000000-0005-0000-0000-00007C0F0000}"/>
    <cellStyle name="Normal 4 2 7 2 2 2 3" xfId="3965" xr:uid="{00000000-0005-0000-0000-00007D0F0000}"/>
    <cellStyle name="Normal 4 2 7 2 2 2 4" xfId="3966" xr:uid="{00000000-0005-0000-0000-00007E0F0000}"/>
    <cellStyle name="Normal 4 2 7 2 2 3" xfId="3967" xr:uid="{00000000-0005-0000-0000-00007F0F0000}"/>
    <cellStyle name="Normal 4 2 7 2 2 3 2" xfId="3968" xr:uid="{00000000-0005-0000-0000-0000800F0000}"/>
    <cellStyle name="Normal 4 2 7 2 2 3 2 2" xfId="3969" xr:uid="{00000000-0005-0000-0000-0000810F0000}"/>
    <cellStyle name="Normal 4 2 7 2 2 3 3" xfId="3970" xr:uid="{00000000-0005-0000-0000-0000820F0000}"/>
    <cellStyle name="Normal 4 2 7 2 2 4" xfId="3971" xr:uid="{00000000-0005-0000-0000-0000830F0000}"/>
    <cellStyle name="Normal 4 2 7 2 2 4 2" xfId="3972" xr:uid="{00000000-0005-0000-0000-0000840F0000}"/>
    <cellStyle name="Normal 4 2 7 2 2 5" xfId="3973" xr:uid="{00000000-0005-0000-0000-0000850F0000}"/>
    <cellStyle name="Normal 4 2 7 2 2 5 2" xfId="3974" xr:uid="{00000000-0005-0000-0000-0000860F0000}"/>
    <cellStyle name="Normal 4 2 7 2 2 6" xfId="3975" xr:uid="{00000000-0005-0000-0000-0000870F0000}"/>
    <cellStyle name="Normal 4 2 7 2 2 7" xfId="3976" xr:uid="{00000000-0005-0000-0000-0000880F0000}"/>
    <cellStyle name="Normal 4 2 7 2 3" xfId="3977" xr:uid="{00000000-0005-0000-0000-0000890F0000}"/>
    <cellStyle name="Normal 4 2 7 2 3 2" xfId="3978" xr:uid="{00000000-0005-0000-0000-00008A0F0000}"/>
    <cellStyle name="Normal 4 2 7 2 3 2 2" xfId="3979" xr:uid="{00000000-0005-0000-0000-00008B0F0000}"/>
    <cellStyle name="Normal 4 2 7 2 3 2 3" xfId="3980" xr:uid="{00000000-0005-0000-0000-00008C0F0000}"/>
    <cellStyle name="Normal 4 2 7 2 3 3" xfId="3981" xr:uid="{00000000-0005-0000-0000-00008D0F0000}"/>
    <cellStyle name="Normal 4 2 7 2 3 4" xfId="3982" xr:uid="{00000000-0005-0000-0000-00008E0F0000}"/>
    <cellStyle name="Normal 4 2 7 2 4" xfId="3983" xr:uid="{00000000-0005-0000-0000-00008F0F0000}"/>
    <cellStyle name="Normal 4 2 7 2 4 2" xfId="3984" xr:uid="{00000000-0005-0000-0000-0000900F0000}"/>
    <cellStyle name="Normal 4 2 7 2 4 2 2" xfId="3985" xr:uid="{00000000-0005-0000-0000-0000910F0000}"/>
    <cellStyle name="Normal 4 2 7 2 4 2 3" xfId="3986" xr:uid="{00000000-0005-0000-0000-0000920F0000}"/>
    <cellStyle name="Normal 4 2 7 2 4 3" xfId="3987" xr:uid="{00000000-0005-0000-0000-0000930F0000}"/>
    <cellStyle name="Normal 4 2 7 2 4 4" xfId="3988" xr:uid="{00000000-0005-0000-0000-0000940F0000}"/>
    <cellStyle name="Normal 4 2 7 2 5" xfId="3989" xr:uid="{00000000-0005-0000-0000-0000950F0000}"/>
    <cellStyle name="Normal 4 2 7 2 5 2" xfId="3990" xr:uid="{00000000-0005-0000-0000-0000960F0000}"/>
    <cellStyle name="Normal 4 2 7 2 5 3" xfId="3991" xr:uid="{00000000-0005-0000-0000-0000970F0000}"/>
    <cellStyle name="Normal 4 2 7 2 6" xfId="3992" xr:uid="{00000000-0005-0000-0000-0000980F0000}"/>
    <cellStyle name="Normal 4 2 7 2 6 2" xfId="3993" xr:uid="{00000000-0005-0000-0000-0000990F0000}"/>
    <cellStyle name="Normal 4 2 7 2 7" xfId="3994" xr:uid="{00000000-0005-0000-0000-00009A0F0000}"/>
    <cellStyle name="Normal 4 2 7 2 8" xfId="3995" xr:uid="{00000000-0005-0000-0000-00009B0F0000}"/>
    <cellStyle name="Normal 4 2 7 3" xfId="3996" xr:uid="{00000000-0005-0000-0000-00009C0F0000}"/>
    <cellStyle name="Normal 4 2 7 3 2" xfId="3997" xr:uid="{00000000-0005-0000-0000-00009D0F0000}"/>
    <cellStyle name="Normal 4 2 7 3 2 2" xfId="3998" xr:uid="{00000000-0005-0000-0000-00009E0F0000}"/>
    <cellStyle name="Normal 4 2 7 3 2 2 2" xfId="3999" xr:uid="{00000000-0005-0000-0000-00009F0F0000}"/>
    <cellStyle name="Normal 4 2 7 3 2 2 3" xfId="4000" xr:uid="{00000000-0005-0000-0000-0000A00F0000}"/>
    <cellStyle name="Normal 4 2 7 3 2 3" xfId="4001" xr:uid="{00000000-0005-0000-0000-0000A10F0000}"/>
    <cellStyle name="Normal 4 2 7 3 2 4" xfId="4002" xr:uid="{00000000-0005-0000-0000-0000A20F0000}"/>
    <cellStyle name="Normal 4 2 7 3 3" xfId="4003" xr:uid="{00000000-0005-0000-0000-0000A30F0000}"/>
    <cellStyle name="Normal 4 2 7 3 3 2" xfId="4004" xr:uid="{00000000-0005-0000-0000-0000A40F0000}"/>
    <cellStyle name="Normal 4 2 7 3 3 2 2" xfId="4005" xr:uid="{00000000-0005-0000-0000-0000A50F0000}"/>
    <cellStyle name="Normal 4 2 7 3 3 2 3" xfId="4006" xr:uid="{00000000-0005-0000-0000-0000A60F0000}"/>
    <cellStyle name="Normal 4 2 7 3 3 3" xfId="4007" xr:uid="{00000000-0005-0000-0000-0000A70F0000}"/>
    <cellStyle name="Normal 4 2 7 3 3 4" xfId="4008" xr:uid="{00000000-0005-0000-0000-0000A80F0000}"/>
    <cellStyle name="Normal 4 2 7 3 4" xfId="4009" xr:uid="{00000000-0005-0000-0000-0000A90F0000}"/>
    <cellStyle name="Normal 4 2 7 3 4 2" xfId="4010" xr:uid="{00000000-0005-0000-0000-0000AA0F0000}"/>
    <cellStyle name="Normal 4 2 7 3 4 3" xfId="4011" xr:uid="{00000000-0005-0000-0000-0000AB0F0000}"/>
    <cellStyle name="Normal 4 2 7 3 5" xfId="4012" xr:uid="{00000000-0005-0000-0000-0000AC0F0000}"/>
    <cellStyle name="Normal 4 2 7 3 5 2" xfId="4013" xr:uid="{00000000-0005-0000-0000-0000AD0F0000}"/>
    <cellStyle name="Normal 4 2 7 3 6" xfId="4014" xr:uid="{00000000-0005-0000-0000-0000AE0F0000}"/>
    <cellStyle name="Normal 4 2 7 3 7" xfId="4015" xr:uid="{00000000-0005-0000-0000-0000AF0F0000}"/>
    <cellStyle name="Normal 4 2 7 4" xfId="4016" xr:uid="{00000000-0005-0000-0000-0000B00F0000}"/>
    <cellStyle name="Normal 4 2 7 4 2" xfId="4017" xr:uid="{00000000-0005-0000-0000-0000B10F0000}"/>
    <cellStyle name="Normal 4 2 7 4 2 2" xfId="4018" xr:uid="{00000000-0005-0000-0000-0000B20F0000}"/>
    <cellStyle name="Normal 4 2 7 4 2 2 2" xfId="4019" xr:uid="{00000000-0005-0000-0000-0000B30F0000}"/>
    <cellStyle name="Normal 4 2 7 4 2 3" xfId="4020" xr:uid="{00000000-0005-0000-0000-0000B40F0000}"/>
    <cellStyle name="Normal 4 2 7 4 3" xfId="4021" xr:uid="{00000000-0005-0000-0000-0000B50F0000}"/>
    <cellStyle name="Normal 4 2 7 4 3 2" xfId="4022" xr:uid="{00000000-0005-0000-0000-0000B60F0000}"/>
    <cellStyle name="Normal 4 2 7 4 3 3" xfId="4023" xr:uid="{00000000-0005-0000-0000-0000B70F0000}"/>
    <cellStyle name="Normal 4 2 7 4 4" xfId="4024" xr:uid="{00000000-0005-0000-0000-0000B80F0000}"/>
    <cellStyle name="Normal 4 2 7 4 5" xfId="4025" xr:uid="{00000000-0005-0000-0000-0000B90F0000}"/>
    <cellStyle name="Normal 4 2 7 5" xfId="4026" xr:uid="{00000000-0005-0000-0000-0000BA0F0000}"/>
    <cellStyle name="Normal 4 2 7 5 2" xfId="4027" xr:uid="{00000000-0005-0000-0000-0000BB0F0000}"/>
    <cellStyle name="Normal 4 2 7 5 2 2" xfId="4028" xr:uid="{00000000-0005-0000-0000-0000BC0F0000}"/>
    <cellStyle name="Normal 4 2 7 5 2 3" xfId="4029" xr:uid="{00000000-0005-0000-0000-0000BD0F0000}"/>
    <cellStyle name="Normal 4 2 7 5 3" xfId="4030" xr:uid="{00000000-0005-0000-0000-0000BE0F0000}"/>
    <cellStyle name="Normal 4 2 7 5 4" xfId="4031" xr:uid="{00000000-0005-0000-0000-0000BF0F0000}"/>
    <cellStyle name="Normal 4 2 7 6" xfId="4032" xr:uid="{00000000-0005-0000-0000-0000C00F0000}"/>
    <cellStyle name="Normal 4 2 7 6 2" xfId="4033" xr:uid="{00000000-0005-0000-0000-0000C10F0000}"/>
    <cellStyle name="Normal 4 2 7 6 2 2" xfId="4034" xr:uid="{00000000-0005-0000-0000-0000C20F0000}"/>
    <cellStyle name="Normal 4 2 7 6 3" xfId="4035" xr:uid="{00000000-0005-0000-0000-0000C30F0000}"/>
    <cellStyle name="Normal 4 2 7 7" xfId="4036" xr:uid="{00000000-0005-0000-0000-0000C40F0000}"/>
    <cellStyle name="Normal 4 2 7 7 2" xfId="4037" xr:uid="{00000000-0005-0000-0000-0000C50F0000}"/>
    <cellStyle name="Normal 4 2 7 7 3" xfId="4038" xr:uid="{00000000-0005-0000-0000-0000C60F0000}"/>
    <cellStyle name="Normal 4 2 7 8" xfId="4039" xr:uid="{00000000-0005-0000-0000-0000C70F0000}"/>
    <cellStyle name="Normal 4 2 7 8 2" xfId="4040" xr:uid="{00000000-0005-0000-0000-0000C80F0000}"/>
    <cellStyle name="Normal 4 2 7 9" xfId="4041" xr:uid="{00000000-0005-0000-0000-0000C90F0000}"/>
    <cellStyle name="Normal 4 2 8" xfId="4042" xr:uid="{00000000-0005-0000-0000-0000CA0F0000}"/>
    <cellStyle name="Normal 4 2 8 10" xfId="4043" xr:uid="{00000000-0005-0000-0000-0000CB0F0000}"/>
    <cellStyle name="Normal 4 2 8 2" xfId="4044" xr:uid="{00000000-0005-0000-0000-0000CC0F0000}"/>
    <cellStyle name="Normal 4 2 8 2 2" xfId="4045" xr:uid="{00000000-0005-0000-0000-0000CD0F0000}"/>
    <cellStyle name="Normal 4 2 8 2 2 2" xfId="4046" xr:uid="{00000000-0005-0000-0000-0000CE0F0000}"/>
    <cellStyle name="Normal 4 2 8 2 2 2 2" xfId="4047" xr:uid="{00000000-0005-0000-0000-0000CF0F0000}"/>
    <cellStyle name="Normal 4 2 8 2 2 2 2 2" xfId="4048" xr:uid="{00000000-0005-0000-0000-0000D00F0000}"/>
    <cellStyle name="Normal 4 2 8 2 2 2 3" xfId="4049" xr:uid="{00000000-0005-0000-0000-0000D10F0000}"/>
    <cellStyle name="Normal 4 2 8 2 2 2 4" xfId="4050" xr:uid="{00000000-0005-0000-0000-0000D20F0000}"/>
    <cellStyle name="Normal 4 2 8 2 2 3" xfId="4051" xr:uid="{00000000-0005-0000-0000-0000D30F0000}"/>
    <cellStyle name="Normal 4 2 8 2 2 3 2" xfId="4052" xr:uid="{00000000-0005-0000-0000-0000D40F0000}"/>
    <cellStyle name="Normal 4 2 8 2 2 3 2 2" xfId="4053" xr:uid="{00000000-0005-0000-0000-0000D50F0000}"/>
    <cellStyle name="Normal 4 2 8 2 2 3 3" xfId="4054" xr:uid="{00000000-0005-0000-0000-0000D60F0000}"/>
    <cellStyle name="Normal 4 2 8 2 2 4" xfId="4055" xr:uid="{00000000-0005-0000-0000-0000D70F0000}"/>
    <cellStyle name="Normal 4 2 8 2 2 4 2" xfId="4056" xr:uid="{00000000-0005-0000-0000-0000D80F0000}"/>
    <cellStyle name="Normal 4 2 8 2 2 5" xfId="4057" xr:uid="{00000000-0005-0000-0000-0000D90F0000}"/>
    <cellStyle name="Normal 4 2 8 2 2 5 2" xfId="4058" xr:uid="{00000000-0005-0000-0000-0000DA0F0000}"/>
    <cellStyle name="Normal 4 2 8 2 2 6" xfId="4059" xr:uid="{00000000-0005-0000-0000-0000DB0F0000}"/>
    <cellStyle name="Normal 4 2 8 2 2 7" xfId="4060" xr:uid="{00000000-0005-0000-0000-0000DC0F0000}"/>
    <cellStyle name="Normal 4 2 8 2 3" xfId="4061" xr:uid="{00000000-0005-0000-0000-0000DD0F0000}"/>
    <cellStyle name="Normal 4 2 8 2 3 2" xfId="4062" xr:uid="{00000000-0005-0000-0000-0000DE0F0000}"/>
    <cellStyle name="Normal 4 2 8 2 3 2 2" xfId="4063" xr:uid="{00000000-0005-0000-0000-0000DF0F0000}"/>
    <cellStyle name="Normal 4 2 8 2 3 2 3" xfId="4064" xr:uid="{00000000-0005-0000-0000-0000E00F0000}"/>
    <cellStyle name="Normal 4 2 8 2 3 3" xfId="4065" xr:uid="{00000000-0005-0000-0000-0000E10F0000}"/>
    <cellStyle name="Normal 4 2 8 2 3 4" xfId="4066" xr:uid="{00000000-0005-0000-0000-0000E20F0000}"/>
    <cellStyle name="Normal 4 2 8 2 4" xfId="4067" xr:uid="{00000000-0005-0000-0000-0000E30F0000}"/>
    <cellStyle name="Normal 4 2 8 2 4 2" xfId="4068" xr:uid="{00000000-0005-0000-0000-0000E40F0000}"/>
    <cellStyle name="Normal 4 2 8 2 4 2 2" xfId="4069" xr:uid="{00000000-0005-0000-0000-0000E50F0000}"/>
    <cellStyle name="Normal 4 2 8 2 4 3" xfId="4070" xr:uid="{00000000-0005-0000-0000-0000E60F0000}"/>
    <cellStyle name="Normal 4 2 8 2 4 4" xfId="4071" xr:uid="{00000000-0005-0000-0000-0000E70F0000}"/>
    <cellStyle name="Normal 4 2 8 2 5" xfId="4072" xr:uid="{00000000-0005-0000-0000-0000E80F0000}"/>
    <cellStyle name="Normal 4 2 8 2 5 2" xfId="4073" xr:uid="{00000000-0005-0000-0000-0000E90F0000}"/>
    <cellStyle name="Normal 4 2 8 2 6" xfId="4074" xr:uid="{00000000-0005-0000-0000-0000EA0F0000}"/>
    <cellStyle name="Normal 4 2 8 2 6 2" xfId="4075" xr:uid="{00000000-0005-0000-0000-0000EB0F0000}"/>
    <cellStyle name="Normal 4 2 8 2 7" xfId="4076" xr:uid="{00000000-0005-0000-0000-0000EC0F0000}"/>
    <cellStyle name="Normal 4 2 8 2 8" xfId="4077" xr:uid="{00000000-0005-0000-0000-0000ED0F0000}"/>
    <cellStyle name="Normal 4 2 8 3" xfId="4078" xr:uid="{00000000-0005-0000-0000-0000EE0F0000}"/>
    <cellStyle name="Normal 4 2 8 3 2" xfId="4079" xr:uid="{00000000-0005-0000-0000-0000EF0F0000}"/>
    <cellStyle name="Normal 4 2 8 3 2 2" xfId="4080" xr:uid="{00000000-0005-0000-0000-0000F00F0000}"/>
    <cellStyle name="Normal 4 2 8 3 2 2 2" xfId="4081" xr:uid="{00000000-0005-0000-0000-0000F10F0000}"/>
    <cellStyle name="Normal 4 2 8 3 2 2 3" xfId="4082" xr:uid="{00000000-0005-0000-0000-0000F20F0000}"/>
    <cellStyle name="Normal 4 2 8 3 2 3" xfId="4083" xr:uid="{00000000-0005-0000-0000-0000F30F0000}"/>
    <cellStyle name="Normal 4 2 8 3 2 4" xfId="4084" xr:uid="{00000000-0005-0000-0000-0000F40F0000}"/>
    <cellStyle name="Normal 4 2 8 3 3" xfId="4085" xr:uid="{00000000-0005-0000-0000-0000F50F0000}"/>
    <cellStyle name="Normal 4 2 8 3 3 2" xfId="4086" xr:uid="{00000000-0005-0000-0000-0000F60F0000}"/>
    <cellStyle name="Normal 4 2 8 3 3 2 2" xfId="4087" xr:uid="{00000000-0005-0000-0000-0000F70F0000}"/>
    <cellStyle name="Normal 4 2 8 3 3 2 3" xfId="4088" xr:uid="{00000000-0005-0000-0000-0000F80F0000}"/>
    <cellStyle name="Normal 4 2 8 3 3 3" xfId="4089" xr:uid="{00000000-0005-0000-0000-0000F90F0000}"/>
    <cellStyle name="Normal 4 2 8 3 3 4" xfId="4090" xr:uid="{00000000-0005-0000-0000-0000FA0F0000}"/>
    <cellStyle name="Normal 4 2 8 3 4" xfId="4091" xr:uid="{00000000-0005-0000-0000-0000FB0F0000}"/>
    <cellStyle name="Normal 4 2 8 3 4 2" xfId="4092" xr:uid="{00000000-0005-0000-0000-0000FC0F0000}"/>
    <cellStyle name="Normal 4 2 8 3 4 3" xfId="4093" xr:uid="{00000000-0005-0000-0000-0000FD0F0000}"/>
    <cellStyle name="Normal 4 2 8 3 5" xfId="4094" xr:uid="{00000000-0005-0000-0000-0000FE0F0000}"/>
    <cellStyle name="Normal 4 2 8 3 5 2" xfId="4095" xr:uid="{00000000-0005-0000-0000-0000FF0F0000}"/>
    <cellStyle name="Normal 4 2 8 3 6" xfId="4096" xr:uid="{00000000-0005-0000-0000-000000100000}"/>
    <cellStyle name="Normal 4 2 8 3 7" xfId="4097" xr:uid="{00000000-0005-0000-0000-000001100000}"/>
    <cellStyle name="Normal 4 2 8 4" xfId="4098" xr:uid="{00000000-0005-0000-0000-000002100000}"/>
    <cellStyle name="Normal 4 2 8 4 2" xfId="4099" xr:uid="{00000000-0005-0000-0000-000003100000}"/>
    <cellStyle name="Normal 4 2 8 4 2 2" xfId="4100" xr:uid="{00000000-0005-0000-0000-000004100000}"/>
    <cellStyle name="Normal 4 2 8 4 2 3" xfId="4101" xr:uid="{00000000-0005-0000-0000-000005100000}"/>
    <cellStyle name="Normal 4 2 8 4 3" xfId="4102" xr:uid="{00000000-0005-0000-0000-000006100000}"/>
    <cellStyle name="Normal 4 2 8 4 4" xfId="4103" xr:uid="{00000000-0005-0000-0000-000007100000}"/>
    <cellStyle name="Normal 4 2 8 5" xfId="4104" xr:uid="{00000000-0005-0000-0000-000008100000}"/>
    <cellStyle name="Normal 4 2 8 5 2" xfId="4105" xr:uid="{00000000-0005-0000-0000-000009100000}"/>
    <cellStyle name="Normal 4 2 8 5 2 2" xfId="4106" xr:uid="{00000000-0005-0000-0000-00000A100000}"/>
    <cellStyle name="Normal 4 2 8 5 2 3" xfId="4107" xr:uid="{00000000-0005-0000-0000-00000B100000}"/>
    <cellStyle name="Normal 4 2 8 5 3" xfId="4108" xr:uid="{00000000-0005-0000-0000-00000C100000}"/>
    <cellStyle name="Normal 4 2 8 5 4" xfId="4109" xr:uid="{00000000-0005-0000-0000-00000D100000}"/>
    <cellStyle name="Normal 4 2 8 6" xfId="4110" xr:uid="{00000000-0005-0000-0000-00000E100000}"/>
    <cellStyle name="Normal 4 2 8 6 2" xfId="4111" xr:uid="{00000000-0005-0000-0000-00000F100000}"/>
    <cellStyle name="Normal 4 2 8 6 3" xfId="4112" xr:uid="{00000000-0005-0000-0000-000010100000}"/>
    <cellStyle name="Normal 4 2 8 7" xfId="4113" xr:uid="{00000000-0005-0000-0000-000011100000}"/>
    <cellStyle name="Normal 4 2 8 7 2" xfId="4114" xr:uid="{00000000-0005-0000-0000-000012100000}"/>
    <cellStyle name="Normal 4 2 8 8" xfId="4115" xr:uid="{00000000-0005-0000-0000-000013100000}"/>
    <cellStyle name="Normal 4 2 8 8 2" xfId="4116" xr:uid="{00000000-0005-0000-0000-000014100000}"/>
    <cellStyle name="Normal 4 2 8 9" xfId="4117" xr:uid="{00000000-0005-0000-0000-000015100000}"/>
    <cellStyle name="Normal 4 2 9" xfId="4118" xr:uid="{00000000-0005-0000-0000-000016100000}"/>
    <cellStyle name="Normal 4 2 9 2" xfId="4119" xr:uid="{00000000-0005-0000-0000-000017100000}"/>
    <cellStyle name="Normal 4 2 9 2 2" xfId="4120" xr:uid="{00000000-0005-0000-0000-000018100000}"/>
    <cellStyle name="Normal 4 2 9 2 2 2" xfId="4121" xr:uid="{00000000-0005-0000-0000-000019100000}"/>
    <cellStyle name="Normal 4 2 9 2 2 2 2" xfId="4122" xr:uid="{00000000-0005-0000-0000-00001A100000}"/>
    <cellStyle name="Normal 4 2 9 2 2 2 2 2" xfId="4123" xr:uid="{00000000-0005-0000-0000-00001B100000}"/>
    <cellStyle name="Normal 4 2 9 2 2 2 3" xfId="4124" xr:uid="{00000000-0005-0000-0000-00001C100000}"/>
    <cellStyle name="Normal 4 2 9 2 2 3" xfId="4125" xr:uid="{00000000-0005-0000-0000-00001D100000}"/>
    <cellStyle name="Normal 4 2 9 2 2 3 2" xfId="4126" xr:uid="{00000000-0005-0000-0000-00001E100000}"/>
    <cellStyle name="Normal 4 2 9 2 2 3 2 2" xfId="4127" xr:uid="{00000000-0005-0000-0000-00001F100000}"/>
    <cellStyle name="Normal 4 2 9 2 2 3 3" xfId="4128" xr:uid="{00000000-0005-0000-0000-000020100000}"/>
    <cellStyle name="Normal 4 2 9 2 2 4" xfId="4129" xr:uid="{00000000-0005-0000-0000-000021100000}"/>
    <cellStyle name="Normal 4 2 9 2 2 4 2" xfId="4130" xr:uid="{00000000-0005-0000-0000-000022100000}"/>
    <cellStyle name="Normal 4 2 9 2 2 5" xfId="4131" xr:uid="{00000000-0005-0000-0000-000023100000}"/>
    <cellStyle name="Normal 4 2 9 2 2 5 2" xfId="4132" xr:uid="{00000000-0005-0000-0000-000024100000}"/>
    <cellStyle name="Normal 4 2 9 2 2 6" xfId="4133" xr:uid="{00000000-0005-0000-0000-000025100000}"/>
    <cellStyle name="Normal 4 2 9 2 2 7" xfId="4134" xr:uid="{00000000-0005-0000-0000-000026100000}"/>
    <cellStyle name="Normal 4 2 9 2 3" xfId="4135" xr:uid="{00000000-0005-0000-0000-000027100000}"/>
    <cellStyle name="Normal 4 2 9 2 3 2" xfId="4136" xr:uid="{00000000-0005-0000-0000-000028100000}"/>
    <cellStyle name="Normal 4 2 9 2 3 2 2" xfId="4137" xr:uid="{00000000-0005-0000-0000-000029100000}"/>
    <cellStyle name="Normal 4 2 9 2 3 3" xfId="4138" xr:uid="{00000000-0005-0000-0000-00002A100000}"/>
    <cellStyle name="Normal 4 2 9 2 4" xfId="4139" xr:uid="{00000000-0005-0000-0000-00002B100000}"/>
    <cellStyle name="Normal 4 2 9 2 4 2" xfId="4140" xr:uid="{00000000-0005-0000-0000-00002C100000}"/>
    <cellStyle name="Normal 4 2 9 2 4 2 2" xfId="4141" xr:uid="{00000000-0005-0000-0000-00002D100000}"/>
    <cellStyle name="Normal 4 2 9 2 4 3" xfId="4142" xr:uid="{00000000-0005-0000-0000-00002E100000}"/>
    <cellStyle name="Normal 4 2 9 2 5" xfId="4143" xr:uid="{00000000-0005-0000-0000-00002F100000}"/>
    <cellStyle name="Normal 4 2 9 2 5 2" xfId="4144" xr:uid="{00000000-0005-0000-0000-000030100000}"/>
    <cellStyle name="Normal 4 2 9 2 6" xfId="4145" xr:uid="{00000000-0005-0000-0000-000031100000}"/>
    <cellStyle name="Normal 4 2 9 2 6 2" xfId="4146" xr:uid="{00000000-0005-0000-0000-000032100000}"/>
    <cellStyle name="Normal 4 2 9 2 7" xfId="4147" xr:uid="{00000000-0005-0000-0000-000033100000}"/>
    <cellStyle name="Normal 4 2 9 2 8" xfId="4148" xr:uid="{00000000-0005-0000-0000-000034100000}"/>
    <cellStyle name="Normal 4 2 9 3" xfId="4149" xr:uid="{00000000-0005-0000-0000-000035100000}"/>
    <cellStyle name="Normal 4 2 9 3 2" xfId="4150" xr:uid="{00000000-0005-0000-0000-000036100000}"/>
    <cellStyle name="Normal 4 2 9 3 2 2" xfId="4151" xr:uid="{00000000-0005-0000-0000-000037100000}"/>
    <cellStyle name="Normal 4 2 9 3 2 2 2" xfId="4152" xr:uid="{00000000-0005-0000-0000-000038100000}"/>
    <cellStyle name="Normal 4 2 9 3 2 3" xfId="4153" xr:uid="{00000000-0005-0000-0000-000039100000}"/>
    <cellStyle name="Normal 4 2 9 3 2 4" xfId="4154" xr:uid="{00000000-0005-0000-0000-00003A100000}"/>
    <cellStyle name="Normal 4 2 9 3 3" xfId="4155" xr:uid="{00000000-0005-0000-0000-00003B100000}"/>
    <cellStyle name="Normal 4 2 9 3 3 2" xfId="4156" xr:uid="{00000000-0005-0000-0000-00003C100000}"/>
    <cellStyle name="Normal 4 2 9 3 3 2 2" xfId="4157" xr:uid="{00000000-0005-0000-0000-00003D100000}"/>
    <cellStyle name="Normal 4 2 9 3 3 3" xfId="4158" xr:uid="{00000000-0005-0000-0000-00003E100000}"/>
    <cellStyle name="Normal 4 2 9 3 4" xfId="4159" xr:uid="{00000000-0005-0000-0000-00003F100000}"/>
    <cellStyle name="Normal 4 2 9 3 4 2" xfId="4160" xr:uid="{00000000-0005-0000-0000-000040100000}"/>
    <cellStyle name="Normal 4 2 9 3 5" xfId="4161" xr:uid="{00000000-0005-0000-0000-000041100000}"/>
    <cellStyle name="Normal 4 2 9 3 5 2" xfId="4162" xr:uid="{00000000-0005-0000-0000-000042100000}"/>
    <cellStyle name="Normal 4 2 9 3 6" xfId="4163" xr:uid="{00000000-0005-0000-0000-000043100000}"/>
    <cellStyle name="Normal 4 2 9 3 7" xfId="4164" xr:uid="{00000000-0005-0000-0000-000044100000}"/>
    <cellStyle name="Normal 4 2 9 4" xfId="4165" xr:uid="{00000000-0005-0000-0000-000045100000}"/>
    <cellStyle name="Normal 4 2 9 4 2" xfId="4166" xr:uid="{00000000-0005-0000-0000-000046100000}"/>
    <cellStyle name="Normal 4 2 9 4 2 2" xfId="4167" xr:uid="{00000000-0005-0000-0000-000047100000}"/>
    <cellStyle name="Normal 4 2 9 4 2 3" xfId="4168" xr:uid="{00000000-0005-0000-0000-000048100000}"/>
    <cellStyle name="Normal 4 2 9 4 3" xfId="4169" xr:uid="{00000000-0005-0000-0000-000049100000}"/>
    <cellStyle name="Normal 4 2 9 4 4" xfId="4170" xr:uid="{00000000-0005-0000-0000-00004A100000}"/>
    <cellStyle name="Normal 4 2 9 5" xfId="4171" xr:uid="{00000000-0005-0000-0000-00004B100000}"/>
    <cellStyle name="Normal 4 2 9 5 2" xfId="4172" xr:uid="{00000000-0005-0000-0000-00004C100000}"/>
    <cellStyle name="Normal 4 2 9 5 2 2" xfId="4173" xr:uid="{00000000-0005-0000-0000-00004D100000}"/>
    <cellStyle name="Normal 4 2 9 5 3" xfId="4174" xr:uid="{00000000-0005-0000-0000-00004E100000}"/>
    <cellStyle name="Normal 4 2 9 5 4" xfId="4175" xr:uid="{00000000-0005-0000-0000-00004F100000}"/>
    <cellStyle name="Normal 4 2 9 6" xfId="4176" xr:uid="{00000000-0005-0000-0000-000050100000}"/>
    <cellStyle name="Normal 4 2 9 6 2" xfId="4177" xr:uid="{00000000-0005-0000-0000-000051100000}"/>
    <cellStyle name="Normal 4 2 9 7" xfId="4178" xr:uid="{00000000-0005-0000-0000-000052100000}"/>
    <cellStyle name="Normal 4 2 9 7 2" xfId="4179" xr:uid="{00000000-0005-0000-0000-000053100000}"/>
    <cellStyle name="Normal 4 2 9 8" xfId="4180" xr:uid="{00000000-0005-0000-0000-000054100000}"/>
    <cellStyle name="Normal 4 2 9 9" xfId="4181" xr:uid="{00000000-0005-0000-0000-000055100000}"/>
    <cellStyle name="Normal 4 20" xfId="4182" xr:uid="{00000000-0005-0000-0000-000056100000}"/>
    <cellStyle name="Normal 4 21" xfId="4183" xr:uid="{00000000-0005-0000-0000-000057100000}"/>
    <cellStyle name="Normal 4 3" xfId="4184" xr:uid="{00000000-0005-0000-0000-000058100000}"/>
    <cellStyle name="Normal 4 3 10" xfId="4185" xr:uid="{00000000-0005-0000-0000-000059100000}"/>
    <cellStyle name="Normal 4 3 10 2" xfId="4186" xr:uid="{00000000-0005-0000-0000-00005A100000}"/>
    <cellStyle name="Normal 4 3 10 2 2" xfId="4187" xr:uid="{00000000-0005-0000-0000-00005B100000}"/>
    <cellStyle name="Normal 4 3 10 2 2 2" xfId="4188" xr:uid="{00000000-0005-0000-0000-00005C100000}"/>
    <cellStyle name="Normal 4 3 10 2 3" xfId="4189" xr:uid="{00000000-0005-0000-0000-00005D100000}"/>
    <cellStyle name="Normal 4 3 10 2 4" xfId="4190" xr:uid="{00000000-0005-0000-0000-00005E100000}"/>
    <cellStyle name="Normal 4 3 10 3" xfId="4191" xr:uid="{00000000-0005-0000-0000-00005F100000}"/>
    <cellStyle name="Normal 4 3 10 3 2" xfId="4192" xr:uid="{00000000-0005-0000-0000-000060100000}"/>
    <cellStyle name="Normal 4 3 10 3 2 2" xfId="4193" xr:uid="{00000000-0005-0000-0000-000061100000}"/>
    <cellStyle name="Normal 4 3 10 3 3" xfId="4194" xr:uid="{00000000-0005-0000-0000-000062100000}"/>
    <cellStyle name="Normal 4 3 10 4" xfId="4195" xr:uid="{00000000-0005-0000-0000-000063100000}"/>
    <cellStyle name="Normal 4 3 10 4 2" xfId="4196" xr:uid="{00000000-0005-0000-0000-000064100000}"/>
    <cellStyle name="Normal 4 3 10 5" xfId="4197" xr:uid="{00000000-0005-0000-0000-000065100000}"/>
    <cellStyle name="Normal 4 3 10 5 2" xfId="4198" xr:uid="{00000000-0005-0000-0000-000066100000}"/>
    <cellStyle name="Normal 4 3 10 6" xfId="4199" xr:uid="{00000000-0005-0000-0000-000067100000}"/>
    <cellStyle name="Normal 4 3 10 7" xfId="4200" xr:uid="{00000000-0005-0000-0000-000068100000}"/>
    <cellStyle name="Normal 4 3 11" xfId="4201" xr:uid="{00000000-0005-0000-0000-000069100000}"/>
    <cellStyle name="Normal 4 3 11 2" xfId="4202" xr:uid="{00000000-0005-0000-0000-00006A100000}"/>
    <cellStyle name="Normal 4 3 11 2 2" xfId="4203" xr:uid="{00000000-0005-0000-0000-00006B100000}"/>
    <cellStyle name="Normal 4 3 11 2 3" xfId="4204" xr:uid="{00000000-0005-0000-0000-00006C100000}"/>
    <cellStyle name="Normal 4 3 11 3" xfId="4205" xr:uid="{00000000-0005-0000-0000-00006D100000}"/>
    <cellStyle name="Normal 4 3 11 4" xfId="4206" xr:uid="{00000000-0005-0000-0000-00006E100000}"/>
    <cellStyle name="Normal 4 3 12" xfId="4207" xr:uid="{00000000-0005-0000-0000-00006F100000}"/>
    <cellStyle name="Normal 4 3 12 2" xfId="4208" xr:uid="{00000000-0005-0000-0000-000070100000}"/>
    <cellStyle name="Normal 4 3 12 2 2" xfId="4209" xr:uid="{00000000-0005-0000-0000-000071100000}"/>
    <cellStyle name="Normal 4 3 12 3" xfId="4210" xr:uid="{00000000-0005-0000-0000-000072100000}"/>
    <cellStyle name="Normal 4 3 12 4" xfId="4211" xr:uid="{00000000-0005-0000-0000-000073100000}"/>
    <cellStyle name="Normal 4 3 13" xfId="4212" xr:uid="{00000000-0005-0000-0000-000074100000}"/>
    <cellStyle name="Normal 4 3 13 2" xfId="4213" xr:uid="{00000000-0005-0000-0000-000075100000}"/>
    <cellStyle name="Normal 4 3 13 2 2" xfId="4214" xr:uid="{00000000-0005-0000-0000-000076100000}"/>
    <cellStyle name="Normal 4 3 13 3" xfId="4215" xr:uid="{00000000-0005-0000-0000-000077100000}"/>
    <cellStyle name="Normal 4 3 14" xfId="4216" xr:uid="{00000000-0005-0000-0000-000078100000}"/>
    <cellStyle name="Normal 4 3 14 2" xfId="4217" xr:uid="{00000000-0005-0000-0000-000079100000}"/>
    <cellStyle name="Normal 4 3 15" xfId="4218" xr:uid="{00000000-0005-0000-0000-00007A100000}"/>
    <cellStyle name="Normal 4 3 15 2" xfId="4219" xr:uid="{00000000-0005-0000-0000-00007B100000}"/>
    <cellStyle name="Normal 4 3 16" xfId="4220" xr:uid="{00000000-0005-0000-0000-00007C100000}"/>
    <cellStyle name="Normal 4 3 16 2" xfId="4221" xr:uid="{00000000-0005-0000-0000-00007D100000}"/>
    <cellStyle name="Normal 4 3 17" xfId="4222" xr:uid="{00000000-0005-0000-0000-00007E100000}"/>
    <cellStyle name="Normal 4 3 18" xfId="4223" xr:uid="{00000000-0005-0000-0000-00007F100000}"/>
    <cellStyle name="Normal 4 3 2" xfId="4224" xr:uid="{00000000-0005-0000-0000-000080100000}"/>
    <cellStyle name="Normal 4 3 2 10" xfId="4225" xr:uid="{00000000-0005-0000-0000-000081100000}"/>
    <cellStyle name="Normal 4 3 2 10 2" xfId="4226" xr:uid="{00000000-0005-0000-0000-000082100000}"/>
    <cellStyle name="Normal 4 3 2 10 2 2" xfId="4227" xr:uid="{00000000-0005-0000-0000-000083100000}"/>
    <cellStyle name="Normal 4 3 2 10 3" xfId="4228" xr:uid="{00000000-0005-0000-0000-000084100000}"/>
    <cellStyle name="Normal 4 3 2 11" xfId="4229" xr:uid="{00000000-0005-0000-0000-000085100000}"/>
    <cellStyle name="Normal 4 3 2 11 2" xfId="4230" xr:uid="{00000000-0005-0000-0000-000086100000}"/>
    <cellStyle name="Normal 4 3 2 12" xfId="4231" xr:uid="{00000000-0005-0000-0000-000087100000}"/>
    <cellStyle name="Normal 4 3 2 12 2" xfId="4232" xr:uid="{00000000-0005-0000-0000-000088100000}"/>
    <cellStyle name="Normal 4 3 2 13" xfId="4233" xr:uid="{00000000-0005-0000-0000-000089100000}"/>
    <cellStyle name="Normal 4 3 2 13 2" xfId="4234" xr:uid="{00000000-0005-0000-0000-00008A100000}"/>
    <cellStyle name="Normal 4 3 2 14" xfId="4235" xr:uid="{00000000-0005-0000-0000-00008B100000}"/>
    <cellStyle name="Normal 4 3 2 15" xfId="4236" xr:uid="{00000000-0005-0000-0000-00008C100000}"/>
    <cellStyle name="Normal 4 3 2 2" xfId="4237" xr:uid="{00000000-0005-0000-0000-00008D100000}"/>
    <cellStyle name="Normal 4 3 2 2 10" xfId="4238" xr:uid="{00000000-0005-0000-0000-00008E100000}"/>
    <cellStyle name="Normal 4 3 2 2 2" xfId="4239" xr:uid="{00000000-0005-0000-0000-00008F100000}"/>
    <cellStyle name="Normal 4 3 2 2 2 2" xfId="4240" xr:uid="{00000000-0005-0000-0000-000090100000}"/>
    <cellStyle name="Normal 4 3 2 2 2 2 2" xfId="4241" xr:uid="{00000000-0005-0000-0000-000091100000}"/>
    <cellStyle name="Normal 4 3 2 2 2 2 2 2" xfId="4242" xr:uid="{00000000-0005-0000-0000-000092100000}"/>
    <cellStyle name="Normal 4 3 2 2 2 2 2 2 2" xfId="4243" xr:uid="{00000000-0005-0000-0000-000093100000}"/>
    <cellStyle name="Normal 4 3 2 2 2 2 2 3" xfId="4244" xr:uid="{00000000-0005-0000-0000-000094100000}"/>
    <cellStyle name="Normal 4 3 2 2 2 2 2 4" xfId="4245" xr:uid="{00000000-0005-0000-0000-000095100000}"/>
    <cellStyle name="Normal 4 3 2 2 2 2 3" xfId="4246" xr:uid="{00000000-0005-0000-0000-000096100000}"/>
    <cellStyle name="Normal 4 3 2 2 2 2 3 2" xfId="4247" xr:uid="{00000000-0005-0000-0000-000097100000}"/>
    <cellStyle name="Normal 4 3 2 2 2 2 3 2 2" xfId="4248" xr:uid="{00000000-0005-0000-0000-000098100000}"/>
    <cellStyle name="Normal 4 3 2 2 2 2 3 3" xfId="4249" xr:uid="{00000000-0005-0000-0000-000099100000}"/>
    <cellStyle name="Normal 4 3 2 2 2 2 4" xfId="4250" xr:uid="{00000000-0005-0000-0000-00009A100000}"/>
    <cellStyle name="Normal 4 3 2 2 2 2 4 2" xfId="4251" xr:uid="{00000000-0005-0000-0000-00009B100000}"/>
    <cellStyle name="Normal 4 3 2 2 2 2 5" xfId="4252" xr:uid="{00000000-0005-0000-0000-00009C100000}"/>
    <cellStyle name="Normal 4 3 2 2 2 2 5 2" xfId="4253" xr:uid="{00000000-0005-0000-0000-00009D100000}"/>
    <cellStyle name="Normal 4 3 2 2 2 2 6" xfId="4254" xr:uid="{00000000-0005-0000-0000-00009E100000}"/>
    <cellStyle name="Normal 4 3 2 2 2 2 7" xfId="4255" xr:uid="{00000000-0005-0000-0000-00009F100000}"/>
    <cellStyle name="Normal 4 3 2 2 2 3" xfId="4256" xr:uid="{00000000-0005-0000-0000-0000A0100000}"/>
    <cellStyle name="Normal 4 3 2 2 2 3 2" xfId="4257" xr:uid="{00000000-0005-0000-0000-0000A1100000}"/>
    <cellStyle name="Normal 4 3 2 2 2 3 2 2" xfId="4258" xr:uid="{00000000-0005-0000-0000-0000A2100000}"/>
    <cellStyle name="Normal 4 3 2 2 2 3 2 3" xfId="4259" xr:uid="{00000000-0005-0000-0000-0000A3100000}"/>
    <cellStyle name="Normal 4 3 2 2 2 3 3" xfId="4260" xr:uid="{00000000-0005-0000-0000-0000A4100000}"/>
    <cellStyle name="Normal 4 3 2 2 2 3 4" xfId="4261" xr:uid="{00000000-0005-0000-0000-0000A5100000}"/>
    <cellStyle name="Normal 4 3 2 2 2 4" xfId="4262" xr:uid="{00000000-0005-0000-0000-0000A6100000}"/>
    <cellStyle name="Normal 4 3 2 2 2 4 2" xfId="4263" xr:uid="{00000000-0005-0000-0000-0000A7100000}"/>
    <cellStyle name="Normal 4 3 2 2 2 4 2 2" xfId="4264" xr:uid="{00000000-0005-0000-0000-0000A8100000}"/>
    <cellStyle name="Normal 4 3 2 2 2 4 2 3" xfId="4265" xr:uid="{00000000-0005-0000-0000-0000A9100000}"/>
    <cellStyle name="Normal 4 3 2 2 2 4 3" xfId="4266" xr:uid="{00000000-0005-0000-0000-0000AA100000}"/>
    <cellStyle name="Normal 4 3 2 2 2 4 4" xfId="4267" xr:uid="{00000000-0005-0000-0000-0000AB100000}"/>
    <cellStyle name="Normal 4 3 2 2 2 5" xfId="4268" xr:uid="{00000000-0005-0000-0000-0000AC100000}"/>
    <cellStyle name="Normal 4 3 2 2 2 5 2" xfId="4269" xr:uid="{00000000-0005-0000-0000-0000AD100000}"/>
    <cellStyle name="Normal 4 3 2 2 2 5 3" xfId="4270" xr:uid="{00000000-0005-0000-0000-0000AE100000}"/>
    <cellStyle name="Normal 4 3 2 2 2 6" xfId="4271" xr:uid="{00000000-0005-0000-0000-0000AF100000}"/>
    <cellStyle name="Normal 4 3 2 2 2 6 2" xfId="4272" xr:uid="{00000000-0005-0000-0000-0000B0100000}"/>
    <cellStyle name="Normal 4 3 2 2 2 7" xfId="4273" xr:uid="{00000000-0005-0000-0000-0000B1100000}"/>
    <cellStyle name="Normal 4 3 2 2 2 8" xfId="4274" xr:uid="{00000000-0005-0000-0000-0000B2100000}"/>
    <cellStyle name="Normal 4 3 2 2 3" xfId="4275" xr:uid="{00000000-0005-0000-0000-0000B3100000}"/>
    <cellStyle name="Normal 4 3 2 2 3 2" xfId="4276" xr:uid="{00000000-0005-0000-0000-0000B4100000}"/>
    <cellStyle name="Normal 4 3 2 2 3 2 2" xfId="4277" xr:uid="{00000000-0005-0000-0000-0000B5100000}"/>
    <cellStyle name="Normal 4 3 2 2 3 2 2 2" xfId="4278" xr:uid="{00000000-0005-0000-0000-0000B6100000}"/>
    <cellStyle name="Normal 4 3 2 2 3 2 2 3" xfId="4279" xr:uid="{00000000-0005-0000-0000-0000B7100000}"/>
    <cellStyle name="Normal 4 3 2 2 3 2 3" xfId="4280" xr:uid="{00000000-0005-0000-0000-0000B8100000}"/>
    <cellStyle name="Normal 4 3 2 2 3 2 4" xfId="4281" xr:uid="{00000000-0005-0000-0000-0000B9100000}"/>
    <cellStyle name="Normal 4 3 2 2 3 3" xfId="4282" xr:uid="{00000000-0005-0000-0000-0000BA100000}"/>
    <cellStyle name="Normal 4 3 2 2 3 3 2" xfId="4283" xr:uid="{00000000-0005-0000-0000-0000BB100000}"/>
    <cellStyle name="Normal 4 3 2 2 3 3 2 2" xfId="4284" xr:uid="{00000000-0005-0000-0000-0000BC100000}"/>
    <cellStyle name="Normal 4 3 2 2 3 3 2 3" xfId="4285" xr:uid="{00000000-0005-0000-0000-0000BD100000}"/>
    <cellStyle name="Normal 4 3 2 2 3 3 3" xfId="4286" xr:uid="{00000000-0005-0000-0000-0000BE100000}"/>
    <cellStyle name="Normal 4 3 2 2 3 3 4" xfId="4287" xr:uid="{00000000-0005-0000-0000-0000BF100000}"/>
    <cellStyle name="Normal 4 3 2 2 3 4" xfId="4288" xr:uid="{00000000-0005-0000-0000-0000C0100000}"/>
    <cellStyle name="Normal 4 3 2 2 3 4 2" xfId="4289" xr:uid="{00000000-0005-0000-0000-0000C1100000}"/>
    <cellStyle name="Normal 4 3 2 2 3 4 2 2" xfId="4290" xr:uid="{00000000-0005-0000-0000-0000C2100000}"/>
    <cellStyle name="Normal 4 3 2 2 3 4 3" xfId="4291" xr:uid="{00000000-0005-0000-0000-0000C3100000}"/>
    <cellStyle name="Normal 4 3 2 2 3 5" xfId="4292" xr:uid="{00000000-0005-0000-0000-0000C4100000}"/>
    <cellStyle name="Normal 4 3 2 2 3 5 2" xfId="4293" xr:uid="{00000000-0005-0000-0000-0000C5100000}"/>
    <cellStyle name="Normal 4 3 2 2 3 5 3" xfId="4294" xr:uid="{00000000-0005-0000-0000-0000C6100000}"/>
    <cellStyle name="Normal 4 3 2 2 3 6" xfId="4295" xr:uid="{00000000-0005-0000-0000-0000C7100000}"/>
    <cellStyle name="Normal 4 3 2 2 3 7" xfId="4296" xr:uid="{00000000-0005-0000-0000-0000C8100000}"/>
    <cellStyle name="Normal 4 3 2 2 4" xfId="4297" xr:uid="{00000000-0005-0000-0000-0000C9100000}"/>
    <cellStyle name="Normal 4 3 2 2 4 2" xfId="4298" xr:uid="{00000000-0005-0000-0000-0000CA100000}"/>
    <cellStyle name="Normal 4 3 2 2 4 2 2" xfId="4299" xr:uid="{00000000-0005-0000-0000-0000CB100000}"/>
    <cellStyle name="Normal 4 3 2 2 4 2 2 2" xfId="4300" xr:uid="{00000000-0005-0000-0000-0000CC100000}"/>
    <cellStyle name="Normal 4 3 2 2 4 2 3" xfId="4301" xr:uid="{00000000-0005-0000-0000-0000CD100000}"/>
    <cellStyle name="Normal 4 3 2 2 4 3" xfId="4302" xr:uid="{00000000-0005-0000-0000-0000CE100000}"/>
    <cellStyle name="Normal 4 3 2 2 4 3 2" xfId="4303" xr:uid="{00000000-0005-0000-0000-0000CF100000}"/>
    <cellStyle name="Normal 4 3 2 2 4 3 3" xfId="4304" xr:uid="{00000000-0005-0000-0000-0000D0100000}"/>
    <cellStyle name="Normal 4 3 2 2 4 4" xfId="4305" xr:uid="{00000000-0005-0000-0000-0000D1100000}"/>
    <cellStyle name="Normal 4 3 2 2 4 5" xfId="4306" xr:uid="{00000000-0005-0000-0000-0000D2100000}"/>
    <cellStyle name="Normal 4 3 2 2 5" xfId="4307" xr:uid="{00000000-0005-0000-0000-0000D3100000}"/>
    <cellStyle name="Normal 4 3 2 2 5 2" xfId="4308" xr:uid="{00000000-0005-0000-0000-0000D4100000}"/>
    <cellStyle name="Normal 4 3 2 2 5 2 2" xfId="4309" xr:uid="{00000000-0005-0000-0000-0000D5100000}"/>
    <cellStyle name="Normal 4 3 2 2 5 2 2 2" xfId="4310" xr:uid="{00000000-0005-0000-0000-0000D6100000}"/>
    <cellStyle name="Normal 4 3 2 2 5 2 3" xfId="4311" xr:uid="{00000000-0005-0000-0000-0000D7100000}"/>
    <cellStyle name="Normal 4 3 2 2 5 3" xfId="4312" xr:uid="{00000000-0005-0000-0000-0000D8100000}"/>
    <cellStyle name="Normal 4 3 2 2 5 3 2" xfId="4313" xr:uid="{00000000-0005-0000-0000-0000D9100000}"/>
    <cellStyle name="Normal 4 3 2 2 5 3 3" xfId="4314" xr:uid="{00000000-0005-0000-0000-0000DA100000}"/>
    <cellStyle name="Normal 4 3 2 2 5 4" xfId="4315" xr:uid="{00000000-0005-0000-0000-0000DB100000}"/>
    <cellStyle name="Normal 4 3 2 2 5 5" xfId="4316" xr:uid="{00000000-0005-0000-0000-0000DC100000}"/>
    <cellStyle name="Normal 4 3 2 2 6" xfId="4317" xr:uid="{00000000-0005-0000-0000-0000DD100000}"/>
    <cellStyle name="Normal 4 3 2 2 6 2" xfId="4318" xr:uid="{00000000-0005-0000-0000-0000DE100000}"/>
    <cellStyle name="Normal 4 3 2 2 6 2 2" xfId="4319" xr:uid="{00000000-0005-0000-0000-0000DF100000}"/>
    <cellStyle name="Normal 4 3 2 2 6 3" xfId="4320" xr:uid="{00000000-0005-0000-0000-0000E0100000}"/>
    <cellStyle name="Normal 4 3 2 2 7" xfId="4321" xr:uid="{00000000-0005-0000-0000-0000E1100000}"/>
    <cellStyle name="Normal 4 3 2 2 7 2" xfId="4322" xr:uid="{00000000-0005-0000-0000-0000E2100000}"/>
    <cellStyle name="Normal 4 3 2 2 7 2 2" xfId="4323" xr:uid="{00000000-0005-0000-0000-0000E3100000}"/>
    <cellStyle name="Normal 4 3 2 2 7 3" xfId="4324" xr:uid="{00000000-0005-0000-0000-0000E4100000}"/>
    <cellStyle name="Normal 4 3 2 2 8" xfId="4325" xr:uid="{00000000-0005-0000-0000-0000E5100000}"/>
    <cellStyle name="Normal 4 3 2 2 8 2" xfId="4326" xr:uid="{00000000-0005-0000-0000-0000E6100000}"/>
    <cellStyle name="Normal 4 3 2 2 8 3" xfId="4327" xr:uid="{00000000-0005-0000-0000-0000E7100000}"/>
    <cellStyle name="Normal 4 3 2 2 9" xfId="4328" xr:uid="{00000000-0005-0000-0000-0000E8100000}"/>
    <cellStyle name="Normal 4 3 2 3" xfId="4329" xr:uid="{00000000-0005-0000-0000-0000E9100000}"/>
    <cellStyle name="Normal 4 3 2 3 10" xfId="4330" xr:uid="{00000000-0005-0000-0000-0000EA100000}"/>
    <cellStyle name="Normal 4 3 2 3 2" xfId="4331" xr:uid="{00000000-0005-0000-0000-0000EB100000}"/>
    <cellStyle name="Normal 4 3 2 3 2 2" xfId="4332" xr:uid="{00000000-0005-0000-0000-0000EC100000}"/>
    <cellStyle name="Normal 4 3 2 3 2 2 2" xfId="4333" xr:uid="{00000000-0005-0000-0000-0000ED100000}"/>
    <cellStyle name="Normal 4 3 2 3 2 2 2 2" xfId="4334" xr:uid="{00000000-0005-0000-0000-0000EE100000}"/>
    <cellStyle name="Normal 4 3 2 3 2 2 2 2 2" xfId="4335" xr:uid="{00000000-0005-0000-0000-0000EF100000}"/>
    <cellStyle name="Normal 4 3 2 3 2 2 2 3" xfId="4336" xr:uid="{00000000-0005-0000-0000-0000F0100000}"/>
    <cellStyle name="Normal 4 3 2 3 2 2 2 4" xfId="4337" xr:uid="{00000000-0005-0000-0000-0000F1100000}"/>
    <cellStyle name="Normal 4 3 2 3 2 2 3" xfId="4338" xr:uid="{00000000-0005-0000-0000-0000F2100000}"/>
    <cellStyle name="Normal 4 3 2 3 2 2 3 2" xfId="4339" xr:uid="{00000000-0005-0000-0000-0000F3100000}"/>
    <cellStyle name="Normal 4 3 2 3 2 2 3 2 2" xfId="4340" xr:uid="{00000000-0005-0000-0000-0000F4100000}"/>
    <cellStyle name="Normal 4 3 2 3 2 2 3 3" xfId="4341" xr:uid="{00000000-0005-0000-0000-0000F5100000}"/>
    <cellStyle name="Normal 4 3 2 3 2 2 4" xfId="4342" xr:uid="{00000000-0005-0000-0000-0000F6100000}"/>
    <cellStyle name="Normal 4 3 2 3 2 2 4 2" xfId="4343" xr:uid="{00000000-0005-0000-0000-0000F7100000}"/>
    <cellStyle name="Normal 4 3 2 3 2 2 5" xfId="4344" xr:uid="{00000000-0005-0000-0000-0000F8100000}"/>
    <cellStyle name="Normal 4 3 2 3 2 2 5 2" xfId="4345" xr:uid="{00000000-0005-0000-0000-0000F9100000}"/>
    <cellStyle name="Normal 4 3 2 3 2 2 6" xfId="4346" xr:uid="{00000000-0005-0000-0000-0000FA100000}"/>
    <cellStyle name="Normal 4 3 2 3 2 2 7" xfId="4347" xr:uid="{00000000-0005-0000-0000-0000FB100000}"/>
    <cellStyle name="Normal 4 3 2 3 2 3" xfId="4348" xr:uid="{00000000-0005-0000-0000-0000FC100000}"/>
    <cellStyle name="Normal 4 3 2 3 2 3 2" xfId="4349" xr:uid="{00000000-0005-0000-0000-0000FD100000}"/>
    <cellStyle name="Normal 4 3 2 3 2 3 2 2" xfId="4350" xr:uid="{00000000-0005-0000-0000-0000FE100000}"/>
    <cellStyle name="Normal 4 3 2 3 2 3 2 3" xfId="4351" xr:uid="{00000000-0005-0000-0000-0000FF100000}"/>
    <cellStyle name="Normal 4 3 2 3 2 3 3" xfId="4352" xr:uid="{00000000-0005-0000-0000-000000110000}"/>
    <cellStyle name="Normal 4 3 2 3 2 3 4" xfId="4353" xr:uid="{00000000-0005-0000-0000-000001110000}"/>
    <cellStyle name="Normal 4 3 2 3 2 4" xfId="4354" xr:uid="{00000000-0005-0000-0000-000002110000}"/>
    <cellStyle name="Normal 4 3 2 3 2 4 2" xfId="4355" xr:uid="{00000000-0005-0000-0000-000003110000}"/>
    <cellStyle name="Normal 4 3 2 3 2 4 2 2" xfId="4356" xr:uid="{00000000-0005-0000-0000-000004110000}"/>
    <cellStyle name="Normal 4 3 2 3 2 4 3" xfId="4357" xr:uid="{00000000-0005-0000-0000-000005110000}"/>
    <cellStyle name="Normal 4 3 2 3 2 4 4" xfId="4358" xr:uid="{00000000-0005-0000-0000-000006110000}"/>
    <cellStyle name="Normal 4 3 2 3 2 5" xfId="4359" xr:uid="{00000000-0005-0000-0000-000007110000}"/>
    <cellStyle name="Normal 4 3 2 3 2 5 2" xfId="4360" xr:uid="{00000000-0005-0000-0000-000008110000}"/>
    <cellStyle name="Normal 4 3 2 3 2 6" xfId="4361" xr:uid="{00000000-0005-0000-0000-000009110000}"/>
    <cellStyle name="Normal 4 3 2 3 2 6 2" xfId="4362" xr:uid="{00000000-0005-0000-0000-00000A110000}"/>
    <cellStyle name="Normal 4 3 2 3 2 7" xfId="4363" xr:uid="{00000000-0005-0000-0000-00000B110000}"/>
    <cellStyle name="Normal 4 3 2 3 2 8" xfId="4364" xr:uid="{00000000-0005-0000-0000-00000C110000}"/>
    <cellStyle name="Normal 4 3 2 3 3" xfId="4365" xr:uid="{00000000-0005-0000-0000-00000D110000}"/>
    <cellStyle name="Normal 4 3 2 3 3 2" xfId="4366" xr:uid="{00000000-0005-0000-0000-00000E110000}"/>
    <cellStyle name="Normal 4 3 2 3 3 2 2" xfId="4367" xr:uid="{00000000-0005-0000-0000-00000F110000}"/>
    <cellStyle name="Normal 4 3 2 3 3 2 2 2" xfId="4368" xr:uid="{00000000-0005-0000-0000-000010110000}"/>
    <cellStyle name="Normal 4 3 2 3 3 2 2 3" xfId="4369" xr:uid="{00000000-0005-0000-0000-000011110000}"/>
    <cellStyle name="Normal 4 3 2 3 3 2 3" xfId="4370" xr:uid="{00000000-0005-0000-0000-000012110000}"/>
    <cellStyle name="Normal 4 3 2 3 3 2 4" xfId="4371" xr:uid="{00000000-0005-0000-0000-000013110000}"/>
    <cellStyle name="Normal 4 3 2 3 3 3" xfId="4372" xr:uid="{00000000-0005-0000-0000-000014110000}"/>
    <cellStyle name="Normal 4 3 2 3 3 3 2" xfId="4373" xr:uid="{00000000-0005-0000-0000-000015110000}"/>
    <cellStyle name="Normal 4 3 2 3 3 3 2 2" xfId="4374" xr:uid="{00000000-0005-0000-0000-000016110000}"/>
    <cellStyle name="Normal 4 3 2 3 3 3 2 3" xfId="4375" xr:uid="{00000000-0005-0000-0000-000017110000}"/>
    <cellStyle name="Normal 4 3 2 3 3 3 3" xfId="4376" xr:uid="{00000000-0005-0000-0000-000018110000}"/>
    <cellStyle name="Normal 4 3 2 3 3 3 4" xfId="4377" xr:uid="{00000000-0005-0000-0000-000019110000}"/>
    <cellStyle name="Normal 4 3 2 3 3 4" xfId="4378" xr:uid="{00000000-0005-0000-0000-00001A110000}"/>
    <cellStyle name="Normal 4 3 2 3 3 4 2" xfId="4379" xr:uid="{00000000-0005-0000-0000-00001B110000}"/>
    <cellStyle name="Normal 4 3 2 3 3 4 3" xfId="4380" xr:uid="{00000000-0005-0000-0000-00001C110000}"/>
    <cellStyle name="Normal 4 3 2 3 3 5" xfId="4381" xr:uid="{00000000-0005-0000-0000-00001D110000}"/>
    <cellStyle name="Normal 4 3 2 3 3 5 2" xfId="4382" xr:uid="{00000000-0005-0000-0000-00001E110000}"/>
    <cellStyle name="Normal 4 3 2 3 3 6" xfId="4383" xr:uid="{00000000-0005-0000-0000-00001F110000}"/>
    <cellStyle name="Normal 4 3 2 3 3 7" xfId="4384" xr:uid="{00000000-0005-0000-0000-000020110000}"/>
    <cellStyle name="Normal 4 3 2 3 4" xfId="4385" xr:uid="{00000000-0005-0000-0000-000021110000}"/>
    <cellStyle name="Normal 4 3 2 3 4 2" xfId="4386" xr:uid="{00000000-0005-0000-0000-000022110000}"/>
    <cellStyle name="Normal 4 3 2 3 4 2 2" xfId="4387" xr:uid="{00000000-0005-0000-0000-000023110000}"/>
    <cellStyle name="Normal 4 3 2 3 4 2 3" xfId="4388" xr:uid="{00000000-0005-0000-0000-000024110000}"/>
    <cellStyle name="Normal 4 3 2 3 4 3" xfId="4389" xr:uid="{00000000-0005-0000-0000-000025110000}"/>
    <cellStyle name="Normal 4 3 2 3 4 4" xfId="4390" xr:uid="{00000000-0005-0000-0000-000026110000}"/>
    <cellStyle name="Normal 4 3 2 3 5" xfId="4391" xr:uid="{00000000-0005-0000-0000-000027110000}"/>
    <cellStyle name="Normal 4 3 2 3 5 2" xfId="4392" xr:uid="{00000000-0005-0000-0000-000028110000}"/>
    <cellStyle name="Normal 4 3 2 3 5 2 2" xfId="4393" xr:uid="{00000000-0005-0000-0000-000029110000}"/>
    <cellStyle name="Normal 4 3 2 3 5 2 3" xfId="4394" xr:uid="{00000000-0005-0000-0000-00002A110000}"/>
    <cellStyle name="Normal 4 3 2 3 5 3" xfId="4395" xr:uid="{00000000-0005-0000-0000-00002B110000}"/>
    <cellStyle name="Normal 4 3 2 3 5 4" xfId="4396" xr:uid="{00000000-0005-0000-0000-00002C110000}"/>
    <cellStyle name="Normal 4 3 2 3 6" xfId="4397" xr:uid="{00000000-0005-0000-0000-00002D110000}"/>
    <cellStyle name="Normal 4 3 2 3 6 2" xfId="4398" xr:uid="{00000000-0005-0000-0000-00002E110000}"/>
    <cellStyle name="Normal 4 3 2 3 6 3" xfId="4399" xr:uid="{00000000-0005-0000-0000-00002F110000}"/>
    <cellStyle name="Normal 4 3 2 3 7" xfId="4400" xr:uid="{00000000-0005-0000-0000-000030110000}"/>
    <cellStyle name="Normal 4 3 2 3 7 2" xfId="4401" xr:uid="{00000000-0005-0000-0000-000031110000}"/>
    <cellStyle name="Normal 4 3 2 3 8" xfId="4402" xr:uid="{00000000-0005-0000-0000-000032110000}"/>
    <cellStyle name="Normal 4 3 2 3 8 2" xfId="4403" xr:uid="{00000000-0005-0000-0000-000033110000}"/>
    <cellStyle name="Normal 4 3 2 3 9" xfId="4404" xr:uid="{00000000-0005-0000-0000-000034110000}"/>
    <cellStyle name="Normal 4 3 2 4" xfId="4405" xr:uid="{00000000-0005-0000-0000-000035110000}"/>
    <cellStyle name="Normal 4 3 2 4 2" xfId="4406" xr:uid="{00000000-0005-0000-0000-000036110000}"/>
    <cellStyle name="Normal 4 3 2 4 2 2" xfId="4407" xr:uid="{00000000-0005-0000-0000-000037110000}"/>
    <cellStyle name="Normal 4 3 2 4 2 2 2" xfId="4408" xr:uid="{00000000-0005-0000-0000-000038110000}"/>
    <cellStyle name="Normal 4 3 2 4 2 2 2 2" xfId="4409" xr:uid="{00000000-0005-0000-0000-000039110000}"/>
    <cellStyle name="Normal 4 3 2 4 2 2 2 2 2" xfId="4410" xr:uid="{00000000-0005-0000-0000-00003A110000}"/>
    <cellStyle name="Normal 4 3 2 4 2 2 2 3" xfId="4411" xr:uid="{00000000-0005-0000-0000-00003B110000}"/>
    <cellStyle name="Normal 4 3 2 4 2 2 3" xfId="4412" xr:uid="{00000000-0005-0000-0000-00003C110000}"/>
    <cellStyle name="Normal 4 3 2 4 2 2 3 2" xfId="4413" xr:uid="{00000000-0005-0000-0000-00003D110000}"/>
    <cellStyle name="Normal 4 3 2 4 2 2 3 2 2" xfId="4414" xr:uid="{00000000-0005-0000-0000-00003E110000}"/>
    <cellStyle name="Normal 4 3 2 4 2 2 3 3" xfId="4415" xr:uid="{00000000-0005-0000-0000-00003F110000}"/>
    <cellStyle name="Normal 4 3 2 4 2 2 4" xfId="4416" xr:uid="{00000000-0005-0000-0000-000040110000}"/>
    <cellStyle name="Normal 4 3 2 4 2 2 4 2" xfId="4417" xr:uid="{00000000-0005-0000-0000-000041110000}"/>
    <cellStyle name="Normal 4 3 2 4 2 2 5" xfId="4418" xr:uid="{00000000-0005-0000-0000-000042110000}"/>
    <cellStyle name="Normal 4 3 2 4 2 2 5 2" xfId="4419" xr:uid="{00000000-0005-0000-0000-000043110000}"/>
    <cellStyle name="Normal 4 3 2 4 2 2 6" xfId="4420" xr:uid="{00000000-0005-0000-0000-000044110000}"/>
    <cellStyle name="Normal 4 3 2 4 2 2 7" xfId="4421" xr:uid="{00000000-0005-0000-0000-000045110000}"/>
    <cellStyle name="Normal 4 3 2 4 2 3" xfId="4422" xr:uid="{00000000-0005-0000-0000-000046110000}"/>
    <cellStyle name="Normal 4 3 2 4 2 3 2" xfId="4423" xr:uid="{00000000-0005-0000-0000-000047110000}"/>
    <cellStyle name="Normal 4 3 2 4 2 3 2 2" xfId="4424" xr:uid="{00000000-0005-0000-0000-000048110000}"/>
    <cellStyle name="Normal 4 3 2 4 2 3 3" xfId="4425" xr:uid="{00000000-0005-0000-0000-000049110000}"/>
    <cellStyle name="Normal 4 3 2 4 2 4" xfId="4426" xr:uid="{00000000-0005-0000-0000-00004A110000}"/>
    <cellStyle name="Normal 4 3 2 4 2 4 2" xfId="4427" xr:uid="{00000000-0005-0000-0000-00004B110000}"/>
    <cellStyle name="Normal 4 3 2 4 2 4 2 2" xfId="4428" xr:uid="{00000000-0005-0000-0000-00004C110000}"/>
    <cellStyle name="Normal 4 3 2 4 2 4 3" xfId="4429" xr:uid="{00000000-0005-0000-0000-00004D110000}"/>
    <cellStyle name="Normal 4 3 2 4 2 5" xfId="4430" xr:uid="{00000000-0005-0000-0000-00004E110000}"/>
    <cellStyle name="Normal 4 3 2 4 2 5 2" xfId="4431" xr:uid="{00000000-0005-0000-0000-00004F110000}"/>
    <cellStyle name="Normal 4 3 2 4 2 6" xfId="4432" xr:uid="{00000000-0005-0000-0000-000050110000}"/>
    <cellStyle name="Normal 4 3 2 4 2 6 2" xfId="4433" xr:uid="{00000000-0005-0000-0000-000051110000}"/>
    <cellStyle name="Normal 4 3 2 4 2 7" xfId="4434" xr:uid="{00000000-0005-0000-0000-000052110000}"/>
    <cellStyle name="Normal 4 3 2 4 2 8" xfId="4435" xr:uid="{00000000-0005-0000-0000-000053110000}"/>
    <cellStyle name="Normal 4 3 2 4 3" xfId="4436" xr:uid="{00000000-0005-0000-0000-000054110000}"/>
    <cellStyle name="Normal 4 3 2 4 3 2" xfId="4437" xr:uid="{00000000-0005-0000-0000-000055110000}"/>
    <cellStyle name="Normal 4 3 2 4 3 2 2" xfId="4438" xr:uid="{00000000-0005-0000-0000-000056110000}"/>
    <cellStyle name="Normal 4 3 2 4 3 2 2 2" xfId="4439" xr:uid="{00000000-0005-0000-0000-000057110000}"/>
    <cellStyle name="Normal 4 3 2 4 3 2 3" xfId="4440" xr:uid="{00000000-0005-0000-0000-000058110000}"/>
    <cellStyle name="Normal 4 3 2 4 3 2 4" xfId="4441" xr:uid="{00000000-0005-0000-0000-000059110000}"/>
    <cellStyle name="Normal 4 3 2 4 3 3" xfId="4442" xr:uid="{00000000-0005-0000-0000-00005A110000}"/>
    <cellStyle name="Normal 4 3 2 4 3 3 2" xfId="4443" xr:uid="{00000000-0005-0000-0000-00005B110000}"/>
    <cellStyle name="Normal 4 3 2 4 3 3 2 2" xfId="4444" xr:uid="{00000000-0005-0000-0000-00005C110000}"/>
    <cellStyle name="Normal 4 3 2 4 3 3 3" xfId="4445" xr:uid="{00000000-0005-0000-0000-00005D110000}"/>
    <cellStyle name="Normal 4 3 2 4 3 4" xfId="4446" xr:uid="{00000000-0005-0000-0000-00005E110000}"/>
    <cellStyle name="Normal 4 3 2 4 3 4 2" xfId="4447" xr:uid="{00000000-0005-0000-0000-00005F110000}"/>
    <cellStyle name="Normal 4 3 2 4 3 5" xfId="4448" xr:uid="{00000000-0005-0000-0000-000060110000}"/>
    <cellStyle name="Normal 4 3 2 4 3 5 2" xfId="4449" xr:uid="{00000000-0005-0000-0000-000061110000}"/>
    <cellStyle name="Normal 4 3 2 4 3 6" xfId="4450" xr:uid="{00000000-0005-0000-0000-000062110000}"/>
    <cellStyle name="Normal 4 3 2 4 3 7" xfId="4451" xr:uid="{00000000-0005-0000-0000-000063110000}"/>
    <cellStyle name="Normal 4 3 2 4 4" xfId="4452" xr:uid="{00000000-0005-0000-0000-000064110000}"/>
    <cellStyle name="Normal 4 3 2 4 4 2" xfId="4453" xr:uid="{00000000-0005-0000-0000-000065110000}"/>
    <cellStyle name="Normal 4 3 2 4 4 2 2" xfId="4454" xr:uid="{00000000-0005-0000-0000-000066110000}"/>
    <cellStyle name="Normal 4 3 2 4 4 2 3" xfId="4455" xr:uid="{00000000-0005-0000-0000-000067110000}"/>
    <cellStyle name="Normal 4 3 2 4 4 3" xfId="4456" xr:uid="{00000000-0005-0000-0000-000068110000}"/>
    <cellStyle name="Normal 4 3 2 4 4 4" xfId="4457" xr:uid="{00000000-0005-0000-0000-000069110000}"/>
    <cellStyle name="Normal 4 3 2 4 5" xfId="4458" xr:uid="{00000000-0005-0000-0000-00006A110000}"/>
    <cellStyle name="Normal 4 3 2 4 5 2" xfId="4459" xr:uid="{00000000-0005-0000-0000-00006B110000}"/>
    <cellStyle name="Normal 4 3 2 4 5 2 2" xfId="4460" xr:uid="{00000000-0005-0000-0000-00006C110000}"/>
    <cellStyle name="Normal 4 3 2 4 5 3" xfId="4461" xr:uid="{00000000-0005-0000-0000-00006D110000}"/>
    <cellStyle name="Normal 4 3 2 4 5 4" xfId="4462" xr:uid="{00000000-0005-0000-0000-00006E110000}"/>
    <cellStyle name="Normal 4 3 2 4 6" xfId="4463" xr:uid="{00000000-0005-0000-0000-00006F110000}"/>
    <cellStyle name="Normal 4 3 2 4 6 2" xfId="4464" xr:uid="{00000000-0005-0000-0000-000070110000}"/>
    <cellStyle name="Normal 4 3 2 4 7" xfId="4465" xr:uid="{00000000-0005-0000-0000-000071110000}"/>
    <cellStyle name="Normal 4 3 2 4 7 2" xfId="4466" xr:uid="{00000000-0005-0000-0000-000072110000}"/>
    <cellStyle name="Normal 4 3 2 4 8" xfId="4467" xr:uid="{00000000-0005-0000-0000-000073110000}"/>
    <cellStyle name="Normal 4 3 2 4 9" xfId="4468" xr:uid="{00000000-0005-0000-0000-000074110000}"/>
    <cellStyle name="Normal 4 3 2 5" xfId="4469" xr:uid="{00000000-0005-0000-0000-000075110000}"/>
    <cellStyle name="Normal 4 3 2 5 2" xfId="4470" xr:uid="{00000000-0005-0000-0000-000076110000}"/>
    <cellStyle name="Normal 4 3 2 5 2 2" xfId="4471" xr:uid="{00000000-0005-0000-0000-000077110000}"/>
    <cellStyle name="Normal 4 3 2 5 2 2 2" xfId="4472" xr:uid="{00000000-0005-0000-0000-000078110000}"/>
    <cellStyle name="Normal 4 3 2 5 2 2 2 2" xfId="4473" xr:uid="{00000000-0005-0000-0000-000079110000}"/>
    <cellStyle name="Normal 4 3 2 5 2 2 3" xfId="4474" xr:uid="{00000000-0005-0000-0000-00007A110000}"/>
    <cellStyle name="Normal 4 3 2 5 2 2 4" xfId="4475" xr:uid="{00000000-0005-0000-0000-00007B110000}"/>
    <cellStyle name="Normal 4 3 2 5 2 3" xfId="4476" xr:uid="{00000000-0005-0000-0000-00007C110000}"/>
    <cellStyle name="Normal 4 3 2 5 2 3 2" xfId="4477" xr:uid="{00000000-0005-0000-0000-00007D110000}"/>
    <cellStyle name="Normal 4 3 2 5 2 3 2 2" xfId="4478" xr:uid="{00000000-0005-0000-0000-00007E110000}"/>
    <cellStyle name="Normal 4 3 2 5 2 3 3" xfId="4479" xr:uid="{00000000-0005-0000-0000-00007F110000}"/>
    <cellStyle name="Normal 4 3 2 5 2 4" xfId="4480" xr:uid="{00000000-0005-0000-0000-000080110000}"/>
    <cellStyle name="Normal 4 3 2 5 2 4 2" xfId="4481" xr:uid="{00000000-0005-0000-0000-000081110000}"/>
    <cellStyle name="Normal 4 3 2 5 2 5" xfId="4482" xr:uid="{00000000-0005-0000-0000-000082110000}"/>
    <cellStyle name="Normal 4 3 2 5 2 5 2" xfId="4483" xr:uid="{00000000-0005-0000-0000-000083110000}"/>
    <cellStyle name="Normal 4 3 2 5 2 6" xfId="4484" xr:uid="{00000000-0005-0000-0000-000084110000}"/>
    <cellStyle name="Normal 4 3 2 5 2 7" xfId="4485" xr:uid="{00000000-0005-0000-0000-000085110000}"/>
    <cellStyle name="Normal 4 3 2 5 3" xfId="4486" xr:uid="{00000000-0005-0000-0000-000086110000}"/>
    <cellStyle name="Normal 4 3 2 5 3 2" xfId="4487" xr:uid="{00000000-0005-0000-0000-000087110000}"/>
    <cellStyle name="Normal 4 3 2 5 3 2 2" xfId="4488" xr:uid="{00000000-0005-0000-0000-000088110000}"/>
    <cellStyle name="Normal 4 3 2 5 3 2 3" xfId="4489" xr:uid="{00000000-0005-0000-0000-000089110000}"/>
    <cellStyle name="Normal 4 3 2 5 3 3" xfId="4490" xr:uid="{00000000-0005-0000-0000-00008A110000}"/>
    <cellStyle name="Normal 4 3 2 5 3 4" xfId="4491" xr:uid="{00000000-0005-0000-0000-00008B110000}"/>
    <cellStyle name="Normal 4 3 2 5 4" xfId="4492" xr:uid="{00000000-0005-0000-0000-00008C110000}"/>
    <cellStyle name="Normal 4 3 2 5 4 2" xfId="4493" xr:uid="{00000000-0005-0000-0000-00008D110000}"/>
    <cellStyle name="Normal 4 3 2 5 4 2 2" xfId="4494" xr:uid="{00000000-0005-0000-0000-00008E110000}"/>
    <cellStyle name="Normal 4 3 2 5 4 3" xfId="4495" xr:uid="{00000000-0005-0000-0000-00008F110000}"/>
    <cellStyle name="Normal 4 3 2 5 4 4" xfId="4496" xr:uid="{00000000-0005-0000-0000-000090110000}"/>
    <cellStyle name="Normal 4 3 2 5 5" xfId="4497" xr:uid="{00000000-0005-0000-0000-000091110000}"/>
    <cellStyle name="Normal 4 3 2 5 5 2" xfId="4498" xr:uid="{00000000-0005-0000-0000-000092110000}"/>
    <cellStyle name="Normal 4 3 2 5 6" xfId="4499" xr:uid="{00000000-0005-0000-0000-000093110000}"/>
    <cellStyle name="Normal 4 3 2 5 6 2" xfId="4500" xr:uid="{00000000-0005-0000-0000-000094110000}"/>
    <cellStyle name="Normal 4 3 2 5 7" xfId="4501" xr:uid="{00000000-0005-0000-0000-000095110000}"/>
    <cellStyle name="Normal 4 3 2 5 8" xfId="4502" xr:uid="{00000000-0005-0000-0000-000096110000}"/>
    <cellStyle name="Normal 4 3 2 6" xfId="4503" xr:uid="{00000000-0005-0000-0000-000097110000}"/>
    <cellStyle name="Normal 4 3 2 6 2" xfId="4504" xr:uid="{00000000-0005-0000-0000-000098110000}"/>
    <cellStyle name="Normal 4 3 2 6 2 2" xfId="4505" xr:uid="{00000000-0005-0000-0000-000099110000}"/>
    <cellStyle name="Normal 4 3 2 6 2 2 2" xfId="4506" xr:uid="{00000000-0005-0000-0000-00009A110000}"/>
    <cellStyle name="Normal 4 3 2 6 2 2 2 2" xfId="4507" xr:uid="{00000000-0005-0000-0000-00009B110000}"/>
    <cellStyle name="Normal 4 3 2 6 2 2 3" xfId="4508" xr:uid="{00000000-0005-0000-0000-00009C110000}"/>
    <cellStyle name="Normal 4 3 2 6 2 2 4" xfId="4509" xr:uid="{00000000-0005-0000-0000-00009D110000}"/>
    <cellStyle name="Normal 4 3 2 6 2 3" xfId="4510" xr:uid="{00000000-0005-0000-0000-00009E110000}"/>
    <cellStyle name="Normal 4 3 2 6 2 3 2" xfId="4511" xr:uid="{00000000-0005-0000-0000-00009F110000}"/>
    <cellStyle name="Normal 4 3 2 6 2 3 2 2" xfId="4512" xr:uid="{00000000-0005-0000-0000-0000A0110000}"/>
    <cellStyle name="Normal 4 3 2 6 2 3 3" xfId="4513" xr:uid="{00000000-0005-0000-0000-0000A1110000}"/>
    <cellStyle name="Normal 4 3 2 6 2 4" xfId="4514" xr:uid="{00000000-0005-0000-0000-0000A2110000}"/>
    <cellStyle name="Normal 4 3 2 6 2 4 2" xfId="4515" xr:uid="{00000000-0005-0000-0000-0000A3110000}"/>
    <cellStyle name="Normal 4 3 2 6 2 5" xfId="4516" xr:uid="{00000000-0005-0000-0000-0000A4110000}"/>
    <cellStyle name="Normal 4 3 2 6 2 5 2" xfId="4517" xr:uid="{00000000-0005-0000-0000-0000A5110000}"/>
    <cellStyle name="Normal 4 3 2 6 2 6" xfId="4518" xr:uid="{00000000-0005-0000-0000-0000A6110000}"/>
    <cellStyle name="Normal 4 3 2 6 2 7" xfId="4519" xr:uid="{00000000-0005-0000-0000-0000A7110000}"/>
    <cellStyle name="Normal 4 3 2 6 3" xfId="4520" xr:uid="{00000000-0005-0000-0000-0000A8110000}"/>
    <cellStyle name="Normal 4 3 2 6 3 2" xfId="4521" xr:uid="{00000000-0005-0000-0000-0000A9110000}"/>
    <cellStyle name="Normal 4 3 2 6 3 2 2" xfId="4522" xr:uid="{00000000-0005-0000-0000-0000AA110000}"/>
    <cellStyle name="Normal 4 3 2 6 3 2 3" xfId="4523" xr:uid="{00000000-0005-0000-0000-0000AB110000}"/>
    <cellStyle name="Normal 4 3 2 6 3 3" xfId="4524" xr:uid="{00000000-0005-0000-0000-0000AC110000}"/>
    <cellStyle name="Normal 4 3 2 6 3 4" xfId="4525" xr:uid="{00000000-0005-0000-0000-0000AD110000}"/>
    <cellStyle name="Normal 4 3 2 6 4" xfId="4526" xr:uid="{00000000-0005-0000-0000-0000AE110000}"/>
    <cellStyle name="Normal 4 3 2 6 4 2" xfId="4527" xr:uid="{00000000-0005-0000-0000-0000AF110000}"/>
    <cellStyle name="Normal 4 3 2 6 4 2 2" xfId="4528" xr:uid="{00000000-0005-0000-0000-0000B0110000}"/>
    <cellStyle name="Normal 4 3 2 6 4 3" xfId="4529" xr:uid="{00000000-0005-0000-0000-0000B1110000}"/>
    <cellStyle name="Normal 4 3 2 6 4 4" xfId="4530" xr:uid="{00000000-0005-0000-0000-0000B2110000}"/>
    <cellStyle name="Normal 4 3 2 6 5" xfId="4531" xr:uid="{00000000-0005-0000-0000-0000B3110000}"/>
    <cellStyle name="Normal 4 3 2 6 5 2" xfId="4532" xr:uid="{00000000-0005-0000-0000-0000B4110000}"/>
    <cellStyle name="Normal 4 3 2 6 6" xfId="4533" xr:uid="{00000000-0005-0000-0000-0000B5110000}"/>
    <cellStyle name="Normal 4 3 2 6 6 2" xfId="4534" xr:uid="{00000000-0005-0000-0000-0000B6110000}"/>
    <cellStyle name="Normal 4 3 2 6 7" xfId="4535" xr:uid="{00000000-0005-0000-0000-0000B7110000}"/>
    <cellStyle name="Normal 4 3 2 6 8" xfId="4536" xr:uid="{00000000-0005-0000-0000-0000B8110000}"/>
    <cellStyle name="Normal 4 3 2 7" xfId="4537" xr:uid="{00000000-0005-0000-0000-0000B9110000}"/>
    <cellStyle name="Normal 4 3 2 7 2" xfId="4538" xr:uid="{00000000-0005-0000-0000-0000BA110000}"/>
    <cellStyle name="Normal 4 3 2 7 2 2" xfId="4539" xr:uid="{00000000-0005-0000-0000-0000BB110000}"/>
    <cellStyle name="Normal 4 3 2 7 2 2 2" xfId="4540" xr:uid="{00000000-0005-0000-0000-0000BC110000}"/>
    <cellStyle name="Normal 4 3 2 7 2 3" xfId="4541" xr:uid="{00000000-0005-0000-0000-0000BD110000}"/>
    <cellStyle name="Normal 4 3 2 7 2 4" xfId="4542" xr:uid="{00000000-0005-0000-0000-0000BE110000}"/>
    <cellStyle name="Normal 4 3 2 7 3" xfId="4543" xr:uid="{00000000-0005-0000-0000-0000BF110000}"/>
    <cellStyle name="Normal 4 3 2 7 3 2" xfId="4544" xr:uid="{00000000-0005-0000-0000-0000C0110000}"/>
    <cellStyle name="Normal 4 3 2 7 3 2 2" xfId="4545" xr:uid="{00000000-0005-0000-0000-0000C1110000}"/>
    <cellStyle name="Normal 4 3 2 7 3 3" xfId="4546" xr:uid="{00000000-0005-0000-0000-0000C2110000}"/>
    <cellStyle name="Normal 4 3 2 7 4" xfId="4547" xr:uid="{00000000-0005-0000-0000-0000C3110000}"/>
    <cellStyle name="Normal 4 3 2 7 4 2" xfId="4548" xr:uid="{00000000-0005-0000-0000-0000C4110000}"/>
    <cellStyle name="Normal 4 3 2 7 5" xfId="4549" xr:uid="{00000000-0005-0000-0000-0000C5110000}"/>
    <cellStyle name="Normal 4 3 2 7 5 2" xfId="4550" xr:uid="{00000000-0005-0000-0000-0000C6110000}"/>
    <cellStyle name="Normal 4 3 2 7 6" xfId="4551" xr:uid="{00000000-0005-0000-0000-0000C7110000}"/>
    <cellStyle name="Normal 4 3 2 7 7" xfId="4552" xr:uid="{00000000-0005-0000-0000-0000C8110000}"/>
    <cellStyle name="Normal 4 3 2 8" xfId="4553" xr:uid="{00000000-0005-0000-0000-0000C9110000}"/>
    <cellStyle name="Normal 4 3 2 8 2" xfId="4554" xr:uid="{00000000-0005-0000-0000-0000CA110000}"/>
    <cellStyle name="Normal 4 3 2 8 2 2" xfId="4555" xr:uid="{00000000-0005-0000-0000-0000CB110000}"/>
    <cellStyle name="Normal 4 3 2 8 2 3" xfId="4556" xr:uid="{00000000-0005-0000-0000-0000CC110000}"/>
    <cellStyle name="Normal 4 3 2 8 3" xfId="4557" xr:uid="{00000000-0005-0000-0000-0000CD110000}"/>
    <cellStyle name="Normal 4 3 2 8 4" xfId="4558" xr:uid="{00000000-0005-0000-0000-0000CE110000}"/>
    <cellStyle name="Normal 4 3 2 9" xfId="4559" xr:uid="{00000000-0005-0000-0000-0000CF110000}"/>
    <cellStyle name="Normal 4 3 2 9 2" xfId="4560" xr:uid="{00000000-0005-0000-0000-0000D0110000}"/>
    <cellStyle name="Normal 4 3 2 9 2 2" xfId="4561" xr:uid="{00000000-0005-0000-0000-0000D1110000}"/>
    <cellStyle name="Normal 4 3 2 9 3" xfId="4562" xr:uid="{00000000-0005-0000-0000-0000D2110000}"/>
    <cellStyle name="Normal 4 3 2 9 4" xfId="4563" xr:uid="{00000000-0005-0000-0000-0000D3110000}"/>
    <cellStyle name="Normal 4 3 3" xfId="4564" xr:uid="{00000000-0005-0000-0000-0000D4110000}"/>
    <cellStyle name="Normal 4 3 3 10" xfId="4565" xr:uid="{00000000-0005-0000-0000-0000D5110000}"/>
    <cellStyle name="Normal 4 3 3 10 2" xfId="4566" xr:uid="{00000000-0005-0000-0000-0000D6110000}"/>
    <cellStyle name="Normal 4 3 3 10 2 2" xfId="4567" xr:uid="{00000000-0005-0000-0000-0000D7110000}"/>
    <cellStyle name="Normal 4 3 3 10 3" xfId="4568" xr:uid="{00000000-0005-0000-0000-0000D8110000}"/>
    <cellStyle name="Normal 4 3 3 11" xfId="4569" xr:uid="{00000000-0005-0000-0000-0000D9110000}"/>
    <cellStyle name="Normal 4 3 3 11 2" xfId="4570" xr:uid="{00000000-0005-0000-0000-0000DA110000}"/>
    <cellStyle name="Normal 4 3 3 12" xfId="4571" xr:uid="{00000000-0005-0000-0000-0000DB110000}"/>
    <cellStyle name="Normal 4 3 3 12 2" xfId="4572" xr:uid="{00000000-0005-0000-0000-0000DC110000}"/>
    <cellStyle name="Normal 4 3 3 13" xfId="4573" xr:uid="{00000000-0005-0000-0000-0000DD110000}"/>
    <cellStyle name="Normal 4 3 3 13 2" xfId="4574" xr:uid="{00000000-0005-0000-0000-0000DE110000}"/>
    <cellStyle name="Normal 4 3 3 14" xfId="4575" xr:uid="{00000000-0005-0000-0000-0000DF110000}"/>
    <cellStyle name="Normal 4 3 3 15" xfId="4576" xr:uid="{00000000-0005-0000-0000-0000E0110000}"/>
    <cellStyle name="Normal 4 3 3 2" xfId="4577" xr:uid="{00000000-0005-0000-0000-0000E1110000}"/>
    <cellStyle name="Normal 4 3 3 2 10" xfId="4578" xr:uid="{00000000-0005-0000-0000-0000E2110000}"/>
    <cellStyle name="Normal 4 3 3 2 2" xfId="4579" xr:uid="{00000000-0005-0000-0000-0000E3110000}"/>
    <cellStyle name="Normal 4 3 3 2 2 2" xfId="4580" xr:uid="{00000000-0005-0000-0000-0000E4110000}"/>
    <cellStyle name="Normal 4 3 3 2 2 2 2" xfId="4581" xr:uid="{00000000-0005-0000-0000-0000E5110000}"/>
    <cellStyle name="Normal 4 3 3 2 2 2 2 2" xfId="4582" xr:uid="{00000000-0005-0000-0000-0000E6110000}"/>
    <cellStyle name="Normal 4 3 3 2 2 2 2 2 2" xfId="4583" xr:uid="{00000000-0005-0000-0000-0000E7110000}"/>
    <cellStyle name="Normal 4 3 3 2 2 2 2 3" xfId="4584" xr:uid="{00000000-0005-0000-0000-0000E8110000}"/>
    <cellStyle name="Normal 4 3 3 2 2 2 2 4" xfId="4585" xr:uid="{00000000-0005-0000-0000-0000E9110000}"/>
    <cellStyle name="Normal 4 3 3 2 2 2 3" xfId="4586" xr:uid="{00000000-0005-0000-0000-0000EA110000}"/>
    <cellStyle name="Normal 4 3 3 2 2 2 3 2" xfId="4587" xr:uid="{00000000-0005-0000-0000-0000EB110000}"/>
    <cellStyle name="Normal 4 3 3 2 2 2 3 2 2" xfId="4588" xr:uid="{00000000-0005-0000-0000-0000EC110000}"/>
    <cellStyle name="Normal 4 3 3 2 2 2 3 3" xfId="4589" xr:uid="{00000000-0005-0000-0000-0000ED110000}"/>
    <cellStyle name="Normal 4 3 3 2 2 2 4" xfId="4590" xr:uid="{00000000-0005-0000-0000-0000EE110000}"/>
    <cellStyle name="Normal 4 3 3 2 2 2 4 2" xfId="4591" xr:uid="{00000000-0005-0000-0000-0000EF110000}"/>
    <cellStyle name="Normal 4 3 3 2 2 2 5" xfId="4592" xr:uid="{00000000-0005-0000-0000-0000F0110000}"/>
    <cellStyle name="Normal 4 3 3 2 2 2 5 2" xfId="4593" xr:uid="{00000000-0005-0000-0000-0000F1110000}"/>
    <cellStyle name="Normal 4 3 3 2 2 2 6" xfId="4594" xr:uid="{00000000-0005-0000-0000-0000F2110000}"/>
    <cellStyle name="Normal 4 3 3 2 2 2 7" xfId="4595" xr:uid="{00000000-0005-0000-0000-0000F3110000}"/>
    <cellStyle name="Normal 4 3 3 2 2 3" xfId="4596" xr:uid="{00000000-0005-0000-0000-0000F4110000}"/>
    <cellStyle name="Normal 4 3 3 2 2 3 2" xfId="4597" xr:uid="{00000000-0005-0000-0000-0000F5110000}"/>
    <cellStyle name="Normal 4 3 3 2 2 3 2 2" xfId="4598" xr:uid="{00000000-0005-0000-0000-0000F6110000}"/>
    <cellStyle name="Normal 4 3 3 2 2 3 2 3" xfId="4599" xr:uid="{00000000-0005-0000-0000-0000F7110000}"/>
    <cellStyle name="Normal 4 3 3 2 2 3 3" xfId="4600" xr:uid="{00000000-0005-0000-0000-0000F8110000}"/>
    <cellStyle name="Normal 4 3 3 2 2 3 4" xfId="4601" xr:uid="{00000000-0005-0000-0000-0000F9110000}"/>
    <cellStyle name="Normal 4 3 3 2 2 4" xfId="4602" xr:uid="{00000000-0005-0000-0000-0000FA110000}"/>
    <cellStyle name="Normal 4 3 3 2 2 4 2" xfId="4603" xr:uid="{00000000-0005-0000-0000-0000FB110000}"/>
    <cellStyle name="Normal 4 3 3 2 2 4 2 2" xfId="4604" xr:uid="{00000000-0005-0000-0000-0000FC110000}"/>
    <cellStyle name="Normal 4 3 3 2 2 4 2 3" xfId="4605" xr:uid="{00000000-0005-0000-0000-0000FD110000}"/>
    <cellStyle name="Normal 4 3 3 2 2 4 3" xfId="4606" xr:uid="{00000000-0005-0000-0000-0000FE110000}"/>
    <cellStyle name="Normal 4 3 3 2 2 4 4" xfId="4607" xr:uid="{00000000-0005-0000-0000-0000FF110000}"/>
    <cellStyle name="Normal 4 3 3 2 2 5" xfId="4608" xr:uid="{00000000-0005-0000-0000-000000120000}"/>
    <cellStyle name="Normal 4 3 3 2 2 5 2" xfId="4609" xr:uid="{00000000-0005-0000-0000-000001120000}"/>
    <cellStyle name="Normal 4 3 3 2 2 5 3" xfId="4610" xr:uid="{00000000-0005-0000-0000-000002120000}"/>
    <cellStyle name="Normal 4 3 3 2 2 6" xfId="4611" xr:uid="{00000000-0005-0000-0000-000003120000}"/>
    <cellStyle name="Normal 4 3 3 2 2 6 2" xfId="4612" xr:uid="{00000000-0005-0000-0000-000004120000}"/>
    <cellStyle name="Normal 4 3 3 2 2 7" xfId="4613" xr:uid="{00000000-0005-0000-0000-000005120000}"/>
    <cellStyle name="Normal 4 3 3 2 2 8" xfId="4614" xr:uid="{00000000-0005-0000-0000-000006120000}"/>
    <cellStyle name="Normal 4 3 3 2 3" xfId="4615" xr:uid="{00000000-0005-0000-0000-000007120000}"/>
    <cellStyle name="Normal 4 3 3 2 3 2" xfId="4616" xr:uid="{00000000-0005-0000-0000-000008120000}"/>
    <cellStyle name="Normal 4 3 3 2 3 2 2" xfId="4617" xr:uid="{00000000-0005-0000-0000-000009120000}"/>
    <cellStyle name="Normal 4 3 3 2 3 2 2 2" xfId="4618" xr:uid="{00000000-0005-0000-0000-00000A120000}"/>
    <cellStyle name="Normal 4 3 3 2 3 2 2 3" xfId="4619" xr:uid="{00000000-0005-0000-0000-00000B120000}"/>
    <cellStyle name="Normal 4 3 3 2 3 2 3" xfId="4620" xr:uid="{00000000-0005-0000-0000-00000C120000}"/>
    <cellStyle name="Normal 4 3 3 2 3 2 4" xfId="4621" xr:uid="{00000000-0005-0000-0000-00000D120000}"/>
    <cellStyle name="Normal 4 3 3 2 3 3" xfId="4622" xr:uid="{00000000-0005-0000-0000-00000E120000}"/>
    <cellStyle name="Normal 4 3 3 2 3 3 2" xfId="4623" xr:uid="{00000000-0005-0000-0000-00000F120000}"/>
    <cellStyle name="Normal 4 3 3 2 3 3 2 2" xfId="4624" xr:uid="{00000000-0005-0000-0000-000010120000}"/>
    <cellStyle name="Normal 4 3 3 2 3 3 2 3" xfId="4625" xr:uid="{00000000-0005-0000-0000-000011120000}"/>
    <cellStyle name="Normal 4 3 3 2 3 3 3" xfId="4626" xr:uid="{00000000-0005-0000-0000-000012120000}"/>
    <cellStyle name="Normal 4 3 3 2 3 3 4" xfId="4627" xr:uid="{00000000-0005-0000-0000-000013120000}"/>
    <cellStyle name="Normal 4 3 3 2 3 4" xfId="4628" xr:uid="{00000000-0005-0000-0000-000014120000}"/>
    <cellStyle name="Normal 4 3 3 2 3 4 2" xfId="4629" xr:uid="{00000000-0005-0000-0000-000015120000}"/>
    <cellStyle name="Normal 4 3 3 2 3 4 2 2" xfId="4630" xr:uid="{00000000-0005-0000-0000-000016120000}"/>
    <cellStyle name="Normal 4 3 3 2 3 4 3" xfId="4631" xr:uid="{00000000-0005-0000-0000-000017120000}"/>
    <cellStyle name="Normal 4 3 3 2 3 5" xfId="4632" xr:uid="{00000000-0005-0000-0000-000018120000}"/>
    <cellStyle name="Normal 4 3 3 2 3 5 2" xfId="4633" xr:uid="{00000000-0005-0000-0000-000019120000}"/>
    <cellStyle name="Normal 4 3 3 2 3 5 3" xfId="4634" xr:uid="{00000000-0005-0000-0000-00001A120000}"/>
    <cellStyle name="Normal 4 3 3 2 3 6" xfId="4635" xr:uid="{00000000-0005-0000-0000-00001B120000}"/>
    <cellStyle name="Normal 4 3 3 2 3 7" xfId="4636" xr:uid="{00000000-0005-0000-0000-00001C120000}"/>
    <cellStyle name="Normal 4 3 3 2 4" xfId="4637" xr:uid="{00000000-0005-0000-0000-00001D120000}"/>
    <cellStyle name="Normal 4 3 3 2 4 2" xfId="4638" xr:uid="{00000000-0005-0000-0000-00001E120000}"/>
    <cellStyle name="Normal 4 3 3 2 4 2 2" xfId="4639" xr:uid="{00000000-0005-0000-0000-00001F120000}"/>
    <cellStyle name="Normal 4 3 3 2 4 2 2 2" xfId="4640" xr:uid="{00000000-0005-0000-0000-000020120000}"/>
    <cellStyle name="Normal 4 3 3 2 4 2 3" xfId="4641" xr:uid="{00000000-0005-0000-0000-000021120000}"/>
    <cellStyle name="Normal 4 3 3 2 4 3" xfId="4642" xr:uid="{00000000-0005-0000-0000-000022120000}"/>
    <cellStyle name="Normal 4 3 3 2 4 3 2" xfId="4643" xr:uid="{00000000-0005-0000-0000-000023120000}"/>
    <cellStyle name="Normal 4 3 3 2 4 3 3" xfId="4644" xr:uid="{00000000-0005-0000-0000-000024120000}"/>
    <cellStyle name="Normal 4 3 3 2 4 4" xfId="4645" xr:uid="{00000000-0005-0000-0000-000025120000}"/>
    <cellStyle name="Normal 4 3 3 2 4 5" xfId="4646" xr:uid="{00000000-0005-0000-0000-000026120000}"/>
    <cellStyle name="Normal 4 3 3 2 5" xfId="4647" xr:uid="{00000000-0005-0000-0000-000027120000}"/>
    <cellStyle name="Normal 4 3 3 2 5 2" xfId="4648" xr:uid="{00000000-0005-0000-0000-000028120000}"/>
    <cellStyle name="Normal 4 3 3 2 5 2 2" xfId="4649" xr:uid="{00000000-0005-0000-0000-000029120000}"/>
    <cellStyle name="Normal 4 3 3 2 5 2 2 2" xfId="4650" xr:uid="{00000000-0005-0000-0000-00002A120000}"/>
    <cellStyle name="Normal 4 3 3 2 5 2 3" xfId="4651" xr:uid="{00000000-0005-0000-0000-00002B120000}"/>
    <cellStyle name="Normal 4 3 3 2 5 3" xfId="4652" xr:uid="{00000000-0005-0000-0000-00002C120000}"/>
    <cellStyle name="Normal 4 3 3 2 5 3 2" xfId="4653" xr:uid="{00000000-0005-0000-0000-00002D120000}"/>
    <cellStyle name="Normal 4 3 3 2 5 3 3" xfId="4654" xr:uid="{00000000-0005-0000-0000-00002E120000}"/>
    <cellStyle name="Normal 4 3 3 2 5 4" xfId="4655" xr:uid="{00000000-0005-0000-0000-00002F120000}"/>
    <cellStyle name="Normal 4 3 3 2 5 5" xfId="4656" xr:uid="{00000000-0005-0000-0000-000030120000}"/>
    <cellStyle name="Normal 4 3 3 2 6" xfId="4657" xr:uid="{00000000-0005-0000-0000-000031120000}"/>
    <cellStyle name="Normal 4 3 3 2 6 2" xfId="4658" xr:uid="{00000000-0005-0000-0000-000032120000}"/>
    <cellStyle name="Normal 4 3 3 2 6 2 2" xfId="4659" xr:uid="{00000000-0005-0000-0000-000033120000}"/>
    <cellStyle name="Normal 4 3 3 2 6 3" xfId="4660" xr:uid="{00000000-0005-0000-0000-000034120000}"/>
    <cellStyle name="Normal 4 3 3 2 7" xfId="4661" xr:uid="{00000000-0005-0000-0000-000035120000}"/>
    <cellStyle name="Normal 4 3 3 2 7 2" xfId="4662" xr:uid="{00000000-0005-0000-0000-000036120000}"/>
    <cellStyle name="Normal 4 3 3 2 7 2 2" xfId="4663" xr:uid="{00000000-0005-0000-0000-000037120000}"/>
    <cellStyle name="Normal 4 3 3 2 7 3" xfId="4664" xr:uid="{00000000-0005-0000-0000-000038120000}"/>
    <cellStyle name="Normal 4 3 3 2 8" xfId="4665" xr:uid="{00000000-0005-0000-0000-000039120000}"/>
    <cellStyle name="Normal 4 3 3 2 8 2" xfId="4666" xr:uid="{00000000-0005-0000-0000-00003A120000}"/>
    <cellStyle name="Normal 4 3 3 2 8 3" xfId="4667" xr:uid="{00000000-0005-0000-0000-00003B120000}"/>
    <cellStyle name="Normal 4 3 3 2 9" xfId="4668" xr:uid="{00000000-0005-0000-0000-00003C120000}"/>
    <cellStyle name="Normal 4 3 3 3" xfId="4669" xr:uid="{00000000-0005-0000-0000-00003D120000}"/>
    <cellStyle name="Normal 4 3 3 3 10" xfId="4670" xr:uid="{00000000-0005-0000-0000-00003E120000}"/>
    <cellStyle name="Normal 4 3 3 3 2" xfId="4671" xr:uid="{00000000-0005-0000-0000-00003F120000}"/>
    <cellStyle name="Normal 4 3 3 3 2 2" xfId="4672" xr:uid="{00000000-0005-0000-0000-000040120000}"/>
    <cellStyle name="Normal 4 3 3 3 2 2 2" xfId="4673" xr:uid="{00000000-0005-0000-0000-000041120000}"/>
    <cellStyle name="Normal 4 3 3 3 2 2 2 2" xfId="4674" xr:uid="{00000000-0005-0000-0000-000042120000}"/>
    <cellStyle name="Normal 4 3 3 3 2 2 2 2 2" xfId="4675" xr:uid="{00000000-0005-0000-0000-000043120000}"/>
    <cellStyle name="Normal 4 3 3 3 2 2 2 3" xfId="4676" xr:uid="{00000000-0005-0000-0000-000044120000}"/>
    <cellStyle name="Normal 4 3 3 3 2 2 2 4" xfId="4677" xr:uid="{00000000-0005-0000-0000-000045120000}"/>
    <cellStyle name="Normal 4 3 3 3 2 2 3" xfId="4678" xr:uid="{00000000-0005-0000-0000-000046120000}"/>
    <cellStyle name="Normal 4 3 3 3 2 2 3 2" xfId="4679" xr:uid="{00000000-0005-0000-0000-000047120000}"/>
    <cellStyle name="Normal 4 3 3 3 2 2 3 2 2" xfId="4680" xr:uid="{00000000-0005-0000-0000-000048120000}"/>
    <cellStyle name="Normal 4 3 3 3 2 2 3 3" xfId="4681" xr:uid="{00000000-0005-0000-0000-000049120000}"/>
    <cellStyle name="Normal 4 3 3 3 2 2 4" xfId="4682" xr:uid="{00000000-0005-0000-0000-00004A120000}"/>
    <cellStyle name="Normal 4 3 3 3 2 2 4 2" xfId="4683" xr:uid="{00000000-0005-0000-0000-00004B120000}"/>
    <cellStyle name="Normal 4 3 3 3 2 2 5" xfId="4684" xr:uid="{00000000-0005-0000-0000-00004C120000}"/>
    <cellStyle name="Normal 4 3 3 3 2 2 5 2" xfId="4685" xr:uid="{00000000-0005-0000-0000-00004D120000}"/>
    <cellStyle name="Normal 4 3 3 3 2 2 6" xfId="4686" xr:uid="{00000000-0005-0000-0000-00004E120000}"/>
    <cellStyle name="Normal 4 3 3 3 2 2 7" xfId="4687" xr:uid="{00000000-0005-0000-0000-00004F120000}"/>
    <cellStyle name="Normal 4 3 3 3 2 3" xfId="4688" xr:uid="{00000000-0005-0000-0000-000050120000}"/>
    <cellStyle name="Normal 4 3 3 3 2 3 2" xfId="4689" xr:uid="{00000000-0005-0000-0000-000051120000}"/>
    <cellStyle name="Normal 4 3 3 3 2 3 2 2" xfId="4690" xr:uid="{00000000-0005-0000-0000-000052120000}"/>
    <cellStyle name="Normal 4 3 3 3 2 3 2 3" xfId="4691" xr:uid="{00000000-0005-0000-0000-000053120000}"/>
    <cellStyle name="Normal 4 3 3 3 2 3 3" xfId="4692" xr:uid="{00000000-0005-0000-0000-000054120000}"/>
    <cellStyle name="Normal 4 3 3 3 2 3 4" xfId="4693" xr:uid="{00000000-0005-0000-0000-000055120000}"/>
    <cellStyle name="Normal 4 3 3 3 2 4" xfId="4694" xr:uid="{00000000-0005-0000-0000-000056120000}"/>
    <cellStyle name="Normal 4 3 3 3 2 4 2" xfId="4695" xr:uid="{00000000-0005-0000-0000-000057120000}"/>
    <cellStyle name="Normal 4 3 3 3 2 4 2 2" xfId="4696" xr:uid="{00000000-0005-0000-0000-000058120000}"/>
    <cellStyle name="Normal 4 3 3 3 2 4 3" xfId="4697" xr:uid="{00000000-0005-0000-0000-000059120000}"/>
    <cellStyle name="Normal 4 3 3 3 2 4 4" xfId="4698" xr:uid="{00000000-0005-0000-0000-00005A120000}"/>
    <cellStyle name="Normal 4 3 3 3 2 5" xfId="4699" xr:uid="{00000000-0005-0000-0000-00005B120000}"/>
    <cellStyle name="Normal 4 3 3 3 2 5 2" xfId="4700" xr:uid="{00000000-0005-0000-0000-00005C120000}"/>
    <cellStyle name="Normal 4 3 3 3 2 6" xfId="4701" xr:uid="{00000000-0005-0000-0000-00005D120000}"/>
    <cellStyle name="Normal 4 3 3 3 2 6 2" xfId="4702" xr:uid="{00000000-0005-0000-0000-00005E120000}"/>
    <cellStyle name="Normal 4 3 3 3 2 7" xfId="4703" xr:uid="{00000000-0005-0000-0000-00005F120000}"/>
    <cellStyle name="Normal 4 3 3 3 2 8" xfId="4704" xr:uid="{00000000-0005-0000-0000-000060120000}"/>
    <cellStyle name="Normal 4 3 3 3 3" xfId="4705" xr:uid="{00000000-0005-0000-0000-000061120000}"/>
    <cellStyle name="Normal 4 3 3 3 3 2" xfId="4706" xr:uid="{00000000-0005-0000-0000-000062120000}"/>
    <cellStyle name="Normal 4 3 3 3 3 2 2" xfId="4707" xr:uid="{00000000-0005-0000-0000-000063120000}"/>
    <cellStyle name="Normal 4 3 3 3 3 2 2 2" xfId="4708" xr:uid="{00000000-0005-0000-0000-000064120000}"/>
    <cellStyle name="Normal 4 3 3 3 3 2 2 3" xfId="4709" xr:uid="{00000000-0005-0000-0000-000065120000}"/>
    <cellStyle name="Normal 4 3 3 3 3 2 3" xfId="4710" xr:uid="{00000000-0005-0000-0000-000066120000}"/>
    <cellStyle name="Normal 4 3 3 3 3 2 4" xfId="4711" xr:uid="{00000000-0005-0000-0000-000067120000}"/>
    <cellStyle name="Normal 4 3 3 3 3 3" xfId="4712" xr:uid="{00000000-0005-0000-0000-000068120000}"/>
    <cellStyle name="Normal 4 3 3 3 3 3 2" xfId="4713" xr:uid="{00000000-0005-0000-0000-000069120000}"/>
    <cellStyle name="Normal 4 3 3 3 3 3 2 2" xfId="4714" xr:uid="{00000000-0005-0000-0000-00006A120000}"/>
    <cellStyle name="Normal 4 3 3 3 3 3 2 3" xfId="4715" xr:uid="{00000000-0005-0000-0000-00006B120000}"/>
    <cellStyle name="Normal 4 3 3 3 3 3 3" xfId="4716" xr:uid="{00000000-0005-0000-0000-00006C120000}"/>
    <cellStyle name="Normal 4 3 3 3 3 3 4" xfId="4717" xr:uid="{00000000-0005-0000-0000-00006D120000}"/>
    <cellStyle name="Normal 4 3 3 3 3 4" xfId="4718" xr:uid="{00000000-0005-0000-0000-00006E120000}"/>
    <cellStyle name="Normal 4 3 3 3 3 4 2" xfId="4719" xr:uid="{00000000-0005-0000-0000-00006F120000}"/>
    <cellStyle name="Normal 4 3 3 3 3 4 3" xfId="4720" xr:uid="{00000000-0005-0000-0000-000070120000}"/>
    <cellStyle name="Normal 4 3 3 3 3 5" xfId="4721" xr:uid="{00000000-0005-0000-0000-000071120000}"/>
    <cellStyle name="Normal 4 3 3 3 3 5 2" xfId="4722" xr:uid="{00000000-0005-0000-0000-000072120000}"/>
    <cellStyle name="Normal 4 3 3 3 3 6" xfId="4723" xr:uid="{00000000-0005-0000-0000-000073120000}"/>
    <cellStyle name="Normal 4 3 3 3 3 7" xfId="4724" xr:uid="{00000000-0005-0000-0000-000074120000}"/>
    <cellStyle name="Normal 4 3 3 3 4" xfId="4725" xr:uid="{00000000-0005-0000-0000-000075120000}"/>
    <cellStyle name="Normal 4 3 3 3 4 2" xfId="4726" xr:uid="{00000000-0005-0000-0000-000076120000}"/>
    <cellStyle name="Normal 4 3 3 3 4 2 2" xfId="4727" xr:uid="{00000000-0005-0000-0000-000077120000}"/>
    <cellStyle name="Normal 4 3 3 3 4 2 3" xfId="4728" xr:uid="{00000000-0005-0000-0000-000078120000}"/>
    <cellStyle name="Normal 4 3 3 3 4 3" xfId="4729" xr:uid="{00000000-0005-0000-0000-000079120000}"/>
    <cellStyle name="Normal 4 3 3 3 4 4" xfId="4730" xr:uid="{00000000-0005-0000-0000-00007A120000}"/>
    <cellStyle name="Normal 4 3 3 3 5" xfId="4731" xr:uid="{00000000-0005-0000-0000-00007B120000}"/>
    <cellStyle name="Normal 4 3 3 3 5 2" xfId="4732" xr:uid="{00000000-0005-0000-0000-00007C120000}"/>
    <cellStyle name="Normal 4 3 3 3 5 2 2" xfId="4733" xr:uid="{00000000-0005-0000-0000-00007D120000}"/>
    <cellStyle name="Normal 4 3 3 3 5 2 3" xfId="4734" xr:uid="{00000000-0005-0000-0000-00007E120000}"/>
    <cellStyle name="Normal 4 3 3 3 5 3" xfId="4735" xr:uid="{00000000-0005-0000-0000-00007F120000}"/>
    <cellStyle name="Normal 4 3 3 3 5 4" xfId="4736" xr:uid="{00000000-0005-0000-0000-000080120000}"/>
    <cellStyle name="Normal 4 3 3 3 6" xfId="4737" xr:uid="{00000000-0005-0000-0000-000081120000}"/>
    <cellStyle name="Normal 4 3 3 3 6 2" xfId="4738" xr:uid="{00000000-0005-0000-0000-000082120000}"/>
    <cellStyle name="Normal 4 3 3 3 6 3" xfId="4739" xr:uid="{00000000-0005-0000-0000-000083120000}"/>
    <cellStyle name="Normal 4 3 3 3 7" xfId="4740" xr:uid="{00000000-0005-0000-0000-000084120000}"/>
    <cellStyle name="Normal 4 3 3 3 7 2" xfId="4741" xr:uid="{00000000-0005-0000-0000-000085120000}"/>
    <cellStyle name="Normal 4 3 3 3 8" xfId="4742" xr:uid="{00000000-0005-0000-0000-000086120000}"/>
    <cellStyle name="Normal 4 3 3 3 8 2" xfId="4743" xr:uid="{00000000-0005-0000-0000-000087120000}"/>
    <cellStyle name="Normal 4 3 3 3 9" xfId="4744" xr:uid="{00000000-0005-0000-0000-000088120000}"/>
    <cellStyle name="Normal 4 3 3 4" xfId="4745" xr:uid="{00000000-0005-0000-0000-000089120000}"/>
    <cellStyle name="Normal 4 3 3 4 2" xfId="4746" xr:uid="{00000000-0005-0000-0000-00008A120000}"/>
    <cellStyle name="Normal 4 3 3 4 2 2" xfId="4747" xr:uid="{00000000-0005-0000-0000-00008B120000}"/>
    <cellStyle name="Normal 4 3 3 4 2 2 2" xfId="4748" xr:uid="{00000000-0005-0000-0000-00008C120000}"/>
    <cellStyle name="Normal 4 3 3 4 2 2 2 2" xfId="4749" xr:uid="{00000000-0005-0000-0000-00008D120000}"/>
    <cellStyle name="Normal 4 3 3 4 2 2 2 2 2" xfId="4750" xr:uid="{00000000-0005-0000-0000-00008E120000}"/>
    <cellStyle name="Normal 4 3 3 4 2 2 2 3" xfId="4751" xr:uid="{00000000-0005-0000-0000-00008F120000}"/>
    <cellStyle name="Normal 4 3 3 4 2 2 3" xfId="4752" xr:uid="{00000000-0005-0000-0000-000090120000}"/>
    <cellStyle name="Normal 4 3 3 4 2 2 3 2" xfId="4753" xr:uid="{00000000-0005-0000-0000-000091120000}"/>
    <cellStyle name="Normal 4 3 3 4 2 2 3 2 2" xfId="4754" xr:uid="{00000000-0005-0000-0000-000092120000}"/>
    <cellStyle name="Normal 4 3 3 4 2 2 3 3" xfId="4755" xr:uid="{00000000-0005-0000-0000-000093120000}"/>
    <cellStyle name="Normal 4 3 3 4 2 2 4" xfId="4756" xr:uid="{00000000-0005-0000-0000-000094120000}"/>
    <cellStyle name="Normal 4 3 3 4 2 2 4 2" xfId="4757" xr:uid="{00000000-0005-0000-0000-000095120000}"/>
    <cellStyle name="Normal 4 3 3 4 2 2 5" xfId="4758" xr:uid="{00000000-0005-0000-0000-000096120000}"/>
    <cellStyle name="Normal 4 3 3 4 2 2 5 2" xfId="4759" xr:uid="{00000000-0005-0000-0000-000097120000}"/>
    <cellStyle name="Normal 4 3 3 4 2 2 6" xfId="4760" xr:uid="{00000000-0005-0000-0000-000098120000}"/>
    <cellStyle name="Normal 4 3 3 4 2 2 7" xfId="4761" xr:uid="{00000000-0005-0000-0000-000099120000}"/>
    <cellStyle name="Normal 4 3 3 4 2 3" xfId="4762" xr:uid="{00000000-0005-0000-0000-00009A120000}"/>
    <cellStyle name="Normal 4 3 3 4 2 3 2" xfId="4763" xr:uid="{00000000-0005-0000-0000-00009B120000}"/>
    <cellStyle name="Normal 4 3 3 4 2 3 2 2" xfId="4764" xr:uid="{00000000-0005-0000-0000-00009C120000}"/>
    <cellStyle name="Normal 4 3 3 4 2 3 3" xfId="4765" xr:uid="{00000000-0005-0000-0000-00009D120000}"/>
    <cellStyle name="Normal 4 3 3 4 2 4" xfId="4766" xr:uid="{00000000-0005-0000-0000-00009E120000}"/>
    <cellStyle name="Normal 4 3 3 4 2 4 2" xfId="4767" xr:uid="{00000000-0005-0000-0000-00009F120000}"/>
    <cellStyle name="Normal 4 3 3 4 2 4 2 2" xfId="4768" xr:uid="{00000000-0005-0000-0000-0000A0120000}"/>
    <cellStyle name="Normal 4 3 3 4 2 4 3" xfId="4769" xr:uid="{00000000-0005-0000-0000-0000A1120000}"/>
    <cellStyle name="Normal 4 3 3 4 2 5" xfId="4770" xr:uid="{00000000-0005-0000-0000-0000A2120000}"/>
    <cellStyle name="Normal 4 3 3 4 2 5 2" xfId="4771" xr:uid="{00000000-0005-0000-0000-0000A3120000}"/>
    <cellStyle name="Normal 4 3 3 4 2 6" xfId="4772" xr:uid="{00000000-0005-0000-0000-0000A4120000}"/>
    <cellStyle name="Normal 4 3 3 4 2 6 2" xfId="4773" xr:uid="{00000000-0005-0000-0000-0000A5120000}"/>
    <cellStyle name="Normal 4 3 3 4 2 7" xfId="4774" xr:uid="{00000000-0005-0000-0000-0000A6120000}"/>
    <cellStyle name="Normal 4 3 3 4 2 8" xfId="4775" xr:uid="{00000000-0005-0000-0000-0000A7120000}"/>
    <cellStyle name="Normal 4 3 3 4 3" xfId="4776" xr:uid="{00000000-0005-0000-0000-0000A8120000}"/>
    <cellStyle name="Normal 4 3 3 4 3 2" xfId="4777" xr:uid="{00000000-0005-0000-0000-0000A9120000}"/>
    <cellStyle name="Normal 4 3 3 4 3 2 2" xfId="4778" xr:uid="{00000000-0005-0000-0000-0000AA120000}"/>
    <cellStyle name="Normal 4 3 3 4 3 2 2 2" xfId="4779" xr:uid="{00000000-0005-0000-0000-0000AB120000}"/>
    <cellStyle name="Normal 4 3 3 4 3 2 3" xfId="4780" xr:uid="{00000000-0005-0000-0000-0000AC120000}"/>
    <cellStyle name="Normal 4 3 3 4 3 2 4" xfId="4781" xr:uid="{00000000-0005-0000-0000-0000AD120000}"/>
    <cellStyle name="Normal 4 3 3 4 3 3" xfId="4782" xr:uid="{00000000-0005-0000-0000-0000AE120000}"/>
    <cellStyle name="Normal 4 3 3 4 3 3 2" xfId="4783" xr:uid="{00000000-0005-0000-0000-0000AF120000}"/>
    <cellStyle name="Normal 4 3 3 4 3 3 2 2" xfId="4784" xr:uid="{00000000-0005-0000-0000-0000B0120000}"/>
    <cellStyle name="Normal 4 3 3 4 3 3 3" xfId="4785" xr:uid="{00000000-0005-0000-0000-0000B1120000}"/>
    <cellStyle name="Normal 4 3 3 4 3 4" xfId="4786" xr:uid="{00000000-0005-0000-0000-0000B2120000}"/>
    <cellStyle name="Normal 4 3 3 4 3 4 2" xfId="4787" xr:uid="{00000000-0005-0000-0000-0000B3120000}"/>
    <cellStyle name="Normal 4 3 3 4 3 5" xfId="4788" xr:uid="{00000000-0005-0000-0000-0000B4120000}"/>
    <cellStyle name="Normal 4 3 3 4 3 5 2" xfId="4789" xr:uid="{00000000-0005-0000-0000-0000B5120000}"/>
    <cellStyle name="Normal 4 3 3 4 3 6" xfId="4790" xr:uid="{00000000-0005-0000-0000-0000B6120000}"/>
    <cellStyle name="Normal 4 3 3 4 3 7" xfId="4791" xr:uid="{00000000-0005-0000-0000-0000B7120000}"/>
    <cellStyle name="Normal 4 3 3 4 4" xfId="4792" xr:uid="{00000000-0005-0000-0000-0000B8120000}"/>
    <cellStyle name="Normal 4 3 3 4 4 2" xfId="4793" xr:uid="{00000000-0005-0000-0000-0000B9120000}"/>
    <cellStyle name="Normal 4 3 3 4 4 2 2" xfId="4794" xr:uid="{00000000-0005-0000-0000-0000BA120000}"/>
    <cellStyle name="Normal 4 3 3 4 4 2 3" xfId="4795" xr:uid="{00000000-0005-0000-0000-0000BB120000}"/>
    <cellStyle name="Normal 4 3 3 4 4 3" xfId="4796" xr:uid="{00000000-0005-0000-0000-0000BC120000}"/>
    <cellStyle name="Normal 4 3 3 4 4 4" xfId="4797" xr:uid="{00000000-0005-0000-0000-0000BD120000}"/>
    <cellStyle name="Normal 4 3 3 4 5" xfId="4798" xr:uid="{00000000-0005-0000-0000-0000BE120000}"/>
    <cellStyle name="Normal 4 3 3 4 5 2" xfId="4799" xr:uid="{00000000-0005-0000-0000-0000BF120000}"/>
    <cellStyle name="Normal 4 3 3 4 5 2 2" xfId="4800" xr:uid="{00000000-0005-0000-0000-0000C0120000}"/>
    <cellStyle name="Normal 4 3 3 4 5 3" xfId="4801" xr:uid="{00000000-0005-0000-0000-0000C1120000}"/>
    <cellStyle name="Normal 4 3 3 4 5 4" xfId="4802" xr:uid="{00000000-0005-0000-0000-0000C2120000}"/>
    <cellStyle name="Normal 4 3 3 4 6" xfId="4803" xr:uid="{00000000-0005-0000-0000-0000C3120000}"/>
    <cellStyle name="Normal 4 3 3 4 6 2" xfId="4804" xr:uid="{00000000-0005-0000-0000-0000C4120000}"/>
    <cellStyle name="Normal 4 3 3 4 7" xfId="4805" xr:uid="{00000000-0005-0000-0000-0000C5120000}"/>
    <cellStyle name="Normal 4 3 3 4 7 2" xfId="4806" xr:uid="{00000000-0005-0000-0000-0000C6120000}"/>
    <cellStyle name="Normal 4 3 3 4 8" xfId="4807" xr:uid="{00000000-0005-0000-0000-0000C7120000}"/>
    <cellStyle name="Normal 4 3 3 4 9" xfId="4808" xr:uid="{00000000-0005-0000-0000-0000C8120000}"/>
    <cellStyle name="Normal 4 3 3 5" xfId="4809" xr:uid="{00000000-0005-0000-0000-0000C9120000}"/>
    <cellStyle name="Normal 4 3 3 5 2" xfId="4810" xr:uid="{00000000-0005-0000-0000-0000CA120000}"/>
    <cellStyle name="Normal 4 3 3 5 2 2" xfId="4811" xr:uid="{00000000-0005-0000-0000-0000CB120000}"/>
    <cellStyle name="Normal 4 3 3 5 2 2 2" xfId="4812" xr:uid="{00000000-0005-0000-0000-0000CC120000}"/>
    <cellStyle name="Normal 4 3 3 5 2 2 2 2" xfId="4813" xr:uid="{00000000-0005-0000-0000-0000CD120000}"/>
    <cellStyle name="Normal 4 3 3 5 2 2 3" xfId="4814" xr:uid="{00000000-0005-0000-0000-0000CE120000}"/>
    <cellStyle name="Normal 4 3 3 5 2 2 4" xfId="4815" xr:uid="{00000000-0005-0000-0000-0000CF120000}"/>
    <cellStyle name="Normal 4 3 3 5 2 3" xfId="4816" xr:uid="{00000000-0005-0000-0000-0000D0120000}"/>
    <cellStyle name="Normal 4 3 3 5 2 3 2" xfId="4817" xr:uid="{00000000-0005-0000-0000-0000D1120000}"/>
    <cellStyle name="Normal 4 3 3 5 2 3 2 2" xfId="4818" xr:uid="{00000000-0005-0000-0000-0000D2120000}"/>
    <cellStyle name="Normal 4 3 3 5 2 3 3" xfId="4819" xr:uid="{00000000-0005-0000-0000-0000D3120000}"/>
    <cellStyle name="Normal 4 3 3 5 2 4" xfId="4820" xr:uid="{00000000-0005-0000-0000-0000D4120000}"/>
    <cellStyle name="Normal 4 3 3 5 2 4 2" xfId="4821" xr:uid="{00000000-0005-0000-0000-0000D5120000}"/>
    <cellStyle name="Normal 4 3 3 5 2 5" xfId="4822" xr:uid="{00000000-0005-0000-0000-0000D6120000}"/>
    <cellStyle name="Normal 4 3 3 5 2 5 2" xfId="4823" xr:uid="{00000000-0005-0000-0000-0000D7120000}"/>
    <cellStyle name="Normal 4 3 3 5 2 6" xfId="4824" xr:uid="{00000000-0005-0000-0000-0000D8120000}"/>
    <cellStyle name="Normal 4 3 3 5 2 7" xfId="4825" xr:uid="{00000000-0005-0000-0000-0000D9120000}"/>
    <cellStyle name="Normal 4 3 3 5 3" xfId="4826" xr:uid="{00000000-0005-0000-0000-0000DA120000}"/>
    <cellStyle name="Normal 4 3 3 5 3 2" xfId="4827" xr:uid="{00000000-0005-0000-0000-0000DB120000}"/>
    <cellStyle name="Normal 4 3 3 5 3 2 2" xfId="4828" xr:uid="{00000000-0005-0000-0000-0000DC120000}"/>
    <cellStyle name="Normal 4 3 3 5 3 2 3" xfId="4829" xr:uid="{00000000-0005-0000-0000-0000DD120000}"/>
    <cellStyle name="Normal 4 3 3 5 3 3" xfId="4830" xr:uid="{00000000-0005-0000-0000-0000DE120000}"/>
    <cellStyle name="Normal 4 3 3 5 3 4" xfId="4831" xr:uid="{00000000-0005-0000-0000-0000DF120000}"/>
    <cellStyle name="Normal 4 3 3 5 4" xfId="4832" xr:uid="{00000000-0005-0000-0000-0000E0120000}"/>
    <cellStyle name="Normal 4 3 3 5 4 2" xfId="4833" xr:uid="{00000000-0005-0000-0000-0000E1120000}"/>
    <cellStyle name="Normal 4 3 3 5 4 2 2" xfId="4834" xr:uid="{00000000-0005-0000-0000-0000E2120000}"/>
    <cellStyle name="Normal 4 3 3 5 4 3" xfId="4835" xr:uid="{00000000-0005-0000-0000-0000E3120000}"/>
    <cellStyle name="Normal 4 3 3 5 4 4" xfId="4836" xr:uid="{00000000-0005-0000-0000-0000E4120000}"/>
    <cellStyle name="Normal 4 3 3 5 5" xfId="4837" xr:uid="{00000000-0005-0000-0000-0000E5120000}"/>
    <cellStyle name="Normal 4 3 3 5 5 2" xfId="4838" xr:uid="{00000000-0005-0000-0000-0000E6120000}"/>
    <cellStyle name="Normal 4 3 3 5 6" xfId="4839" xr:uid="{00000000-0005-0000-0000-0000E7120000}"/>
    <cellStyle name="Normal 4 3 3 5 6 2" xfId="4840" xr:uid="{00000000-0005-0000-0000-0000E8120000}"/>
    <cellStyle name="Normal 4 3 3 5 7" xfId="4841" xr:uid="{00000000-0005-0000-0000-0000E9120000}"/>
    <cellStyle name="Normal 4 3 3 5 8" xfId="4842" xr:uid="{00000000-0005-0000-0000-0000EA120000}"/>
    <cellStyle name="Normal 4 3 3 6" xfId="4843" xr:uid="{00000000-0005-0000-0000-0000EB120000}"/>
    <cellStyle name="Normal 4 3 3 6 2" xfId="4844" xr:uid="{00000000-0005-0000-0000-0000EC120000}"/>
    <cellStyle name="Normal 4 3 3 6 2 2" xfId="4845" xr:uid="{00000000-0005-0000-0000-0000ED120000}"/>
    <cellStyle name="Normal 4 3 3 6 2 2 2" xfId="4846" xr:uid="{00000000-0005-0000-0000-0000EE120000}"/>
    <cellStyle name="Normal 4 3 3 6 2 2 2 2" xfId="4847" xr:uid="{00000000-0005-0000-0000-0000EF120000}"/>
    <cellStyle name="Normal 4 3 3 6 2 2 3" xfId="4848" xr:uid="{00000000-0005-0000-0000-0000F0120000}"/>
    <cellStyle name="Normal 4 3 3 6 2 2 4" xfId="4849" xr:uid="{00000000-0005-0000-0000-0000F1120000}"/>
    <cellStyle name="Normal 4 3 3 6 2 3" xfId="4850" xr:uid="{00000000-0005-0000-0000-0000F2120000}"/>
    <cellStyle name="Normal 4 3 3 6 2 3 2" xfId="4851" xr:uid="{00000000-0005-0000-0000-0000F3120000}"/>
    <cellStyle name="Normal 4 3 3 6 2 3 2 2" xfId="4852" xr:uid="{00000000-0005-0000-0000-0000F4120000}"/>
    <cellStyle name="Normal 4 3 3 6 2 3 3" xfId="4853" xr:uid="{00000000-0005-0000-0000-0000F5120000}"/>
    <cellStyle name="Normal 4 3 3 6 2 4" xfId="4854" xr:uid="{00000000-0005-0000-0000-0000F6120000}"/>
    <cellStyle name="Normal 4 3 3 6 2 4 2" xfId="4855" xr:uid="{00000000-0005-0000-0000-0000F7120000}"/>
    <cellStyle name="Normal 4 3 3 6 2 5" xfId="4856" xr:uid="{00000000-0005-0000-0000-0000F8120000}"/>
    <cellStyle name="Normal 4 3 3 6 2 5 2" xfId="4857" xr:uid="{00000000-0005-0000-0000-0000F9120000}"/>
    <cellStyle name="Normal 4 3 3 6 2 6" xfId="4858" xr:uid="{00000000-0005-0000-0000-0000FA120000}"/>
    <cellStyle name="Normal 4 3 3 6 2 7" xfId="4859" xr:uid="{00000000-0005-0000-0000-0000FB120000}"/>
    <cellStyle name="Normal 4 3 3 6 3" xfId="4860" xr:uid="{00000000-0005-0000-0000-0000FC120000}"/>
    <cellStyle name="Normal 4 3 3 6 3 2" xfId="4861" xr:uid="{00000000-0005-0000-0000-0000FD120000}"/>
    <cellStyle name="Normal 4 3 3 6 3 2 2" xfId="4862" xr:uid="{00000000-0005-0000-0000-0000FE120000}"/>
    <cellStyle name="Normal 4 3 3 6 3 2 3" xfId="4863" xr:uid="{00000000-0005-0000-0000-0000FF120000}"/>
    <cellStyle name="Normal 4 3 3 6 3 3" xfId="4864" xr:uid="{00000000-0005-0000-0000-000000130000}"/>
    <cellStyle name="Normal 4 3 3 6 3 4" xfId="4865" xr:uid="{00000000-0005-0000-0000-000001130000}"/>
    <cellStyle name="Normal 4 3 3 6 4" xfId="4866" xr:uid="{00000000-0005-0000-0000-000002130000}"/>
    <cellStyle name="Normal 4 3 3 6 4 2" xfId="4867" xr:uid="{00000000-0005-0000-0000-000003130000}"/>
    <cellStyle name="Normal 4 3 3 6 4 2 2" xfId="4868" xr:uid="{00000000-0005-0000-0000-000004130000}"/>
    <cellStyle name="Normal 4 3 3 6 4 3" xfId="4869" xr:uid="{00000000-0005-0000-0000-000005130000}"/>
    <cellStyle name="Normal 4 3 3 6 4 4" xfId="4870" xr:uid="{00000000-0005-0000-0000-000006130000}"/>
    <cellStyle name="Normal 4 3 3 6 5" xfId="4871" xr:uid="{00000000-0005-0000-0000-000007130000}"/>
    <cellStyle name="Normal 4 3 3 6 5 2" xfId="4872" xr:uid="{00000000-0005-0000-0000-000008130000}"/>
    <cellStyle name="Normal 4 3 3 6 6" xfId="4873" xr:uid="{00000000-0005-0000-0000-000009130000}"/>
    <cellStyle name="Normal 4 3 3 6 6 2" xfId="4874" xr:uid="{00000000-0005-0000-0000-00000A130000}"/>
    <cellStyle name="Normal 4 3 3 6 7" xfId="4875" xr:uid="{00000000-0005-0000-0000-00000B130000}"/>
    <cellStyle name="Normal 4 3 3 6 8" xfId="4876" xr:uid="{00000000-0005-0000-0000-00000C130000}"/>
    <cellStyle name="Normal 4 3 3 7" xfId="4877" xr:uid="{00000000-0005-0000-0000-00000D130000}"/>
    <cellStyle name="Normal 4 3 3 7 2" xfId="4878" xr:uid="{00000000-0005-0000-0000-00000E130000}"/>
    <cellStyle name="Normal 4 3 3 7 2 2" xfId="4879" xr:uid="{00000000-0005-0000-0000-00000F130000}"/>
    <cellStyle name="Normal 4 3 3 7 2 2 2" xfId="4880" xr:uid="{00000000-0005-0000-0000-000010130000}"/>
    <cellStyle name="Normal 4 3 3 7 2 3" xfId="4881" xr:uid="{00000000-0005-0000-0000-000011130000}"/>
    <cellStyle name="Normal 4 3 3 7 2 4" xfId="4882" xr:uid="{00000000-0005-0000-0000-000012130000}"/>
    <cellStyle name="Normal 4 3 3 7 3" xfId="4883" xr:uid="{00000000-0005-0000-0000-000013130000}"/>
    <cellStyle name="Normal 4 3 3 7 3 2" xfId="4884" xr:uid="{00000000-0005-0000-0000-000014130000}"/>
    <cellStyle name="Normal 4 3 3 7 3 2 2" xfId="4885" xr:uid="{00000000-0005-0000-0000-000015130000}"/>
    <cellStyle name="Normal 4 3 3 7 3 3" xfId="4886" xr:uid="{00000000-0005-0000-0000-000016130000}"/>
    <cellStyle name="Normal 4 3 3 7 4" xfId="4887" xr:uid="{00000000-0005-0000-0000-000017130000}"/>
    <cellStyle name="Normal 4 3 3 7 4 2" xfId="4888" xr:uid="{00000000-0005-0000-0000-000018130000}"/>
    <cellStyle name="Normal 4 3 3 7 5" xfId="4889" xr:uid="{00000000-0005-0000-0000-000019130000}"/>
    <cellStyle name="Normal 4 3 3 7 5 2" xfId="4890" xr:uid="{00000000-0005-0000-0000-00001A130000}"/>
    <cellStyle name="Normal 4 3 3 7 6" xfId="4891" xr:uid="{00000000-0005-0000-0000-00001B130000}"/>
    <cellStyle name="Normal 4 3 3 7 7" xfId="4892" xr:uid="{00000000-0005-0000-0000-00001C130000}"/>
    <cellStyle name="Normal 4 3 3 8" xfId="4893" xr:uid="{00000000-0005-0000-0000-00001D130000}"/>
    <cellStyle name="Normal 4 3 3 8 2" xfId="4894" xr:uid="{00000000-0005-0000-0000-00001E130000}"/>
    <cellStyle name="Normal 4 3 3 8 2 2" xfId="4895" xr:uid="{00000000-0005-0000-0000-00001F130000}"/>
    <cellStyle name="Normal 4 3 3 8 2 3" xfId="4896" xr:uid="{00000000-0005-0000-0000-000020130000}"/>
    <cellStyle name="Normal 4 3 3 8 3" xfId="4897" xr:uid="{00000000-0005-0000-0000-000021130000}"/>
    <cellStyle name="Normal 4 3 3 8 4" xfId="4898" xr:uid="{00000000-0005-0000-0000-000022130000}"/>
    <cellStyle name="Normal 4 3 3 9" xfId="4899" xr:uid="{00000000-0005-0000-0000-000023130000}"/>
    <cellStyle name="Normal 4 3 3 9 2" xfId="4900" xr:uid="{00000000-0005-0000-0000-000024130000}"/>
    <cellStyle name="Normal 4 3 3 9 2 2" xfId="4901" xr:uid="{00000000-0005-0000-0000-000025130000}"/>
    <cellStyle name="Normal 4 3 3 9 3" xfId="4902" xr:uid="{00000000-0005-0000-0000-000026130000}"/>
    <cellStyle name="Normal 4 3 3 9 4" xfId="4903" xr:uid="{00000000-0005-0000-0000-000027130000}"/>
    <cellStyle name="Normal 4 3 4" xfId="4904" xr:uid="{00000000-0005-0000-0000-000028130000}"/>
    <cellStyle name="Normal 4 3 4 10" xfId="4905" xr:uid="{00000000-0005-0000-0000-000029130000}"/>
    <cellStyle name="Normal 4 3 4 2" xfId="4906" xr:uid="{00000000-0005-0000-0000-00002A130000}"/>
    <cellStyle name="Normal 4 3 4 2 2" xfId="4907" xr:uid="{00000000-0005-0000-0000-00002B130000}"/>
    <cellStyle name="Normal 4 3 4 2 2 2" xfId="4908" xr:uid="{00000000-0005-0000-0000-00002C130000}"/>
    <cellStyle name="Normal 4 3 4 2 2 2 2" xfId="4909" xr:uid="{00000000-0005-0000-0000-00002D130000}"/>
    <cellStyle name="Normal 4 3 4 2 2 2 2 2" xfId="4910" xr:uid="{00000000-0005-0000-0000-00002E130000}"/>
    <cellStyle name="Normal 4 3 4 2 2 2 3" xfId="4911" xr:uid="{00000000-0005-0000-0000-00002F130000}"/>
    <cellStyle name="Normal 4 3 4 2 2 2 4" xfId="4912" xr:uid="{00000000-0005-0000-0000-000030130000}"/>
    <cellStyle name="Normal 4 3 4 2 2 3" xfId="4913" xr:uid="{00000000-0005-0000-0000-000031130000}"/>
    <cellStyle name="Normal 4 3 4 2 2 3 2" xfId="4914" xr:uid="{00000000-0005-0000-0000-000032130000}"/>
    <cellStyle name="Normal 4 3 4 2 2 3 2 2" xfId="4915" xr:uid="{00000000-0005-0000-0000-000033130000}"/>
    <cellStyle name="Normal 4 3 4 2 2 3 3" xfId="4916" xr:uid="{00000000-0005-0000-0000-000034130000}"/>
    <cellStyle name="Normal 4 3 4 2 2 4" xfId="4917" xr:uid="{00000000-0005-0000-0000-000035130000}"/>
    <cellStyle name="Normal 4 3 4 2 2 4 2" xfId="4918" xr:uid="{00000000-0005-0000-0000-000036130000}"/>
    <cellStyle name="Normal 4 3 4 2 2 5" xfId="4919" xr:uid="{00000000-0005-0000-0000-000037130000}"/>
    <cellStyle name="Normal 4 3 4 2 2 5 2" xfId="4920" xr:uid="{00000000-0005-0000-0000-000038130000}"/>
    <cellStyle name="Normal 4 3 4 2 2 6" xfId="4921" xr:uid="{00000000-0005-0000-0000-000039130000}"/>
    <cellStyle name="Normal 4 3 4 2 2 7" xfId="4922" xr:uid="{00000000-0005-0000-0000-00003A130000}"/>
    <cellStyle name="Normal 4 3 4 2 3" xfId="4923" xr:uid="{00000000-0005-0000-0000-00003B130000}"/>
    <cellStyle name="Normal 4 3 4 2 3 2" xfId="4924" xr:uid="{00000000-0005-0000-0000-00003C130000}"/>
    <cellStyle name="Normal 4 3 4 2 3 2 2" xfId="4925" xr:uid="{00000000-0005-0000-0000-00003D130000}"/>
    <cellStyle name="Normal 4 3 4 2 3 2 3" xfId="4926" xr:uid="{00000000-0005-0000-0000-00003E130000}"/>
    <cellStyle name="Normal 4 3 4 2 3 3" xfId="4927" xr:uid="{00000000-0005-0000-0000-00003F130000}"/>
    <cellStyle name="Normal 4 3 4 2 3 4" xfId="4928" xr:uid="{00000000-0005-0000-0000-000040130000}"/>
    <cellStyle name="Normal 4 3 4 2 4" xfId="4929" xr:uid="{00000000-0005-0000-0000-000041130000}"/>
    <cellStyle name="Normal 4 3 4 2 4 2" xfId="4930" xr:uid="{00000000-0005-0000-0000-000042130000}"/>
    <cellStyle name="Normal 4 3 4 2 4 2 2" xfId="4931" xr:uid="{00000000-0005-0000-0000-000043130000}"/>
    <cellStyle name="Normal 4 3 4 2 4 2 3" xfId="4932" xr:uid="{00000000-0005-0000-0000-000044130000}"/>
    <cellStyle name="Normal 4 3 4 2 4 3" xfId="4933" xr:uid="{00000000-0005-0000-0000-000045130000}"/>
    <cellStyle name="Normal 4 3 4 2 4 4" xfId="4934" xr:uid="{00000000-0005-0000-0000-000046130000}"/>
    <cellStyle name="Normal 4 3 4 2 5" xfId="4935" xr:uid="{00000000-0005-0000-0000-000047130000}"/>
    <cellStyle name="Normal 4 3 4 2 5 2" xfId="4936" xr:uid="{00000000-0005-0000-0000-000048130000}"/>
    <cellStyle name="Normal 4 3 4 2 5 3" xfId="4937" xr:uid="{00000000-0005-0000-0000-000049130000}"/>
    <cellStyle name="Normal 4 3 4 2 6" xfId="4938" xr:uid="{00000000-0005-0000-0000-00004A130000}"/>
    <cellStyle name="Normal 4 3 4 2 6 2" xfId="4939" xr:uid="{00000000-0005-0000-0000-00004B130000}"/>
    <cellStyle name="Normal 4 3 4 2 7" xfId="4940" xr:uid="{00000000-0005-0000-0000-00004C130000}"/>
    <cellStyle name="Normal 4 3 4 2 8" xfId="4941" xr:uid="{00000000-0005-0000-0000-00004D130000}"/>
    <cellStyle name="Normal 4 3 4 3" xfId="4942" xr:uid="{00000000-0005-0000-0000-00004E130000}"/>
    <cellStyle name="Normal 4 3 4 3 2" xfId="4943" xr:uid="{00000000-0005-0000-0000-00004F130000}"/>
    <cellStyle name="Normal 4 3 4 3 2 2" xfId="4944" xr:uid="{00000000-0005-0000-0000-000050130000}"/>
    <cellStyle name="Normal 4 3 4 3 2 2 2" xfId="4945" xr:uid="{00000000-0005-0000-0000-000051130000}"/>
    <cellStyle name="Normal 4 3 4 3 2 2 3" xfId="4946" xr:uid="{00000000-0005-0000-0000-000052130000}"/>
    <cellStyle name="Normal 4 3 4 3 2 3" xfId="4947" xr:uid="{00000000-0005-0000-0000-000053130000}"/>
    <cellStyle name="Normal 4 3 4 3 2 4" xfId="4948" xr:uid="{00000000-0005-0000-0000-000054130000}"/>
    <cellStyle name="Normal 4 3 4 3 3" xfId="4949" xr:uid="{00000000-0005-0000-0000-000055130000}"/>
    <cellStyle name="Normal 4 3 4 3 3 2" xfId="4950" xr:uid="{00000000-0005-0000-0000-000056130000}"/>
    <cellStyle name="Normal 4 3 4 3 3 2 2" xfId="4951" xr:uid="{00000000-0005-0000-0000-000057130000}"/>
    <cellStyle name="Normal 4 3 4 3 3 2 3" xfId="4952" xr:uid="{00000000-0005-0000-0000-000058130000}"/>
    <cellStyle name="Normal 4 3 4 3 3 3" xfId="4953" xr:uid="{00000000-0005-0000-0000-000059130000}"/>
    <cellStyle name="Normal 4 3 4 3 3 4" xfId="4954" xr:uid="{00000000-0005-0000-0000-00005A130000}"/>
    <cellStyle name="Normal 4 3 4 3 4" xfId="4955" xr:uid="{00000000-0005-0000-0000-00005B130000}"/>
    <cellStyle name="Normal 4 3 4 3 4 2" xfId="4956" xr:uid="{00000000-0005-0000-0000-00005C130000}"/>
    <cellStyle name="Normal 4 3 4 3 4 2 2" xfId="4957" xr:uid="{00000000-0005-0000-0000-00005D130000}"/>
    <cellStyle name="Normal 4 3 4 3 4 3" xfId="4958" xr:uid="{00000000-0005-0000-0000-00005E130000}"/>
    <cellStyle name="Normal 4 3 4 3 5" xfId="4959" xr:uid="{00000000-0005-0000-0000-00005F130000}"/>
    <cellStyle name="Normal 4 3 4 3 5 2" xfId="4960" xr:uid="{00000000-0005-0000-0000-000060130000}"/>
    <cellStyle name="Normal 4 3 4 3 5 3" xfId="4961" xr:uid="{00000000-0005-0000-0000-000061130000}"/>
    <cellStyle name="Normal 4 3 4 3 6" xfId="4962" xr:uid="{00000000-0005-0000-0000-000062130000}"/>
    <cellStyle name="Normal 4 3 4 3 7" xfId="4963" xr:uid="{00000000-0005-0000-0000-000063130000}"/>
    <cellStyle name="Normal 4 3 4 4" xfId="4964" xr:uid="{00000000-0005-0000-0000-000064130000}"/>
    <cellStyle name="Normal 4 3 4 4 2" xfId="4965" xr:uid="{00000000-0005-0000-0000-000065130000}"/>
    <cellStyle name="Normal 4 3 4 4 2 2" xfId="4966" xr:uid="{00000000-0005-0000-0000-000066130000}"/>
    <cellStyle name="Normal 4 3 4 4 2 2 2" xfId="4967" xr:uid="{00000000-0005-0000-0000-000067130000}"/>
    <cellStyle name="Normal 4 3 4 4 2 3" xfId="4968" xr:uid="{00000000-0005-0000-0000-000068130000}"/>
    <cellStyle name="Normal 4 3 4 4 3" xfId="4969" xr:uid="{00000000-0005-0000-0000-000069130000}"/>
    <cellStyle name="Normal 4 3 4 4 3 2" xfId="4970" xr:uid="{00000000-0005-0000-0000-00006A130000}"/>
    <cellStyle name="Normal 4 3 4 4 3 3" xfId="4971" xr:uid="{00000000-0005-0000-0000-00006B130000}"/>
    <cellStyle name="Normal 4 3 4 4 4" xfId="4972" xr:uid="{00000000-0005-0000-0000-00006C130000}"/>
    <cellStyle name="Normal 4 3 4 4 5" xfId="4973" xr:uid="{00000000-0005-0000-0000-00006D130000}"/>
    <cellStyle name="Normal 4 3 4 5" xfId="4974" xr:uid="{00000000-0005-0000-0000-00006E130000}"/>
    <cellStyle name="Normal 4 3 4 5 2" xfId="4975" xr:uid="{00000000-0005-0000-0000-00006F130000}"/>
    <cellStyle name="Normal 4 3 4 5 2 2" xfId="4976" xr:uid="{00000000-0005-0000-0000-000070130000}"/>
    <cellStyle name="Normal 4 3 4 5 2 2 2" xfId="4977" xr:uid="{00000000-0005-0000-0000-000071130000}"/>
    <cellStyle name="Normal 4 3 4 5 2 3" xfId="4978" xr:uid="{00000000-0005-0000-0000-000072130000}"/>
    <cellStyle name="Normal 4 3 4 5 3" xfId="4979" xr:uid="{00000000-0005-0000-0000-000073130000}"/>
    <cellStyle name="Normal 4 3 4 5 3 2" xfId="4980" xr:uid="{00000000-0005-0000-0000-000074130000}"/>
    <cellStyle name="Normal 4 3 4 5 3 3" xfId="4981" xr:uid="{00000000-0005-0000-0000-000075130000}"/>
    <cellStyle name="Normal 4 3 4 5 4" xfId="4982" xr:uid="{00000000-0005-0000-0000-000076130000}"/>
    <cellStyle name="Normal 4 3 4 5 5" xfId="4983" xr:uid="{00000000-0005-0000-0000-000077130000}"/>
    <cellStyle name="Normal 4 3 4 6" xfId="4984" xr:uid="{00000000-0005-0000-0000-000078130000}"/>
    <cellStyle name="Normal 4 3 4 6 2" xfId="4985" xr:uid="{00000000-0005-0000-0000-000079130000}"/>
    <cellStyle name="Normal 4 3 4 6 2 2" xfId="4986" xr:uid="{00000000-0005-0000-0000-00007A130000}"/>
    <cellStyle name="Normal 4 3 4 6 3" xfId="4987" xr:uid="{00000000-0005-0000-0000-00007B130000}"/>
    <cellStyle name="Normal 4 3 4 7" xfId="4988" xr:uid="{00000000-0005-0000-0000-00007C130000}"/>
    <cellStyle name="Normal 4 3 4 7 2" xfId="4989" xr:uid="{00000000-0005-0000-0000-00007D130000}"/>
    <cellStyle name="Normal 4 3 4 7 2 2" xfId="4990" xr:uid="{00000000-0005-0000-0000-00007E130000}"/>
    <cellStyle name="Normal 4 3 4 7 3" xfId="4991" xr:uid="{00000000-0005-0000-0000-00007F130000}"/>
    <cellStyle name="Normal 4 3 4 8" xfId="4992" xr:uid="{00000000-0005-0000-0000-000080130000}"/>
    <cellStyle name="Normal 4 3 4 8 2" xfId="4993" xr:uid="{00000000-0005-0000-0000-000081130000}"/>
    <cellStyle name="Normal 4 3 4 8 3" xfId="4994" xr:uid="{00000000-0005-0000-0000-000082130000}"/>
    <cellStyle name="Normal 4 3 4 9" xfId="4995" xr:uid="{00000000-0005-0000-0000-000083130000}"/>
    <cellStyle name="Normal 4 3 5" xfId="4996" xr:uid="{00000000-0005-0000-0000-000084130000}"/>
    <cellStyle name="Normal 4 3 5 10" xfId="4997" xr:uid="{00000000-0005-0000-0000-000085130000}"/>
    <cellStyle name="Normal 4 3 5 2" xfId="4998" xr:uid="{00000000-0005-0000-0000-000086130000}"/>
    <cellStyle name="Normal 4 3 5 2 2" xfId="4999" xr:uid="{00000000-0005-0000-0000-000087130000}"/>
    <cellStyle name="Normal 4 3 5 2 2 2" xfId="5000" xr:uid="{00000000-0005-0000-0000-000088130000}"/>
    <cellStyle name="Normal 4 3 5 2 2 2 2" xfId="5001" xr:uid="{00000000-0005-0000-0000-000089130000}"/>
    <cellStyle name="Normal 4 3 5 2 2 2 2 2" xfId="5002" xr:uid="{00000000-0005-0000-0000-00008A130000}"/>
    <cellStyle name="Normal 4 3 5 2 2 2 3" xfId="5003" xr:uid="{00000000-0005-0000-0000-00008B130000}"/>
    <cellStyle name="Normal 4 3 5 2 2 2 4" xfId="5004" xr:uid="{00000000-0005-0000-0000-00008C130000}"/>
    <cellStyle name="Normal 4 3 5 2 2 3" xfId="5005" xr:uid="{00000000-0005-0000-0000-00008D130000}"/>
    <cellStyle name="Normal 4 3 5 2 2 3 2" xfId="5006" xr:uid="{00000000-0005-0000-0000-00008E130000}"/>
    <cellStyle name="Normal 4 3 5 2 2 3 2 2" xfId="5007" xr:uid="{00000000-0005-0000-0000-00008F130000}"/>
    <cellStyle name="Normal 4 3 5 2 2 3 3" xfId="5008" xr:uid="{00000000-0005-0000-0000-000090130000}"/>
    <cellStyle name="Normal 4 3 5 2 2 4" xfId="5009" xr:uid="{00000000-0005-0000-0000-000091130000}"/>
    <cellStyle name="Normal 4 3 5 2 2 4 2" xfId="5010" xr:uid="{00000000-0005-0000-0000-000092130000}"/>
    <cellStyle name="Normal 4 3 5 2 2 5" xfId="5011" xr:uid="{00000000-0005-0000-0000-000093130000}"/>
    <cellStyle name="Normal 4 3 5 2 2 5 2" xfId="5012" xr:uid="{00000000-0005-0000-0000-000094130000}"/>
    <cellStyle name="Normal 4 3 5 2 2 6" xfId="5013" xr:uid="{00000000-0005-0000-0000-000095130000}"/>
    <cellStyle name="Normal 4 3 5 2 2 7" xfId="5014" xr:uid="{00000000-0005-0000-0000-000096130000}"/>
    <cellStyle name="Normal 4 3 5 2 3" xfId="5015" xr:uid="{00000000-0005-0000-0000-000097130000}"/>
    <cellStyle name="Normal 4 3 5 2 3 2" xfId="5016" xr:uid="{00000000-0005-0000-0000-000098130000}"/>
    <cellStyle name="Normal 4 3 5 2 3 2 2" xfId="5017" xr:uid="{00000000-0005-0000-0000-000099130000}"/>
    <cellStyle name="Normal 4 3 5 2 3 2 3" xfId="5018" xr:uid="{00000000-0005-0000-0000-00009A130000}"/>
    <cellStyle name="Normal 4 3 5 2 3 3" xfId="5019" xr:uid="{00000000-0005-0000-0000-00009B130000}"/>
    <cellStyle name="Normal 4 3 5 2 3 4" xfId="5020" xr:uid="{00000000-0005-0000-0000-00009C130000}"/>
    <cellStyle name="Normal 4 3 5 2 4" xfId="5021" xr:uid="{00000000-0005-0000-0000-00009D130000}"/>
    <cellStyle name="Normal 4 3 5 2 4 2" xfId="5022" xr:uid="{00000000-0005-0000-0000-00009E130000}"/>
    <cellStyle name="Normal 4 3 5 2 4 2 2" xfId="5023" xr:uid="{00000000-0005-0000-0000-00009F130000}"/>
    <cellStyle name="Normal 4 3 5 2 4 2 3" xfId="5024" xr:uid="{00000000-0005-0000-0000-0000A0130000}"/>
    <cellStyle name="Normal 4 3 5 2 4 3" xfId="5025" xr:uid="{00000000-0005-0000-0000-0000A1130000}"/>
    <cellStyle name="Normal 4 3 5 2 4 4" xfId="5026" xr:uid="{00000000-0005-0000-0000-0000A2130000}"/>
    <cellStyle name="Normal 4 3 5 2 5" xfId="5027" xr:uid="{00000000-0005-0000-0000-0000A3130000}"/>
    <cellStyle name="Normal 4 3 5 2 5 2" xfId="5028" xr:uid="{00000000-0005-0000-0000-0000A4130000}"/>
    <cellStyle name="Normal 4 3 5 2 5 3" xfId="5029" xr:uid="{00000000-0005-0000-0000-0000A5130000}"/>
    <cellStyle name="Normal 4 3 5 2 6" xfId="5030" xr:uid="{00000000-0005-0000-0000-0000A6130000}"/>
    <cellStyle name="Normal 4 3 5 2 6 2" xfId="5031" xr:uid="{00000000-0005-0000-0000-0000A7130000}"/>
    <cellStyle name="Normal 4 3 5 2 7" xfId="5032" xr:uid="{00000000-0005-0000-0000-0000A8130000}"/>
    <cellStyle name="Normal 4 3 5 2 8" xfId="5033" xr:uid="{00000000-0005-0000-0000-0000A9130000}"/>
    <cellStyle name="Normal 4 3 5 3" xfId="5034" xr:uid="{00000000-0005-0000-0000-0000AA130000}"/>
    <cellStyle name="Normal 4 3 5 3 2" xfId="5035" xr:uid="{00000000-0005-0000-0000-0000AB130000}"/>
    <cellStyle name="Normal 4 3 5 3 2 2" xfId="5036" xr:uid="{00000000-0005-0000-0000-0000AC130000}"/>
    <cellStyle name="Normal 4 3 5 3 2 2 2" xfId="5037" xr:uid="{00000000-0005-0000-0000-0000AD130000}"/>
    <cellStyle name="Normal 4 3 5 3 2 2 3" xfId="5038" xr:uid="{00000000-0005-0000-0000-0000AE130000}"/>
    <cellStyle name="Normal 4 3 5 3 2 3" xfId="5039" xr:uid="{00000000-0005-0000-0000-0000AF130000}"/>
    <cellStyle name="Normal 4 3 5 3 2 4" xfId="5040" xr:uid="{00000000-0005-0000-0000-0000B0130000}"/>
    <cellStyle name="Normal 4 3 5 3 3" xfId="5041" xr:uid="{00000000-0005-0000-0000-0000B1130000}"/>
    <cellStyle name="Normal 4 3 5 3 3 2" xfId="5042" xr:uid="{00000000-0005-0000-0000-0000B2130000}"/>
    <cellStyle name="Normal 4 3 5 3 3 2 2" xfId="5043" xr:uid="{00000000-0005-0000-0000-0000B3130000}"/>
    <cellStyle name="Normal 4 3 5 3 3 2 3" xfId="5044" xr:uid="{00000000-0005-0000-0000-0000B4130000}"/>
    <cellStyle name="Normal 4 3 5 3 3 3" xfId="5045" xr:uid="{00000000-0005-0000-0000-0000B5130000}"/>
    <cellStyle name="Normal 4 3 5 3 3 4" xfId="5046" xr:uid="{00000000-0005-0000-0000-0000B6130000}"/>
    <cellStyle name="Normal 4 3 5 3 4" xfId="5047" xr:uid="{00000000-0005-0000-0000-0000B7130000}"/>
    <cellStyle name="Normal 4 3 5 3 4 2" xfId="5048" xr:uid="{00000000-0005-0000-0000-0000B8130000}"/>
    <cellStyle name="Normal 4 3 5 3 4 3" xfId="5049" xr:uid="{00000000-0005-0000-0000-0000B9130000}"/>
    <cellStyle name="Normal 4 3 5 3 5" xfId="5050" xr:uid="{00000000-0005-0000-0000-0000BA130000}"/>
    <cellStyle name="Normal 4 3 5 3 5 2" xfId="5051" xr:uid="{00000000-0005-0000-0000-0000BB130000}"/>
    <cellStyle name="Normal 4 3 5 3 6" xfId="5052" xr:uid="{00000000-0005-0000-0000-0000BC130000}"/>
    <cellStyle name="Normal 4 3 5 3 7" xfId="5053" xr:uid="{00000000-0005-0000-0000-0000BD130000}"/>
    <cellStyle name="Normal 4 3 5 4" xfId="5054" xr:uid="{00000000-0005-0000-0000-0000BE130000}"/>
    <cellStyle name="Normal 4 3 5 4 2" xfId="5055" xr:uid="{00000000-0005-0000-0000-0000BF130000}"/>
    <cellStyle name="Normal 4 3 5 4 2 2" xfId="5056" xr:uid="{00000000-0005-0000-0000-0000C0130000}"/>
    <cellStyle name="Normal 4 3 5 4 2 2 2" xfId="5057" xr:uid="{00000000-0005-0000-0000-0000C1130000}"/>
    <cellStyle name="Normal 4 3 5 4 2 3" xfId="5058" xr:uid="{00000000-0005-0000-0000-0000C2130000}"/>
    <cellStyle name="Normal 4 3 5 4 3" xfId="5059" xr:uid="{00000000-0005-0000-0000-0000C3130000}"/>
    <cellStyle name="Normal 4 3 5 4 3 2" xfId="5060" xr:uid="{00000000-0005-0000-0000-0000C4130000}"/>
    <cellStyle name="Normal 4 3 5 4 3 3" xfId="5061" xr:uid="{00000000-0005-0000-0000-0000C5130000}"/>
    <cellStyle name="Normal 4 3 5 4 4" xfId="5062" xr:uid="{00000000-0005-0000-0000-0000C6130000}"/>
    <cellStyle name="Normal 4 3 5 4 5" xfId="5063" xr:uid="{00000000-0005-0000-0000-0000C7130000}"/>
    <cellStyle name="Normal 4 3 5 5" xfId="5064" xr:uid="{00000000-0005-0000-0000-0000C8130000}"/>
    <cellStyle name="Normal 4 3 5 5 2" xfId="5065" xr:uid="{00000000-0005-0000-0000-0000C9130000}"/>
    <cellStyle name="Normal 4 3 5 5 2 2" xfId="5066" xr:uid="{00000000-0005-0000-0000-0000CA130000}"/>
    <cellStyle name="Normal 4 3 5 5 2 3" xfId="5067" xr:uid="{00000000-0005-0000-0000-0000CB130000}"/>
    <cellStyle name="Normal 4 3 5 5 3" xfId="5068" xr:uid="{00000000-0005-0000-0000-0000CC130000}"/>
    <cellStyle name="Normal 4 3 5 5 4" xfId="5069" xr:uid="{00000000-0005-0000-0000-0000CD130000}"/>
    <cellStyle name="Normal 4 3 5 6" xfId="5070" xr:uid="{00000000-0005-0000-0000-0000CE130000}"/>
    <cellStyle name="Normal 4 3 5 6 2" xfId="5071" xr:uid="{00000000-0005-0000-0000-0000CF130000}"/>
    <cellStyle name="Normal 4 3 5 6 2 2" xfId="5072" xr:uid="{00000000-0005-0000-0000-0000D0130000}"/>
    <cellStyle name="Normal 4 3 5 6 3" xfId="5073" xr:uid="{00000000-0005-0000-0000-0000D1130000}"/>
    <cellStyle name="Normal 4 3 5 7" xfId="5074" xr:uid="{00000000-0005-0000-0000-0000D2130000}"/>
    <cellStyle name="Normal 4 3 5 7 2" xfId="5075" xr:uid="{00000000-0005-0000-0000-0000D3130000}"/>
    <cellStyle name="Normal 4 3 5 7 3" xfId="5076" xr:uid="{00000000-0005-0000-0000-0000D4130000}"/>
    <cellStyle name="Normal 4 3 5 8" xfId="5077" xr:uid="{00000000-0005-0000-0000-0000D5130000}"/>
    <cellStyle name="Normal 4 3 5 8 2" xfId="5078" xr:uid="{00000000-0005-0000-0000-0000D6130000}"/>
    <cellStyle name="Normal 4 3 5 9" xfId="5079" xr:uid="{00000000-0005-0000-0000-0000D7130000}"/>
    <cellStyle name="Normal 4 3 6" xfId="5080" xr:uid="{00000000-0005-0000-0000-0000D8130000}"/>
    <cellStyle name="Normal 4 3 6 10" xfId="5081" xr:uid="{00000000-0005-0000-0000-0000D9130000}"/>
    <cellStyle name="Normal 4 3 6 2" xfId="5082" xr:uid="{00000000-0005-0000-0000-0000DA130000}"/>
    <cellStyle name="Normal 4 3 6 2 2" xfId="5083" xr:uid="{00000000-0005-0000-0000-0000DB130000}"/>
    <cellStyle name="Normal 4 3 6 2 2 2" xfId="5084" xr:uid="{00000000-0005-0000-0000-0000DC130000}"/>
    <cellStyle name="Normal 4 3 6 2 2 2 2" xfId="5085" xr:uid="{00000000-0005-0000-0000-0000DD130000}"/>
    <cellStyle name="Normal 4 3 6 2 2 2 2 2" xfId="5086" xr:uid="{00000000-0005-0000-0000-0000DE130000}"/>
    <cellStyle name="Normal 4 3 6 2 2 2 3" xfId="5087" xr:uid="{00000000-0005-0000-0000-0000DF130000}"/>
    <cellStyle name="Normal 4 3 6 2 2 2 4" xfId="5088" xr:uid="{00000000-0005-0000-0000-0000E0130000}"/>
    <cellStyle name="Normal 4 3 6 2 2 3" xfId="5089" xr:uid="{00000000-0005-0000-0000-0000E1130000}"/>
    <cellStyle name="Normal 4 3 6 2 2 3 2" xfId="5090" xr:uid="{00000000-0005-0000-0000-0000E2130000}"/>
    <cellStyle name="Normal 4 3 6 2 2 3 2 2" xfId="5091" xr:uid="{00000000-0005-0000-0000-0000E3130000}"/>
    <cellStyle name="Normal 4 3 6 2 2 3 3" xfId="5092" xr:uid="{00000000-0005-0000-0000-0000E4130000}"/>
    <cellStyle name="Normal 4 3 6 2 2 4" xfId="5093" xr:uid="{00000000-0005-0000-0000-0000E5130000}"/>
    <cellStyle name="Normal 4 3 6 2 2 4 2" xfId="5094" xr:uid="{00000000-0005-0000-0000-0000E6130000}"/>
    <cellStyle name="Normal 4 3 6 2 2 5" xfId="5095" xr:uid="{00000000-0005-0000-0000-0000E7130000}"/>
    <cellStyle name="Normal 4 3 6 2 2 5 2" xfId="5096" xr:uid="{00000000-0005-0000-0000-0000E8130000}"/>
    <cellStyle name="Normal 4 3 6 2 2 6" xfId="5097" xr:uid="{00000000-0005-0000-0000-0000E9130000}"/>
    <cellStyle name="Normal 4 3 6 2 2 7" xfId="5098" xr:uid="{00000000-0005-0000-0000-0000EA130000}"/>
    <cellStyle name="Normal 4 3 6 2 3" xfId="5099" xr:uid="{00000000-0005-0000-0000-0000EB130000}"/>
    <cellStyle name="Normal 4 3 6 2 3 2" xfId="5100" xr:uid="{00000000-0005-0000-0000-0000EC130000}"/>
    <cellStyle name="Normal 4 3 6 2 3 2 2" xfId="5101" xr:uid="{00000000-0005-0000-0000-0000ED130000}"/>
    <cellStyle name="Normal 4 3 6 2 3 2 3" xfId="5102" xr:uid="{00000000-0005-0000-0000-0000EE130000}"/>
    <cellStyle name="Normal 4 3 6 2 3 3" xfId="5103" xr:uid="{00000000-0005-0000-0000-0000EF130000}"/>
    <cellStyle name="Normal 4 3 6 2 3 4" xfId="5104" xr:uid="{00000000-0005-0000-0000-0000F0130000}"/>
    <cellStyle name="Normal 4 3 6 2 4" xfId="5105" xr:uid="{00000000-0005-0000-0000-0000F1130000}"/>
    <cellStyle name="Normal 4 3 6 2 4 2" xfId="5106" xr:uid="{00000000-0005-0000-0000-0000F2130000}"/>
    <cellStyle name="Normal 4 3 6 2 4 2 2" xfId="5107" xr:uid="{00000000-0005-0000-0000-0000F3130000}"/>
    <cellStyle name="Normal 4 3 6 2 4 3" xfId="5108" xr:uid="{00000000-0005-0000-0000-0000F4130000}"/>
    <cellStyle name="Normal 4 3 6 2 4 4" xfId="5109" xr:uid="{00000000-0005-0000-0000-0000F5130000}"/>
    <cellStyle name="Normal 4 3 6 2 5" xfId="5110" xr:uid="{00000000-0005-0000-0000-0000F6130000}"/>
    <cellStyle name="Normal 4 3 6 2 5 2" xfId="5111" xr:uid="{00000000-0005-0000-0000-0000F7130000}"/>
    <cellStyle name="Normal 4 3 6 2 6" xfId="5112" xr:uid="{00000000-0005-0000-0000-0000F8130000}"/>
    <cellStyle name="Normal 4 3 6 2 6 2" xfId="5113" xr:uid="{00000000-0005-0000-0000-0000F9130000}"/>
    <cellStyle name="Normal 4 3 6 2 7" xfId="5114" xr:uid="{00000000-0005-0000-0000-0000FA130000}"/>
    <cellStyle name="Normal 4 3 6 2 8" xfId="5115" xr:uid="{00000000-0005-0000-0000-0000FB130000}"/>
    <cellStyle name="Normal 4 3 6 3" xfId="5116" xr:uid="{00000000-0005-0000-0000-0000FC130000}"/>
    <cellStyle name="Normal 4 3 6 3 2" xfId="5117" xr:uid="{00000000-0005-0000-0000-0000FD130000}"/>
    <cellStyle name="Normal 4 3 6 3 2 2" xfId="5118" xr:uid="{00000000-0005-0000-0000-0000FE130000}"/>
    <cellStyle name="Normal 4 3 6 3 2 2 2" xfId="5119" xr:uid="{00000000-0005-0000-0000-0000FF130000}"/>
    <cellStyle name="Normal 4 3 6 3 2 2 3" xfId="5120" xr:uid="{00000000-0005-0000-0000-000000140000}"/>
    <cellStyle name="Normal 4 3 6 3 2 3" xfId="5121" xr:uid="{00000000-0005-0000-0000-000001140000}"/>
    <cellStyle name="Normal 4 3 6 3 2 4" xfId="5122" xr:uid="{00000000-0005-0000-0000-000002140000}"/>
    <cellStyle name="Normal 4 3 6 3 3" xfId="5123" xr:uid="{00000000-0005-0000-0000-000003140000}"/>
    <cellStyle name="Normal 4 3 6 3 3 2" xfId="5124" xr:uid="{00000000-0005-0000-0000-000004140000}"/>
    <cellStyle name="Normal 4 3 6 3 3 2 2" xfId="5125" xr:uid="{00000000-0005-0000-0000-000005140000}"/>
    <cellStyle name="Normal 4 3 6 3 3 2 3" xfId="5126" xr:uid="{00000000-0005-0000-0000-000006140000}"/>
    <cellStyle name="Normal 4 3 6 3 3 3" xfId="5127" xr:uid="{00000000-0005-0000-0000-000007140000}"/>
    <cellStyle name="Normal 4 3 6 3 3 4" xfId="5128" xr:uid="{00000000-0005-0000-0000-000008140000}"/>
    <cellStyle name="Normal 4 3 6 3 4" xfId="5129" xr:uid="{00000000-0005-0000-0000-000009140000}"/>
    <cellStyle name="Normal 4 3 6 3 4 2" xfId="5130" xr:uid="{00000000-0005-0000-0000-00000A140000}"/>
    <cellStyle name="Normal 4 3 6 3 4 3" xfId="5131" xr:uid="{00000000-0005-0000-0000-00000B140000}"/>
    <cellStyle name="Normal 4 3 6 3 5" xfId="5132" xr:uid="{00000000-0005-0000-0000-00000C140000}"/>
    <cellStyle name="Normal 4 3 6 3 5 2" xfId="5133" xr:uid="{00000000-0005-0000-0000-00000D140000}"/>
    <cellStyle name="Normal 4 3 6 3 6" xfId="5134" xr:uid="{00000000-0005-0000-0000-00000E140000}"/>
    <cellStyle name="Normal 4 3 6 3 7" xfId="5135" xr:uid="{00000000-0005-0000-0000-00000F140000}"/>
    <cellStyle name="Normal 4 3 6 4" xfId="5136" xr:uid="{00000000-0005-0000-0000-000010140000}"/>
    <cellStyle name="Normal 4 3 6 4 2" xfId="5137" xr:uid="{00000000-0005-0000-0000-000011140000}"/>
    <cellStyle name="Normal 4 3 6 4 2 2" xfId="5138" xr:uid="{00000000-0005-0000-0000-000012140000}"/>
    <cellStyle name="Normal 4 3 6 4 2 3" xfId="5139" xr:uid="{00000000-0005-0000-0000-000013140000}"/>
    <cellStyle name="Normal 4 3 6 4 3" xfId="5140" xr:uid="{00000000-0005-0000-0000-000014140000}"/>
    <cellStyle name="Normal 4 3 6 4 4" xfId="5141" xr:uid="{00000000-0005-0000-0000-000015140000}"/>
    <cellStyle name="Normal 4 3 6 5" xfId="5142" xr:uid="{00000000-0005-0000-0000-000016140000}"/>
    <cellStyle name="Normal 4 3 6 5 2" xfId="5143" xr:uid="{00000000-0005-0000-0000-000017140000}"/>
    <cellStyle name="Normal 4 3 6 5 2 2" xfId="5144" xr:uid="{00000000-0005-0000-0000-000018140000}"/>
    <cellStyle name="Normal 4 3 6 5 2 3" xfId="5145" xr:uid="{00000000-0005-0000-0000-000019140000}"/>
    <cellStyle name="Normal 4 3 6 5 3" xfId="5146" xr:uid="{00000000-0005-0000-0000-00001A140000}"/>
    <cellStyle name="Normal 4 3 6 5 4" xfId="5147" xr:uid="{00000000-0005-0000-0000-00001B140000}"/>
    <cellStyle name="Normal 4 3 6 6" xfId="5148" xr:uid="{00000000-0005-0000-0000-00001C140000}"/>
    <cellStyle name="Normal 4 3 6 6 2" xfId="5149" xr:uid="{00000000-0005-0000-0000-00001D140000}"/>
    <cellStyle name="Normal 4 3 6 6 3" xfId="5150" xr:uid="{00000000-0005-0000-0000-00001E140000}"/>
    <cellStyle name="Normal 4 3 6 7" xfId="5151" xr:uid="{00000000-0005-0000-0000-00001F140000}"/>
    <cellStyle name="Normal 4 3 6 7 2" xfId="5152" xr:uid="{00000000-0005-0000-0000-000020140000}"/>
    <cellStyle name="Normal 4 3 6 8" xfId="5153" xr:uid="{00000000-0005-0000-0000-000021140000}"/>
    <cellStyle name="Normal 4 3 6 8 2" xfId="5154" xr:uid="{00000000-0005-0000-0000-000022140000}"/>
    <cellStyle name="Normal 4 3 6 9" xfId="5155" xr:uid="{00000000-0005-0000-0000-000023140000}"/>
    <cellStyle name="Normal 4 3 7" xfId="5156" xr:uid="{00000000-0005-0000-0000-000024140000}"/>
    <cellStyle name="Normal 4 3 7 2" xfId="5157" xr:uid="{00000000-0005-0000-0000-000025140000}"/>
    <cellStyle name="Normal 4 3 7 2 2" xfId="5158" xr:uid="{00000000-0005-0000-0000-000026140000}"/>
    <cellStyle name="Normal 4 3 7 2 2 2" xfId="5159" xr:uid="{00000000-0005-0000-0000-000027140000}"/>
    <cellStyle name="Normal 4 3 7 2 2 2 2" xfId="5160" xr:uid="{00000000-0005-0000-0000-000028140000}"/>
    <cellStyle name="Normal 4 3 7 2 2 2 2 2" xfId="5161" xr:uid="{00000000-0005-0000-0000-000029140000}"/>
    <cellStyle name="Normal 4 3 7 2 2 2 3" xfId="5162" xr:uid="{00000000-0005-0000-0000-00002A140000}"/>
    <cellStyle name="Normal 4 3 7 2 2 3" xfId="5163" xr:uid="{00000000-0005-0000-0000-00002B140000}"/>
    <cellStyle name="Normal 4 3 7 2 2 3 2" xfId="5164" xr:uid="{00000000-0005-0000-0000-00002C140000}"/>
    <cellStyle name="Normal 4 3 7 2 2 3 2 2" xfId="5165" xr:uid="{00000000-0005-0000-0000-00002D140000}"/>
    <cellStyle name="Normal 4 3 7 2 2 3 3" xfId="5166" xr:uid="{00000000-0005-0000-0000-00002E140000}"/>
    <cellStyle name="Normal 4 3 7 2 2 4" xfId="5167" xr:uid="{00000000-0005-0000-0000-00002F140000}"/>
    <cellStyle name="Normal 4 3 7 2 2 4 2" xfId="5168" xr:uid="{00000000-0005-0000-0000-000030140000}"/>
    <cellStyle name="Normal 4 3 7 2 2 5" xfId="5169" xr:uid="{00000000-0005-0000-0000-000031140000}"/>
    <cellStyle name="Normal 4 3 7 2 2 5 2" xfId="5170" xr:uid="{00000000-0005-0000-0000-000032140000}"/>
    <cellStyle name="Normal 4 3 7 2 2 6" xfId="5171" xr:uid="{00000000-0005-0000-0000-000033140000}"/>
    <cellStyle name="Normal 4 3 7 2 2 7" xfId="5172" xr:uid="{00000000-0005-0000-0000-000034140000}"/>
    <cellStyle name="Normal 4 3 7 2 3" xfId="5173" xr:uid="{00000000-0005-0000-0000-000035140000}"/>
    <cellStyle name="Normal 4 3 7 2 3 2" xfId="5174" xr:uid="{00000000-0005-0000-0000-000036140000}"/>
    <cellStyle name="Normal 4 3 7 2 3 2 2" xfId="5175" xr:uid="{00000000-0005-0000-0000-000037140000}"/>
    <cellStyle name="Normal 4 3 7 2 3 3" xfId="5176" xr:uid="{00000000-0005-0000-0000-000038140000}"/>
    <cellStyle name="Normal 4 3 7 2 4" xfId="5177" xr:uid="{00000000-0005-0000-0000-000039140000}"/>
    <cellStyle name="Normal 4 3 7 2 4 2" xfId="5178" xr:uid="{00000000-0005-0000-0000-00003A140000}"/>
    <cellStyle name="Normal 4 3 7 2 4 2 2" xfId="5179" xr:uid="{00000000-0005-0000-0000-00003B140000}"/>
    <cellStyle name="Normal 4 3 7 2 4 3" xfId="5180" xr:uid="{00000000-0005-0000-0000-00003C140000}"/>
    <cellStyle name="Normal 4 3 7 2 5" xfId="5181" xr:uid="{00000000-0005-0000-0000-00003D140000}"/>
    <cellStyle name="Normal 4 3 7 2 5 2" xfId="5182" xr:uid="{00000000-0005-0000-0000-00003E140000}"/>
    <cellStyle name="Normal 4 3 7 2 6" xfId="5183" xr:uid="{00000000-0005-0000-0000-00003F140000}"/>
    <cellStyle name="Normal 4 3 7 2 6 2" xfId="5184" xr:uid="{00000000-0005-0000-0000-000040140000}"/>
    <cellStyle name="Normal 4 3 7 2 7" xfId="5185" xr:uid="{00000000-0005-0000-0000-000041140000}"/>
    <cellStyle name="Normal 4 3 7 2 8" xfId="5186" xr:uid="{00000000-0005-0000-0000-000042140000}"/>
    <cellStyle name="Normal 4 3 7 3" xfId="5187" xr:uid="{00000000-0005-0000-0000-000043140000}"/>
    <cellStyle name="Normal 4 3 7 3 2" xfId="5188" xr:uid="{00000000-0005-0000-0000-000044140000}"/>
    <cellStyle name="Normal 4 3 7 3 2 2" xfId="5189" xr:uid="{00000000-0005-0000-0000-000045140000}"/>
    <cellStyle name="Normal 4 3 7 3 2 2 2" xfId="5190" xr:uid="{00000000-0005-0000-0000-000046140000}"/>
    <cellStyle name="Normal 4 3 7 3 2 3" xfId="5191" xr:uid="{00000000-0005-0000-0000-000047140000}"/>
    <cellStyle name="Normal 4 3 7 3 2 4" xfId="5192" xr:uid="{00000000-0005-0000-0000-000048140000}"/>
    <cellStyle name="Normal 4 3 7 3 3" xfId="5193" xr:uid="{00000000-0005-0000-0000-000049140000}"/>
    <cellStyle name="Normal 4 3 7 3 3 2" xfId="5194" xr:uid="{00000000-0005-0000-0000-00004A140000}"/>
    <cellStyle name="Normal 4 3 7 3 3 2 2" xfId="5195" xr:uid="{00000000-0005-0000-0000-00004B140000}"/>
    <cellStyle name="Normal 4 3 7 3 3 3" xfId="5196" xr:uid="{00000000-0005-0000-0000-00004C140000}"/>
    <cellStyle name="Normal 4 3 7 3 4" xfId="5197" xr:uid="{00000000-0005-0000-0000-00004D140000}"/>
    <cellStyle name="Normal 4 3 7 3 4 2" xfId="5198" xr:uid="{00000000-0005-0000-0000-00004E140000}"/>
    <cellStyle name="Normal 4 3 7 3 5" xfId="5199" xr:uid="{00000000-0005-0000-0000-00004F140000}"/>
    <cellStyle name="Normal 4 3 7 3 5 2" xfId="5200" xr:uid="{00000000-0005-0000-0000-000050140000}"/>
    <cellStyle name="Normal 4 3 7 3 6" xfId="5201" xr:uid="{00000000-0005-0000-0000-000051140000}"/>
    <cellStyle name="Normal 4 3 7 3 7" xfId="5202" xr:uid="{00000000-0005-0000-0000-000052140000}"/>
    <cellStyle name="Normal 4 3 7 4" xfId="5203" xr:uid="{00000000-0005-0000-0000-000053140000}"/>
    <cellStyle name="Normal 4 3 7 4 2" xfId="5204" xr:uid="{00000000-0005-0000-0000-000054140000}"/>
    <cellStyle name="Normal 4 3 7 4 2 2" xfId="5205" xr:uid="{00000000-0005-0000-0000-000055140000}"/>
    <cellStyle name="Normal 4 3 7 4 2 3" xfId="5206" xr:uid="{00000000-0005-0000-0000-000056140000}"/>
    <cellStyle name="Normal 4 3 7 4 3" xfId="5207" xr:uid="{00000000-0005-0000-0000-000057140000}"/>
    <cellStyle name="Normal 4 3 7 4 4" xfId="5208" xr:uid="{00000000-0005-0000-0000-000058140000}"/>
    <cellStyle name="Normal 4 3 7 5" xfId="5209" xr:uid="{00000000-0005-0000-0000-000059140000}"/>
    <cellStyle name="Normal 4 3 7 5 2" xfId="5210" xr:uid="{00000000-0005-0000-0000-00005A140000}"/>
    <cellStyle name="Normal 4 3 7 5 2 2" xfId="5211" xr:uid="{00000000-0005-0000-0000-00005B140000}"/>
    <cellStyle name="Normal 4 3 7 5 3" xfId="5212" xr:uid="{00000000-0005-0000-0000-00005C140000}"/>
    <cellStyle name="Normal 4 3 7 5 4" xfId="5213" xr:uid="{00000000-0005-0000-0000-00005D140000}"/>
    <cellStyle name="Normal 4 3 7 6" xfId="5214" xr:uid="{00000000-0005-0000-0000-00005E140000}"/>
    <cellStyle name="Normal 4 3 7 6 2" xfId="5215" xr:uid="{00000000-0005-0000-0000-00005F140000}"/>
    <cellStyle name="Normal 4 3 7 7" xfId="5216" xr:uid="{00000000-0005-0000-0000-000060140000}"/>
    <cellStyle name="Normal 4 3 7 7 2" xfId="5217" xr:uid="{00000000-0005-0000-0000-000061140000}"/>
    <cellStyle name="Normal 4 3 7 8" xfId="5218" xr:uid="{00000000-0005-0000-0000-000062140000}"/>
    <cellStyle name="Normal 4 3 7 9" xfId="5219" xr:uid="{00000000-0005-0000-0000-000063140000}"/>
    <cellStyle name="Normal 4 3 8" xfId="5220" xr:uid="{00000000-0005-0000-0000-000064140000}"/>
    <cellStyle name="Normal 4 3 8 2" xfId="5221" xr:uid="{00000000-0005-0000-0000-000065140000}"/>
    <cellStyle name="Normal 4 3 8 2 2" xfId="5222" xr:uid="{00000000-0005-0000-0000-000066140000}"/>
    <cellStyle name="Normal 4 3 8 2 2 2" xfId="5223" xr:uid="{00000000-0005-0000-0000-000067140000}"/>
    <cellStyle name="Normal 4 3 8 2 2 2 2" xfId="5224" xr:uid="{00000000-0005-0000-0000-000068140000}"/>
    <cellStyle name="Normal 4 3 8 2 2 3" xfId="5225" xr:uid="{00000000-0005-0000-0000-000069140000}"/>
    <cellStyle name="Normal 4 3 8 2 2 4" xfId="5226" xr:uid="{00000000-0005-0000-0000-00006A140000}"/>
    <cellStyle name="Normal 4 3 8 2 3" xfId="5227" xr:uid="{00000000-0005-0000-0000-00006B140000}"/>
    <cellStyle name="Normal 4 3 8 2 3 2" xfId="5228" xr:uid="{00000000-0005-0000-0000-00006C140000}"/>
    <cellStyle name="Normal 4 3 8 2 3 2 2" xfId="5229" xr:uid="{00000000-0005-0000-0000-00006D140000}"/>
    <cellStyle name="Normal 4 3 8 2 3 3" xfId="5230" xr:uid="{00000000-0005-0000-0000-00006E140000}"/>
    <cellStyle name="Normal 4 3 8 2 4" xfId="5231" xr:uid="{00000000-0005-0000-0000-00006F140000}"/>
    <cellStyle name="Normal 4 3 8 2 4 2" xfId="5232" xr:uid="{00000000-0005-0000-0000-000070140000}"/>
    <cellStyle name="Normal 4 3 8 2 5" xfId="5233" xr:uid="{00000000-0005-0000-0000-000071140000}"/>
    <cellStyle name="Normal 4 3 8 2 5 2" xfId="5234" xr:uid="{00000000-0005-0000-0000-000072140000}"/>
    <cellStyle name="Normal 4 3 8 2 6" xfId="5235" xr:uid="{00000000-0005-0000-0000-000073140000}"/>
    <cellStyle name="Normal 4 3 8 2 7" xfId="5236" xr:uid="{00000000-0005-0000-0000-000074140000}"/>
    <cellStyle name="Normal 4 3 8 3" xfId="5237" xr:uid="{00000000-0005-0000-0000-000075140000}"/>
    <cellStyle name="Normal 4 3 8 3 2" xfId="5238" xr:uid="{00000000-0005-0000-0000-000076140000}"/>
    <cellStyle name="Normal 4 3 8 3 2 2" xfId="5239" xr:uid="{00000000-0005-0000-0000-000077140000}"/>
    <cellStyle name="Normal 4 3 8 3 2 3" xfId="5240" xr:uid="{00000000-0005-0000-0000-000078140000}"/>
    <cellStyle name="Normal 4 3 8 3 3" xfId="5241" xr:uid="{00000000-0005-0000-0000-000079140000}"/>
    <cellStyle name="Normal 4 3 8 3 4" xfId="5242" xr:uid="{00000000-0005-0000-0000-00007A140000}"/>
    <cellStyle name="Normal 4 3 8 4" xfId="5243" xr:uid="{00000000-0005-0000-0000-00007B140000}"/>
    <cellStyle name="Normal 4 3 8 4 2" xfId="5244" xr:uid="{00000000-0005-0000-0000-00007C140000}"/>
    <cellStyle name="Normal 4 3 8 4 2 2" xfId="5245" xr:uid="{00000000-0005-0000-0000-00007D140000}"/>
    <cellStyle name="Normal 4 3 8 4 3" xfId="5246" xr:uid="{00000000-0005-0000-0000-00007E140000}"/>
    <cellStyle name="Normal 4 3 8 4 4" xfId="5247" xr:uid="{00000000-0005-0000-0000-00007F140000}"/>
    <cellStyle name="Normal 4 3 8 5" xfId="5248" xr:uid="{00000000-0005-0000-0000-000080140000}"/>
    <cellStyle name="Normal 4 3 8 5 2" xfId="5249" xr:uid="{00000000-0005-0000-0000-000081140000}"/>
    <cellStyle name="Normal 4 3 8 6" xfId="5250" xr:uid="{00000000-0005-0000-0000-000082140000}"/>
    <cellStyle name="Normal 4 3 8 6 2" xfId="5251" xr:uid="{00000000-0005-0000-0000-000083140000}"/>
    <cellStyle name="Normal 4 3 8 7" xfId="5252" xr:uid="{00000000-0005-0000-0000-000084140000}"/>
    <cellStyle name="Normal 4 3 8 8" xfId="5253" xr:uid="{00000000-0005-0000-0000-000085140000}"/>
    <cellStyle name="Normal 4 3 9" xfId="5254" xr:uid="{00000000-0005-0000-0000-000086140000}"/>
    <cellStyle name="Normal 4 3 9 2" xfId="5255" xr:uid="{00000000-0005-0000-0000-000087140000}"/>
    <cellStyle name="Normal 4 3 9 2 2" xfId="5256" xr:uid="{00000000-0005-0000-0000-000088140000}"/>
    <cellStyle name="Normal 4 3 9 2 2 2" xfId="5257" xr:uid="{00000000-0005-0000-0000-000089140000}"/>
    <cellStyle name="Normal 4 3 9 2 2 2 2" xfId="5258" xr:uid="{00000000-0005-0000-0000-00008A140000}"/>
    <cellStyle name="Normal 4 3 9 2 2 3" xfId="5259" xr:uid="{00000000-0005-0000-0000-00008B140000}"/>
    <cellStyle name="Normal 4 3 9 2 2 4" xfId="5260" xr:uid="{00000000-0005-0000-0000-00008C140000}"/>
    <cellStyle name="Normal 4 3 9 2 3" xfId="5261" xr:uid="{00000000-0005-0000-0000-00008D140000}"/>
    <cellStyle name="Normal 4 3 9 2 3 2" xfId="5262" xr:uid="{00000000-0005-0000-0000-00008E140000}"/>
    <cellStyle name="Normal 4 3 9 2 3 2 2" xfId="5263" xr:uid="{00000000-0005-0000-0000-00008F140000}"/>
    <cellStyle name="Normal 4 3 9 2 3 3" xfId="5264" xr:uid="{00000000-0005-0000-0000-000090140000}"/>
    <cellStyle name="Normal 4 3 9 2 4" xfId="5265" xr:uid="{00000000-0005-0000-0000-000091140000}"/>
    <cellStyle name="Normal 4 3 9 2 4 2" xfId="5266" xr:uid="{00000000-0005-0000-0000-000092140000}"/>
    <cellStyle name="Normal 4 3 9 2 5" xfId="5267" xr:uid="{00000000-0005-0000-0000-000093140000}"/>
    <cellStyle name="Normal 4 3 9 2 5 2" xfId="5268" xr:uid="{00000000-0005-0000-0000-000094140000}"/>
    <cellStyle name="Normal 4 3 9 2 6" xfId="5269" xr:uid="{00000000-0005-0000-0000-000095140000}"/>
    <cellStyle name="Normal 4 3 9 2 7" xfId="5270" xr:uid="{00000000-0005-0000-0000-000096140000}"/>
    <cellStyle name="Normal 4 3 9 3" xfId="5271" xr:uid="{00000000-0005-0000-0000-000097140000}"/>
    <cellStyle name="Normal 4 3 9 3 2" xfId="5272" xr:uid="{00000000-0005-0000-0000-000098140000}"/>
    <cellStyle name="Normal 4 3 9 3 2 2" xfId="5273" xr:uid="{00000000-0005-0000-0000-000099140000}"/>
    <cellStyle name="Normal 4 3 9 3 2 3" xfId="5274" xr:uid="{00000000-0005-0000-0000-00009A140000}"/>
    <cellStyle name="Normal 4 3 9 3 3" xfId="5275" xr:uid="{00000000-0005-0000-0000-00009B140000}"/>
    <cellStyle name="Normal 4 3 9 3 4" xfId="5276" xr:uid="{00000000-0005-0000-0000-00009C140000}"/>
    <cellStyle name="Normal 4 3 9 4" xfId="5277" xr:uid="{00000000-0005-0000-0000-00009D140000}"/>
    <cellStyle name="Normal 4 3 9 4 2" xfId="5278" xr:uid="{00000000-0005-0000-0000-00009E140000}"/>
    <cellStyle name="Normal 4 3 9 4 2 2" xfId="5279" xr:uid="{00000000-0005-0000-0000-00009F140000}"/>
    <cellStyle name="Normal 4 3 9 4 3" xfId="5280" xr:uid="{00000000-0005-0000-0000-0000A0140000}"/>
    <cellStyle name="Normal 4 3 9 4 4" xfId="5281" xr:uid="{00000000-0005-0000-0000-0000A1140000}"/>
    <cellStyle name="Normal 4 3 9 5" xfId="5282" xr:uid="{00000000-0005-0000-0000-0000A2140000}"/>
    <cellStyle name="Normal 4 3 9 5 2" xfId="5283" xr:uid="{00000000-0005-0000-0000-0000A3140000}"/>
    <cellStyle name="Normal 4 3 9 6" xfId="5284" xr:uid="{00000000-0005-0000-0000-0000A4140000}"/>
    <cellStyle name="Normal 4 3 9 6 2" xfId="5285" xr:uid="{00000000-0005-0000-0000-0000A5140000}"/>
    <cellStyle name="Normal 4 3 9 7" xfId="5286" xr:uid="{00000000-0005-0000-0000-0000A6140000}"/>
    <cellStyle name="Normal 4 3 9 8" xfId="5287" xr:uid="{00000000-0005-0000-0000-0000A7140000}"/>
    <cellStyle name="Normal 4 4" xfId="5288" xr:uid="{00000000-0005-0000-0000-0000A8140000}"/>
    <cellStyle name="Normal 4 4 10" xfId="5289" xr:uid="{00000000-0005-0000-0000-0000A9140000}"/>
    <cellStyle name="Normal 4 4 10 2" xfId="5290" xr:uid="{00000000-0005-0000-0000-0000AA140000}"/>
    <cellStyle name="Normal 4 4 10 2 2" xfId="5291" xr:uid="{00000000-0005-0000-0000-0000AB140000}"/>
    <cellStyle name="Normal 4 4 10 2 2 2" xfId="5292" xr:uid="{00000000-0005-0000-0000-0000AC140000}"/>
    <cellStyle name="Normal 4 4 10 2 3" xfId="5293" xr:uid="{00000000-0005-0000-0000-0000AD140000}"/>
    <cellStyle name="Normal 4 4 10 2 4" xfId="5294" xr:uid="{00000000-0005-0000-0000-0000AE140000}"/>
    <cellStyle name="Normal 4 4 10 3" xfId="5295" xr:uid="{00000000-0005-0000-0000-0000AF140000}"/>
    <cellStyle name="Normal 4 4 10 3 2" xfId="5296" xr:uid="{00000000-0005-0000-0000-0000B0140000}"/>
    <cellStyle name="Normal 4 4 10 3 2 2" xfId="5297" xr:uid="{00000000-0005-0000-0000-0000B1140000}"/>
    <cellStyle name="Normal 4 4 10 3 3" xfId="5298" xr:uid="{00000000-0005-0000-0000-0000B2140000}"/>
    <cellStyle name="Normal 4 4 10 4" xfId="5299" xr:uid="{00000000-0005-0000-0000-0000B3140000}"/>
    <cellStyle name="Normal 4 4 10 4 2" xfId="5300" xr:uid="{00000000-0005-0000-0000-0000B4140000}"/>
    <cellStyle name="Normal 4 4 10 5" xfId="5301" xr:uid="{00000000-0005-0000-0000-0000B5140000}"/>
    <cellStyle name="Normal 4 4 10 5 2" xfId="5302" xr:uid="{00000000-0005-0000-0000-0000B6140000}"/>
    <cellStyle name="Normal 4 4 10 6" xfId="5303" xr:uid="{00000000-0005-0000-0000-0000B7140000}"/>
    <cellStyle name="Normal 4 4 10 7" xfId="5304" xr:uid="{00000000-0005-0000-0000-0000B8140000}"/>
    <cellStyle name="Normal 4 4 11" xfId="5305" xr:uid="{00000000-0005-0000-0000-0000B9140000}"/>
    <cellStyle name="Normal 4 4 11 2" xfId="5306" xr:uid="{00000000-0005-0000-0000-0000BA140000}"/>
    <cellStyle name="Normal 4 4 11 2 2" xfId="5307" xr:uid="{00000000-0005-0000-0000-0000BB140000}"/>
    <cellStyle name="Normal 4 4 11 2 3" xfId="5308" xr:uid="{00000000-0005-0000-0000-0000BC140000}"/>
    <cellStyle name="Normal 4 4 11 3" xfId="5309" xr:uid="{00000000-0005-0000-0000-0000BD140000}"/>
    <cellStyle name="Normal 4 4 11 4" xfId="5310" xr:uid="{00000000-0005-0000-0000-0000BE140000}"/>
    <cellStyle name="Normal 4 4 12" xfId="5311" xr:uid="{00000000-0005-0000-0000-0000BF140000}"/>
    <cellStyle name="Normal 4 4 12 2" xfId="5312" xr:uid="{00000000-0005-0000-0000-0000C0140000}"/>
    <cellStyle name="Normal 4 4 12 2 2" xfId="5313" xr:uid="{00000000-0005-0000-0000-0000C1140000}"/>
    <cellStyle name="Normal 4 4 12 3" xfId="5314" xr:uid="{00000000-0005-0000-0000-0000C2140000}"/>
    <cellStyle name="Normal 4 4 12 4" xfId="5315" xr:uid="{00000000-0005-0000-0000-0000C3140000}"/>
    <cellStyle name="Normal 4 4 13" xfId="5316" xr:uid="{00000000-0005-0000-0000-0000C4140000}"/>
    <cellStyle name="Normal 4 4 13 2" xfId="5317" xr:uid="{00000000-0005-0000-0000-0000C5140000}"/>
    <cellStyle name="Normal 4 4 13 2 2" xfId="5318" xr:uid="{00000000-0005-0000-0000-0000C6140000}"/>
    <cellStyle name="Normal 4 4 13 3" xfId="5319" xr:uid="{00000000-0005-0000-0000-0000C7140000}"/>
    <cellStyle name="Normal 4 4 14" xfId="5320" xr:uid="{00000000-0005-0000-0000-0000C8140000}"/>
    <cellStyle name="Normal 4 4 14 2" xfId="5321" xr:uid="{00000000-0005-0000-0000-0000C9140000}"/>
    <cellStyle name="Normal 4 4 15" xfId="5322" xr:uid="{00000000-0005-0000-0000-0000CA140000}"/>
    <cellStyle name="Normal 4 4 15 2" xfId="5323" xr:uid="{00000000-0005-0000-0000-0000CB140000}"/>
    <cellStyle name="Normal 4 4 16" xfId="5324" xr:uid="{00000000-0005-0000-0000-0000CC140000}"/>
    <cellStyle name="Normal 4 4 16 2" xfId="5325" xr:uid="{00000000-0005-0000-0000-0000CD140000}"/>
    <cellStyle name="Normal 4 4 17" xfId="5326" xr:uid="{00000000-0005-0000-0000-0000CE140000}"/>
    <cellStyle name="Normal 4 4 18" xfId="5327" xr:uid="{00000000-0005-0000-0000-0000CF140000}"/>
    <cellStyle name="Normal 4 4 2" xfId="5328" xr:uid="{00000000-0005-0000-0000-0000D0140000}"/>
    <cellStyle name="Normal 4 4 2 10" xfId="5329" xr:uid="{00000000-0005-0000-0000-0000D1140000}"/>
    <cellStyle name="Normal 4 4 2 10 2" xfId="5330" xr:uid="{00000000-0005-0000-0000-0000D2140000}"/>
    <cellStyle name="Normal 4 4 2 10 2 2" xfId="5331" xr:uid="{00000000-0005-0000-0000-0000D3140000}"/>
    <cellStyle name="Normal 4 4 2 10 3" xfId="5332" xr:uid="{00000000-0005-0000-0000-0000D4140000}"/>
    <cellStyle name="Normal 4 4 2 11" xfId="5333" xr:uid="{00000000-0005-0000-0000-0000D5140000}"/>
    <cellStyle name="Normal 4 4 2 11 2" xfId="5334" xr:uid="{00000000-0005-0000-0000-0000D6140000}"/>
    <cellStyle name="Normal 4 4 2 12" xfId="5335" xr:uid="{00000000-0005-0000-0000-0000D7140000}"/>
    <cellStyle name="Normal 4 4 2 12 2" xfId="5336" xr:uid="{00000000-0005-0000-0000-0000D8140000}"/>
    <cellStyle name="Normal 4 4 2 13" xfId="5337" xr:uid="{00000000-0005-0000-0000-0000D9140000}"/>
    <cellStyle name="Normal 4 4 2 13 2" xfId="5338" xr:uid="{00000000-0005-0000-0000-0000DA140000}"/>
    <cellStyle name="Normal 4 4 2 14" xfId="5339" xr:uid="{00000000-0005-0000-0000-0000DB140000}"/>
    <cellStyle name="Normal 4 4 2 15" xfId="5340" xr:uid="{00000000-0005-0000-0000-0000DC140000}"/>
    <cellStyle name="Normal 4 4 2 2" xfId="5341" xr:uid="{00000000-0005-0000-0000-0000DD140000}"/>
    <cellStyle name="Normal 4 4 2 2 10" xfId="5342" xr:uid="{00000000-0005-0000-0000-0000DE140000}"/>
    <cellStyle name="Normal 4 4 2 2 2" xfId="5343" xr:uid="{00000000-0005-0000-0000-0000DF140000}"/>
    <cellStyle name="Normal 4 4 2 2 2 2" xfId="5344" xr:uid="{00000000-0005-0000-0000-0000E0140000}"/>
    <cellStyle name="Normal 4 4 2 2 2 2 2" xfId="5345" xr:uid="{00000000-0005-0000-0000-0000E1140000}"/>
    <cellStyle name="Normal 4 4 2 2 2 2 2 2" xfId="5346" xr:uid="{00000000-0005-0000-0000-0000E2140000}"/>
    <cellStyle name="Normal 4 4 2 2 2 2 2 2 2" xfId="5347" xr:uid="{00000000-0005-0000-0000-0000E3140000}"/>
    <cellStyle name="Normal 4 4 2 2 2 2 2 3" xfId="5348" xr:uid="{00000000-0005-0000-0000-0000E4140000}"/>
    <cellStyle name="Normal 4 4 2 2 2 2 2 4" xfId="5349" xr:uid="{00000000-0005-0000-0000-0000E5140000}"/>
    <cellStyle name="Normal 4 4 2 2 2 2 3" xfId="5350" xr:uid="{00000000-0005-0000-0000-0000E6140000}"/>
    <cellStyle name="Normal 4 4 2 2 2 2 3 2" xfId="5351" xr:uid="{00000000-0005-0000-0000-0000E7140000}"/>
    <cellStyle name="Normal 4 4 2 2 2 2 3 2 2" xfId="5352" xr:uid="{00000000-0005-0000-0000-0000E8140000}"/>
    <cellStyle name="Normal 4 4 2 2 2 2 3 3" xfId="5353" xr:uid="{00000000-0005-0000-0000-0000E9140000}"/>
    <cellStyle name="Normal 4 4 2 2 2 2 4" xfId="5354" xr:uid="{00000000-0005-0000-0000-0000EA140000}"/>
    <cellStyle name="Normal 4 4 2 2 2 2 4 2" xfId="5355" xr:uid="{00000000-0005-0000-0000-0000EB140000}"/>
    <cellStyle name="Normal 4 4 2 2 2 2 5" xfId="5356" xr:uid="{00000000-0005-0000-0000-0000EC140000}"/>
    <cellStyle name="Normal 4 4 2 2 2 2 5 2" xfId="5357" xr:uid="{00000000-0005-0000-0000-0000ED140000}"/>
    <cellStyle name="Normal 4 4 2 2 2 2 6" xfId="5358" xr:uid="{00000000-0005-0000-0000-0000EE140000}"/>
    <cellStyle name="Normal 4 4 2 2 2 2 7" xfId="5359" xr:uid="{00000000-0005-0000-0000-0000EF140000}"/>
    <cellStyle name="Normal 4 4 2 2 2 3" xfId="5360" xr:uid="{00000000-0005-0000-0000-0000F0140000}"/>
    <cellStyle name="Normal 4 4 2 2 2 3 2" xfId="5361" xr:uid="{00000000-0005-0000-0000-0000F1140000}"/>
    <cellStyle name="Normal 4 4 2 2 2 3 2 2" xfId="5362" xr:uid="{00000000-0005-0000-0000-0000F2140000}"/>
    <cellStyle name="Normal 4 4 2 2 2 3 2 3" xfId="5363" xr:uid="{00000000-0005-0000-0000-0000F3140000}"/>
    <cellStyle name="Normal 4 4 2 2 2 3 3" xfId="5364" xr:uid="{00000000-0005-0000-0000-0000F4140000}"/>
    <cellStyle name="Normal 4 4 2 2 2 3 4" xfId="5365" xr:uid="{00000000-0005-0000-0000-0000F5140000}"/>
    <cellStyle name="Normal 4 4 2 2 2 4" xfId="5366" xr:uid="{00000000-0005-0000-0000-0000F6140000}"/>
    <cellStyle name="Normal 4 4 2 2 2 4 2" xfId="5367" xr:uid="{00000000-0005-0000-0000-0000F7140000}"/>
    <cellStyle name="Normal 4 4 2 2 2 4 2 2" xfId="5368" xr:uid="{00000000-0005-0000-0000-0000F8140000}"/>
    <cellStyle name="Normal 4 4 2 2 2 4 2 3" xfId="5369" xr:uid="{00000000-0005-0000-0000-0000F9140000}"/>
    <cellStyle name="Normal 4 4 2 2 2 4 3" xfId="5370" xr:uid="{00000000-0005-0000-0000-0000FA140000}"/>
    <cellStyle name="Normal 4 4 2 2 2 4 4" xfId="5371" xr:uid="{00000000-0005-0000-0000-0000FB140000}"/>
    <cellStyle name="Normal 4 4 2 2 2 5" xfId="5372" xr:uid="{00000000-0005-0000-0000-0000FC140000}"/>
    <cellStyle name="Normal 4 4 2 2 2 5 2" xfId="5373" xr:uid="{00000000-0005-0000-0000-0000FD140000}"/>
    <cellStyle name="Normal 4 4 2 2 2 5 3" xfId="5374" xr:uid="{00000000-0005-0000-0000-0000FE140000}"/>
    <cellStyle name="Normal 4 4 2 2 2 6" xfId="5375" xr:uid="{00000000-0005-0000-0000-0000FF140000}"/>
    <cellStyle name="Normal 4 4 2 2 2 6 2" xfId="5376" xr:uid="{00000000-0005-0000-0000-000000150000}"/>
    <cellStyle name="Normal 4 4 2 2 2 7" xfId="5377" xr:uid="{00000000-0005-0000-0000-000001150000}"/>
    <cellStyle name="Normal 4 4 2 2 2 8" xfId="5378" xr:uid="{00000000-0005-0000-0000-000002150000}"/>
    <cellStyle name="Normal 4 4 2 2 3" xfId="5379" xr:uid="{00000000-0005-0000-0000-000003150000}"/>
    <cellStyle name="Normal 4 4 2 2 3 2" xfId="5380" xr:uid="{00000000-0005-0000-0000-000004150000}"/>
    <cellStyle name="Normal 4 4 2 2 3 2 2" xfId="5381" xr:uid="{00000000-0005-0000-0000-000005150000}"/>
    <cellStyle name="Normal 4 4 2 2 3 2 2 2" xfId="5382" xr:uid="{00000000-0005-0000-0000-000006150000}"/>
    <cellStyle name="Normal 4 4 2 2 3 2 2 3" xfId="5383" xr:uid="{00000000-0005-0000-0000-000007150000}"/>
    <cellStyle name="Normal 4 4 2 2 3 2 3" xfId="5384" xr:uid="{00000000-0005-0000-0000-000008150000}"/>
    <cellStyle name="Normal 4 4 2 2 3 2 4" xfId="5385" xr:uid="{00000000-0005-0000-0000-000009150000}"/>
    <cellStyle name="Normal 4 4 2 2 3 3" xfId="5386" xr:uid="{00000000-0005-0000-0000-00000A150000}"/>
    <cellStyle name="Normal 4 4 2 2 3 3 2" xfId="5387" xr:uid="{00000000-0005-0000-0000-00000B150000}"/>
    <cellStyle name="Normal 4 4 2 2 3 3 2 2" xfId="5388" xr:uid="{00000000-0005-0000-0000-00000C150000}"/>
    <cellStyle name="Normal 4 4 2 2 3 3 2 3" xfId="5389" xr:uid="{00000000-0005-0000-0000-00000D150000}"/>
    <cellStyle name="Normal 4 4 2 2 3 3 3" xfId="5390" xr:uid="{00000000-0005-0000-0000-00000E150000}"/>
    <cellStyle name="Normal 4 4 2 2 3 3 4" xfId="5391" xr:uid="{00000000-0005-0000-0000-00000F150000}"/>
    <cellStyle name="Normal 4 4 2 2 3 4" xfId="5392" xr:uid="{00000000-0005-0000-0000-000010150000}"/>
    <cellStyle name="Normal 4 4 2 2 3 4 2" xfId="5393" xr:uid="{00000000-0005-0000-0000-000011150000}"/>
    <cellStyle name="Normal 4 4 2 2 3 4 2 2" xfId="5394" xr:uid="{00000000-0005-0000-0000-000012150000}"/>
    <cellStyle name="Normal 4 4 2 2 3 4 3" xfId="5395" xr:uid="{00000000-0005-0000-0000-000013150000}"/>
    <cellStyle name="Normal 4 4 2 2 3 5" xfId="5396" xr:uid="{00000000-0005-0000-0000-000014150000}"/>
    <cellStyle name="Normal 4 4 2 2 3 5 2" xfId="5397" xr:uid="{00000000-0005-0000-0000-000015150000}"/>
    <cellStyle name="Normal 4 4 2 2 3 5 3" xfId="5398" xr:uid="{00000000-0005-0000-0000-000016150000}"/>
    <cellStyle name="Normal 4 4 2 2 3 6" xfId="5399" xr:uid="{00000000-0005-0000-0000-000017150000}"/>
    <cellStyle name="Normal 4 4 2 2 3 7" xfId="5400" xr:uid="{00000000-0005-0000-0000-000018150000}"/>
    <cellStyle name="Normal 4 4 2 2 4" xfId="5401" xr:uid="{00000000-0005-0000-0000-000019150000}"/>
    <cellStyle name="Normal 4 4 2 2 4 2" xfId="5402" xr:uid="{00000000-0005-0000-0000-00001A150000}"/>
    <cellStyle name="Normal 4 4 2 2 4 2 2" xfId="5403" xr:uid="{00000000-0005-0000-0000-00001B150000}"/>
    <cellStyle name="Normal 4 4 2 2 4 2 2 2" xfId="5404" xr:uid="{00000000-0005-0000-0000-00001C150000}"/>
    <cellStyle name="Normal 4 4 2 2 4 2 3" xfId="5405" xr:uid="{00000000-0005-0000-0000-00001D150000}"/>
    <cellStyle name="Normal 4 4 2 2 4 3" xfId="5406" xr:uid="{00000000-0005-0000-0000-00001E150000}"/>
    <cellStyle name="Normal 4 4 2 2 4 3 2" xfId="5407" xr:uid="{00000000-0005-0000-0000-00001F150000}"/>
    <cellStyle name="Normal 4 4 2 2 4 3 3" xfId="5408" xr:uid="{00000000-0005-0000-0000-000020150000}"/>
    <cellStyle name="Normal 4 4 2 2 4 4" xfId="5409" xr:uid="{00000000-0005-0000-0000-000021150000}"/>
    <cellStyle name="Normal 4 4 2 2 4 5" xfId="5410" xr:uid="{00000000-0005-0000-0000-000022150000}"/>
    <cellStyle name="Normal 4 4 2 2 5" xfId="5411" xr:uid="{00000000-0005-0000-0000-000023150000}"/>
    <cellStyle name="Normal 4 4 2 2 5 2" xfId="5412" xr:uid="{00000000-0005-0000-0000-000024150000}"/>
    <cellStyle name="Normal 4 4 2 2 5 2 2" xfId="5413" xr:uid="{00000000-0005-0000-0000-000025150000}"/>
    <cellStyle name="Normal 4 4 2 2 5 2 2 2" xfId="5414" xr:uid="{00000000-0005-0000-0000-000026150000}"/>
    <cellStyle name="Normal 4 4 2 2 5 2 3" xfId="5415" xr:uid="{00000000-0005-0000-0000-000027150000}"/>
    <cellStyle name="Normal 4 4 2 2 5 3" xfId="5416" xr:uid="{00000000-0005-0000-0000-000028150000}"/>
    <cellStyle name="Normal 4 4 2 2 5 3 2" xfId="5417" xr:uid="{00000000-0005-0000-0000-000029150000}"/>
    <cellStyle name="Normal 4 4 2 2 5 3 3" xfId="5418" xr:uid="{00000000-0005-0000-0000-00002A150000}"/>
    <cellStyle name="Normal 4 4 2 2 5 4" xfId="5419" xr:uid="{00000000-0005-0000-0000-00002B150000}"/>
    <cellStyle name="Normal 4 4 2 2 5 5" xfId="5420" xr:uid="{00000000-0005-0000-0000-00002C150000}"/>
    <cellStyle name="Normal 4 4 2 2 6" xfId="5421" xr:uid="{00000000-0005-0000-0000-00002D150000}"/>
    <cellStyle name="Normal 4 4 2 2 6 2" xfId="5422" xr:uid="{00000000-0005-0000-0000-00002E150000}"/>
    <cellStyle name="Normal 4 4 2 2 6 2 2" xfId="5423" xr:uid="{00000000-0005-0000-0000-00002F150000}"/>
    <cellStyle name="Normal 4 4 2 2 6 3" xfId="5424" xr:uid="{00000000-0005-0000-0000-000030150000}"/>
    <cellStyle name="Normal 4 4 2 2 7" xfId="5425" xr:uid="{00000000-0005-0000-0000-000031150000}"/>
    <cellStyle name="Normal 4 4 2 2 7 2" xfId="5426" xr:uid="{00000000-0005-0000-0000-000032150000}"/>
    <cellStyle name="Normal 4 4 2 2 7 2 2" xfId="5427" xr:uid="{00000000-0005-0000-0000-000033150000}"/>
    <cellStyle name="Normal 4 4 2 2 7 3" xfId="5428" xr:uid="{00000000-0005-0000-0000-000034150000}"/>
    <cellStyle name="Normal 4 4 2 2 8" xfId="5429" xr:uid="{00000000-0005-0000-0000-000035150000}"/>
    <cellStyle name="Normal 4 4 2 2 8 2" xfId="5430" xr:uid="{00000000-0005-0000-0000-000036150000}"/>
    <cellStyle name="Normal 4 4 2 2 8 3" xfId="5431" xr:uid="{00000000-0005-0000-0000-000037150000}"/>
    <cellStyle name="Normal 4 4 2 2 9" xfId="5432" xr:uid="{00000000-0005-0000-0000-000038150000}"/>
    <cellStyle name="Normal 4 4 2 3" xfId="5433" xr:uid="{00000000-0005-0000-0000-000039150000}"/>
    <cellStyle name="Normal 4 4 2 3 10" xfId="5434" xr:uid="{00000000-0005-0000-0000-00003A150000}"/>
    <cellStyle name="Normal 4 4 2 3 2" xfId="5435" xr:uid="{00000000-0005-0000-0000-00003B150000}"/>
    <cellStyle name="Normal 4 4 2 3 2 2" xfId="5436" xr:uid="{00000000-0005-0000-0000-00003C150000}"/>
    <cellStyle name="Normal 4 4 2 3 2 2 2" xfId="5437" xr:uid="{00000000-0005-0000-0000-00003D150000}"/>
    <cellStyle name="Normal 4 4 2 3 2 2 2 2" xfId="5438" xr:uid="{00000000-0005-0000-0000-00003E150000}"/>
    <cellStyle name="Normal 4 4 2 3 2 2 2 2 2" xfId="5439" xr:uid="{00000000-0005-0000-0000-00003F150000}"/>
    <cellStyle name="Normal 4 4 2 3 2 2 2 3" xfId="5440" xr:uid="{00000000-0005-0000-0000-000040150000}"/>
    <cellStyle name="Normal 4 4 2 3 2 2 2 4" xfId="5441" xr:uid="{00000000-0005-0000-0000-000041150000}"/>
    <cellStyle name="Normal 4 4 2 3 2 2 3" xfId="5442" xr:uid="{00000000-0005-0000-0000-000042150000}"/>
    <cellStyle name="Normal 4 4 2 3 2 2 3 2" xfId="5443" xr:uid="{00000000-0005-0000-0000-000043150000}"/>
    <cellStyle name="Normal 4 4 2 3 2 2 3 2 2" xfId="5444" xr:uid="{00000000-0005-0000-0000-000044150000}"/>
    <cellStyle name="Normal 4 4 2 3 2 2 3 3" xfId="5445" xr:uid="{00000000-0005-0000-0000-000045150000}"/>
    <cellStyle name="Normal 4 4 2 3 2 2 4" xfId="5446" xr:uid="{00000000-0005-0000-0000-000046150000}"/>
    <cellStyle name="Normal 4 4 2 3 2 2 4 2" xfId="5447" xr:uid="{00000000-0005-0000-0000-000047150000}"/>
    <cellStyle name="Normal 4 4 2 3 2 2 5" xfId="5448" xr:uid="{00000000-0005-0000-0000-000048150000}"/>
    <cellStyle name="Normal 4 4 2 3 2 2 5 2" xfId="5449" xr:uid="{00000000-0005-0000-0000-000049150000}"/>
    <cellStyle name="Normal 4 4 2 3 2 2 6" xfId="5450" xr:uid="{00000000-0005-0000-0000-00004A150000}"/>
    <cellStyle name="Normal 4 4 2 3 2 2 7" xfId="5451" xr:uid="{00000000-0005-0000-0000-00004B150000}"/>
    <cellStyle name="Normal 4 4 2 3 2 3" xfId="5452" xr:uid="{00000000-0005-0000-0000-00004C150000}"/>
    <cellStyle name="Normal 4 4 2 3 2 3 2" xfId="5453" xr:uid="{00000000-0005-0000-0000-00004D150000}"/>
    <cellStyle name="Normal 4 4 2 3 2 3 2 2" xfId="5454" xr:uid="{00000000-0005-0000-0000-00004E150000}"/>
    <cellStyle name="Normal 4 4 2 3 2 3 2 3" xfId="5455" xr:uid="{00000000-0005-0000-0000-00004F150000}"/>
    <cellStyle name="Normal 4 4 2 3 2 3 3" xfId="5456" xr:uid="{00000000-0005-0000-0000-000050150000}"/>
    <cellStyle name="Normal 4 4 2 3 2 3 4" xfId="5457" xr:uid="{00000000-0005-0000-0000-000051150000}"/>
    <cellStyle name="Normal 4 4 2 3 2 4" xfId="5458" xr:uid="{00000000-0005-0000-0000-000052150000}"/>
    <cellStyle name="Normal 4 4 2 3 2 4 2" xfId="5459" xr:uid="{00000000-0005-0000-0000-000053150000}"/>
    <cellStyle name="Normal 4 4 2 3 2 4 2 2" xfId="5460" xr:uid="{00000000-0005-0000-0000-000054150000}"/>
    <cellStyle name="Normal 4 4 2 3 2 4 3" xfId="5461" xr:uid="{00000000-0005-0000-0000-000055150000}"/>
    <cellStyle name="Normal 4 4 2 3 2 4 4" xfId="5462" xr:uid="{00000000-0005-0000-0000-000056150000}"/>
    <cellStyle name="Normal 4 4 2 3 2 5" xfId="5463" xr:uid="{00000000-0005-0000-0000-000057150000}"/>
    <cellStyle name="Normal 4 4 2 3 2 5 2" xfId="5464" xr:uid="{00000000-0005-0000-0000-000058150000}"/>
    <cellStyle name="Normal 4 4 2 3 2 6" xfId="5465" xr:uid="{00000000-0005-0000-0000-000059150000}"/>
    <cellStyle name="Normal 4 4 2 3 2 6 2" xfId="5466" xr:uid="{00000000-0005-0000-0000-00005A150000}"/>
    <cellStyle name="Normal 4 4 2 3 2 7" xfId="5467" xr:uid="{00000000-0005-0000-0000-00005B150000}"/>
    <cellStyle name="Normal 4 4 2 3 2 8" xfId="5468" xr:uid="{00000000-0005-0000-0000-00005C150000}"/>
    <cellStyle name="Normal 4 4 2 3 3" xfId="5469" xr:uid="{00000000-0005-0000-0000-00005D150000}"/>
    <cellStyle name="Normal 4 4 2 3 3 2" xfId="5470" xr:uid="{00000000-0005-0000-0000-00005E150000}"/>
    <cellStyle name="Normal 4 4 2 3 3 2 2" xfId="5471" xr:uid="{00000000-0005-0000-0000-00005F150000}"/>
    <cellStyle name="Normal 4 4 2 3 3 2 2 2" xfId="5472" xr:uid="{00000000-0005-0000-0000-000060150000}"/>
    <cellStyle name="Normal 4 4 2 3 3 2 2 3" xfId="5473" xr:uid="{00000000-0005-0000-0000-000061150000}"/>
    <cellStyle name="Normal 4 4 2 3 3 2 3" xfId="5474" xr:uid="{00000000-0005-0000-0000-000062150000}"/>
    <cellStyle name="Normal 4 4 2 3 3 2 4" xfId="5475" xr:uid="{00000000-0005-0000-0000-000063150000}"/>
    <cellStyle name="Normal 4 4 2 3 3 3" xfId="5476" xr:uid="{00000000-0005-0000-0000-000064150000}"/>
    <cellStyle name="Normal 4 4 2 3 3 3 2" xfId="5477" xr:uid="{00000000-0005-0000-0000-000065150000}"/>
    <cellStyle name="Normal 4 4 2 3 3 3 2 2" xfId="5478" xr:uid="{00000000-0005-0000-0000-000066150000}"/>
    <cellStyle name="Normal 4 4 2 3 3 3 2 3" xfId="5479" xr:uid="{00000000-0005-0000-0000-000067150000}"/>
    <cellStyle name="Normal 4 4 2 3 3 3 3" xfId="5480" xr:uid="{00000000-0005-0000-0000-000068150000}"/>
    <cellStyle name="Normal 4 4 2 3 3 3 4" xfId="5481" xr:uid="{00000000-0005-0000-0000-000069150000}"/>
    <cellStyle name="Normal 4 4 2 3 3 4" xfId="5482" xr:uid="{00000000-0005-0000-0000-00006A150000}"/>
    <cellStyle name="Normal 4 4 2 3 3 4 2" xfId="5483" xr:uid="{00000000-0005-0000-0000-00006B150000}"/>
    <cellStyle name="Normal 4 4 2 3 3 4 3" xfId="5484" xr:uid="{00000000-0005-0000-0000-00006C150000}"/>
    <cellStyle name="Normal 4 4 2 3 3 5" xfId="5485" xr:uid="{00000000-0005-0000-0000-00006D150000}"/>
    <cellStyle name="Normal 4 4 2 3 3 5 2" xfId="5486" xr:uid="{00000000-0005-0000-0000-00006E150000}"/>
    <cellStyle name="Normal 4 4 2 3 3 6" xfId="5487" xr:uid="{00000000-0005-0000-0000-00006F150000}"/>
    <cellStyle name="Normal 4 4 2 3 3 7" xfId="5488" xr:uid="{00000000-0005-0000-0000-000070150000}"/>
    <cellStyle name="Normal 4 4 2 3 4" xfId="5489" xr:uid="{00000000-0005-0000-0000-000071150000}"/>
    <cellStyle name="Normal 4 4 2 3 4 2" xfId="5490" xr:uid="{00000000-0005-0000-0000-000072150000}"/>
    <cellStyle name="Normal 4 4 2 3 4 2 2" xfId="5491" xr:uid="{00000000-0005-0000-0000-000073150000}"/>
    <cellStyle name="Normal 4 4 2 3 4 2 3" xfId="5492" xr:uid="{00000000-0005-0000-0000-000074150000}"/>
    <cellStyle name="Normal 4 4 2 3 4 3" xfId="5493" xr:uid="{00000000-0005-0000-0000-000075150000}"/>
    <cellStyle name="Normal 4 4 2 3 4 4" xfId="5494" xr:uid="{00000000-0005-0000-0000-000076150000}"/>
    <cellStyle name="Normal 4 4 2 3 5" xfId="5495" xr:uid="{00000000-0005-0000-0000-000077150000}"/>
    <cellStyle name="Normal 4 4 2 3 5 2" xfId="5496" xr:uid="{00000000-0005-0000-0000-000078150000}"/>
    <cellStyle name="Normal 4 4 2 3 5 2 2" xfId="5497" xr:uid="{00000000-0005-0000-0000-000079150000}"/>
    <cellStyle name="Normal 4 4 2 3 5 2 3" xfId="5498" xr:uid="{00000000-0005-0000-0000-00007A150000}"/>
    <cellStyle name="Normal 4 4 2 3 5 3" xfId="5499" xr:uid="{00000000-0005-0000-0000-00007B150000}"/>
    <cellStyle name="Normal 4 4 2 3 5 4" xfId="5500" xr:uid="{00000000-0005-0000-0000-00007C150000}"/>
    <cellStyle name="Normal 4 4 2 3 6" xfId="5501" xr:uid="{00000000-0005-0000-0000-00007D150000}"/>
    <cellStyle name="Normal 4 4 2 3 6 2" xfId="5502" xr:uid="{00000000-0005-0000-0000-00007E150000}"/>
    <cellStyle name="Normal 4 4 2 3 6 3" xfId="5503" xr:uid="{00000000-0005-0000-0000-00007F150000}"/>
    <cellStyle name="Normal 4 4 2 3 7" xfId="5504" xr:uid="{00000000-0005-0000-0000-000080150000}"/>
    <cellStyle name="Normal 4 4 2 3 7 2" xfId="5505" xr:uid="{00000000-0005-0000-0000-000081150000}"/>
    <cellStyle name="Normal 4 4 2 3 8" xfId="5506" xr:uid="{00000000-0005-0000-0000-000082150000}"/>
    <cellStyle name="Normal 4 4 2 3 8 2" xfId="5507" xr:uid="{00000000-0005-0000-0000-000083150000}"/>
    <cellStyle name="Normal 4 4 2 3 9" xfId="5508" xr:uid="{00000000-0005-0000-0000-000084150000}"/>
    <cellStyle name="Normal 4 4 2 4" xfId="5509" xr:uid="{00000000-0005-0000-0000-000085150000}"/>
    <cellStyle name="Normal 4 4 2 4 2" xfId="5510" xr:uid="{00000000-0005-0000-0000-000086150000}"/>
    <cellStyle name="Normal 4 4 2 4 2 2" xfId="5511" xr:uid="{00000000-0005-0000-0000-000087150000}"/>
    <cellStyle name="Normal 4 4 2 4 2 2 2" xfId="5512" xr:uid="{00000000-0005-0000-0000-000088150000}"/>
    <cellStyle name="Normal 4 4 2 4 2 2 2 2" xfId="5513" xr:uid="{00000000-0005-0000-0000-000089150000}"/>
    <cellStyle name="Normal 4 4 2 4 2 2 2 2 2" xfId="5514" xr:uid="{00000000-0005-0000-0000-00008A150000}"/>
    <cellStyle name="Normal 4 4 2 4 2 2 2 3" xfId="5515" xr:uid="{00000000-0005-0000-0000-00008B150000}"/>
    <cellStyle name="Normal 4 4 2 4 2 2 3" xfId="5516" xr:uid="{00000000-0005-0000-0000-00008C150000}"/>
    <cellStyle name="Normal 4 4 2 4 2 2 3 2" xfId="5517" xr:uid="{00000000-0005-0000-0000-00008D150000}"/>
    <cellStyle name="Normal 4 4 2 4 2 2 3 2 2" xfId="5518" xr:uid="{00000000-0005-0000-0000-00008E150000}"/>
    <cellStyle name="Normal 4 4 2 4 2 2 3 3" xfId="5519" xr:uid="{00000000-0005-0000-0000-00008F150000}"/>
    <cellStyle name="Normal 4 4 2 4 2 2 4" xfId="5520" xr:uid="{00000000-0005-0000-0000-000090150000}"/>
    <cellStyle name="Normal 4 4 2 4 2 2 4 2" xfId="5521" xr:uid="{00000000-0005-0000-0000-000091150000}"/>
    <cellStyle name="Normal 4 4 2 4 2 2 5" xfId="5522" xr:uid="{00000000-0005-0000-0000-000092150000}"/>
    <cellStyle name="Normal 4 4 2 4 2 2 5 2" xfId="5523" xr:uid="{00000000-0005-0000-0000-000093150000}"/>
    <cellStyle name="Normal 4 4 2 4 2 2 6" xfId="5524" xr:uid="{00000000-0005-0000-0000-000094150000}"/>
    <cellStyle name="Normal 4 4 2 4 2 2 7" xfId="5525" xr:uid="{00000000-0005-0000-0000-000095150000}"/>
    <cellStyle name="Normal 4 4 2 4 2 3" xfId="5526" xr:uid="{00000000-0005-0000-0000-000096150000}"/>
    <cellStyle name="Normal 4 4 2 4 2 3 2" xfId="5527" xr:uid="{00000000-0005-0000-0000-000097150000}"/>
    <cellStyle name="Normal 4 4 2 4 2 3 2 2" xfId="5528" xr:uid="{00000000-0005-0000-0000-000098150000}"/>
    <cellStyle name="Normal 4 4 2 4 2 3 3" xfId="5529" xr:uid="{00000000-0005-0000-0000-000099150000}"/>
    <cellStyle name="Normal 4 4 2 4 2 4" xfId="5530" xr:uid="{00000000-0005-0000-0000-00009A150000}"/>
    <cellStyle name="Normal 4 4 2 4 2 4 2" xfId="5531" xr:uid="{00000000-0005-0000-0000-00009B150000}"/>
    <cellStyle name="Normal 4 4 2 4 2 4 2 2" xfId="5532" xr:uid="{00000000-0005-0000-0000-00009C150000}"/>
    <cellStyle name="Normal 4 4 2 4 2 4 3" xfId="5533" xr:uid="{00000000-0005-0000-0000-00009D150000}"/>
    <cellStyle name="Normal 4 4 2 4 2 5" xfId="5534" xr:uid="{00000000-0005-0000-0000-00009E150000}"/>
    <cellStyle name="Normal 4 4 2 4 2 5 2" xfId="5535" xr:uid="{00000000-0005-0000-0000-00009F150000}"/>
    <cellStyle name="Normal 4 4 2 4 2 6" xfId="5536" xr:uid="{00000000-0005-0000-0000-0000A0150000}"/>
    <cellStyle name="Normal 4 4 2 4 2 6 2" xfId="5537" xr:uid="{00000000-0005-0000-0000-0000A1150000}"/>
    <cellStyle name="Normal 4 4 2 4 2 7" xfId="5538" xr:uid="{00000000-0005-0000-0000-0000A2150000}"/>
    <cellStyle name="Normal 4 4 2 4 2 8" xfId="5539" xr:uid="{00000000-0005-0000-0000-0000A3150000}"/>
    <cellStyle name="Normal 4 4 2 4 3" xfId="5540" xr:uid="{00000000-0005-0000-0000-0000A4150000}"/>
    <cellStyle name="Normal 4 4 2 4 3 2" xfId="5541" xr:uid="{00000000-0005-0000-0000-0000A5150000}"/>
    <cellStyle name="Normal 4 4 2 4 3 2 2" xfId="5542" xr:uid="{00000000-0005-0000-0000-0000A6150000}"/>
    <cellStyle name="Normal 4 4 2 4 3 2 2 2" xfId="5543" xr:uid="{00000000-0005-0000-0000-0000A7150000}"/>
    <cellStyle name="Normal 4 4 2 4 3 2 3" xfId="5544" xr:uid="{00000000-0005-0000-0000-0000A8150000}"/>
    <cellStyle name="Normal 4 4 2 4 3 2 4" xfId="5545" xr:uid="{00000000-0005-0000-0000-0000A9150000}"/>
    <cellStyle name="Normal 4 4 2 4 3 3" xfId="5546" xr:uid="{00000000-0005-0000-0000-0000AA150000}"/>
    <cellStyle name="Normal 4 4 2 4 3 3 2" xfId="5547" xr:uid="{00000000-0005-0000-0000-0000AB150000}"/>
    <cellStyle name="Normal 4 4 2 4 3 3 2 2" xfId="5548" xr:uid="{00000000-0005-0000-0000-0000AC150000}"/>
    <cellStyle name="Normal 4 4 2 4 3 3 3" xfId="5549" xr:uid="{00000000-0005-0000-0000-0000AD150000}"/>
    <cellStyle name="Normal 4 4 2 4 3 4" xfId="5550" xr:uid="{00000000-0005-0000-0000-0000AE150000}"/>
    <cellStyle name="Normal 4 4 2 4 3 4 2" xfId="5551" xr:uid="{00000000-0005-0000-0000-0000AF150000}"/>
    <cellStyle name="Normal 4 4 2 4 3 5" xfId="5552" xr:uid="{00000000-0005-0000-0000-0000B0150000}"/>
    <cellStyle name="Normal 4 4 2 4 3 5 2" xfId="5553" xr:uid="{00000000-0005-0000-0000-0000B1150000}"/>
    <cellStyle name="Normal 4 4 2 4 3 6" xfId="5554" xr:uid="{00000000-0005-0000-0000-0000B2150000}"/>
    <cellStyle name="Normal 4 4 2 4 3 7" xfId="5555" xr:uid="{00000000-0005-0000-0000-0000B3150000}"/>
    <cellStyle name="Normal 4 4 2 4 4" xfId="5556" xr:uid="{00000000-0005-0000-0000-0000B4150000}"/>
    <cellStyle name="Normal 4 4 2 4 4 2" xfId="5557" xr:uid="{00000000-0005-0000-0000-0000B5150000}"/>
    <cellStyle name="Normal 4 4 2 4 4 2 2" xfId="5558" xr:uid="{00000000-0005-0000-0000-0000B6150000}"/>
    <cellStyle name="Normal 4 4 2 4 4 2 3" xfId="5559" xr:uid="{00000000-0005-0000-0000-0000B7150000}"/>
    <cellStyle name="Normal 4 4 2 4 4 3" xfId="5560" xr:uid="{00000000-0005-0000-0000-0000B8150000}"/>
    <cellStyle name="Normal 4 4 2 4 4 4" xfId="5561" xr:uid="{00000000-0005-0000-0000-0000B9150000}"/>
    <cellStyle name="Normal 4 4 2 4 5" xfId="5562" xr:uid="{00000000-0005-0000-0000-0000BA150000}"/>
    <cellStyle name="Normal 4 4 2 4 5 2" xfId="5563" xr:uid="{00000000-0005-0000-0000-0000BB150000}"/>
    <cellStyle name="Normal 4 4 2 4 5 2 2" xfId="5564" xr:uid="{00000000-0005-0000-0000-0000BC150000}"/>
    <cellStyle name="Normal 4 4 2 4 5 3" xfId="5565" xr:uid="{00000000-0005-0000-0000-0000BD150000}"/>
    <cellStyle name="Normal 4 4 2 4 5 4" xfId="5566" xr:uid="{00000000-0005-0000-0000-0000BE150000}"/>
    <cellStyle name="Normal 4 4 2 4 6" xfId="5567" xr:uid="{00000000-0005-0000-0000-0000BF150000}"/>
    <cellStyle name="Normal 4 4 2 4 6 2" xfId="5568" xr:uid="{00000000-0005-0000-0000-0000C0150000}"/>
    <cellStyle name="Normal 4 4 2 4 7" xfId="5569" xr:uid="{00000000-0005-0000-0000-0000C1150000}"/>
    <cellStyle name="Normal 4 4 2 4 7 2" xfId="5570" xr:uid="{00000000-0005-0000-0000-0000C2150000}"/>
    <cellStyle name="Normal 4 4 2 4 8" xfId="5571" xr:uid="{00000000-0005-0000-0000-0000C3150000}"/>
    <cellStyle name="Normal 4 4 2 4 9" xfId="5572" xr:uid="{00000000-0005-0000-0000-0000C4150000}"/>
    <cellStyle name="Normal 4 4 2 5" xfId="5573" xr:uid="{00000000-0005-0000-0000-0000C5150000}"/>
    <cellStyle name="Normal 4 4 2 5 2" xfId="5574" xr:uid="{00000000-0005-0000-0000-0000C6150000}"/>
    <cellStyle name="Normal 4 4 2 5 2 2" xfId="5575" xr:uid="{00000000-0005-0000-0000-0000C7150000}"/>
    <cellStyle name="Normal 4 4 2 5 2 2 2" xfId="5576" xr:uid="{00000000-0005-0000-0000-0000C8150000}"/>
    <cellStyle name="Normal 4 4 2 5 2 2 2 2" xfId="5577" xr:uid="{00000000-0005-0000-0000-0000C9150000}"/>
    <cellStyle name="Normal 4 4 2 5 2 2 3" xfId="5578" xr:uid="{00000000-0005-0000-0000-0000CA150000}"/>
    <cellStyle name="Normal 4 4 2 5 2 2 4" xfId="5579" xr:uid="{00000000-0005-0000-0000-0000CB150000}"/>
    <cellStyle name="Normal 4 4 2 5 2 3" xfId="5580" xr:uid="{00000000-0005-0000-0000-0000CC150000}"/>
    <cellStyle name="Normal 4 4 2 5 2 3 2" xfId="5581" xr:uid="{00000000-0005-0000-0000-0000CD150000}"/>
    <cellStyle name="Normal 4 4 2 5 2 3 2 2" xfId="5582" xr:uid="{00000000-0005-0000-0000-0000CE150000}"/>
    <cellStyle name="Normal 4 4 2 5 2 3 3" xfId="5583" xr:uid="{00000000-0005-0000-0000-0000CF150000}"/>
    <cellStyle name="Normal 4 4 2 5 2 4" xfId="5584" xr:uid="{00000000-0005-0000-0000-0000D0150000}"/>
    <cellStyle name="Normal 4 4 2 5 2 4 2" xfId="5585" xr:uid="{00000000-0005-0000-0000-0000D1150000}"/>
    <cellStyle name="Normal 4 4 2 5 2 5" xfId="5586" xr:uid="{00000000-0005-0000-0000-0000D2150000}"/>
    <cellStyle name="Normal 4 4 2 5 2 5 2" xfId="5587" xr:uid="{00000000-0005-0000-0000-0000D3150000}"/>
    <cellStyle name="Normal 4 4 2 5 2 6" xfId="5588" xr:uid="{00000000-0005-0000-0000-0000D4150000}"/>
    <cellStyle name="Normal 4 4 2 5 2 7" xfId="5589" xr:uid="{00000000-0005-0000-0000-0000D5150000}"/>
    <cellStyle name="Normal 4 4 2 5 3" xfId="5590" xr:uid="{00000000-0005-0000-0000-0000D6150000}"/>
    <cellStyle name="Normal 4 4 2 5 3 2" xfId="5591" xr:uid="{00000000-0005-0000-0000-0000D7150000}"/>
    <cellStyle name="Normal 4 4 2 5 3 2 2" xfId="5592" xr:uid="{00000000-0005-0000-0000-0000D8150000}"/>
    <cellStyle name="Normal 4 4 2 5 3 2 3" xfId="5593" xr:uid="{00000000-0005-0000-0000-0000D9150000}"/>
    <cellStyle name="Normal 4 4 2 5 3 3" xfId="5594" xr:uid="{00000000-0005-0000-0000-0000DA150000}"/>
    <cellStyle name="Normal 4 4 2 5 3 4" xfId="5595" xr:uid="{00000000-0005-0000-0000-0000DB150000}"/>
    <cellStyle name="Normal 4 4 2 5 4" xfId="5596" xr:uid="{00000000-0005-0000-0000-0000DC150000}"/>
    <cellStyle name="Normal 4 4 2 5 4 2" xfId="5597" xr:uid="{00000000-0005-0000-0000-0000DD150000}"/>
    <cellStyle name="Normal 4 4 2 5 4 2 2" xfId="5598" xr:uid="{00000000-0005-0000-0000-0000DE150000}"/>
    <cellStyle name="Normal 4 4 2 5 4 3" xfId="5599" xr:uid="{00000000-0005-0000-0000-0000DF150000}"/>
    <cellStyle name="Normal 4 4 2 5 4 4" xfId="5600" xr:uid="{00000000-0005-0000-0000-0000E0150000}"/>
    <cellStyle name="Normal 4 4 2 5 5" xfId="5601" xr:uid="{00000000-0005-0000-0000-0000E1150000}"/>
    <cellStyle name="Normal 4 4 2 5 5 2" xfId="5602" xr:uid="{00000000-0005-0000-0000-0000E2150000}"/>
    <cellStyle name="Normal 4 4 2 5 6" xfId="5603" xr:uid="{00000000-0005-0000-0000-0000E3150000}"/>
    <cellStyle name="Normal 4 4 2 5 6 2" xfId="5604" xr:uid="{00000000-0005-0000-0000-0000E4150000}"/>
    <cellStyle name="Normal 4 4 2 5 7" xfId="5605" xr:uid="{00000000-0005-0000-0000-0000E5150000}"/>
    <cellStyle name="Normal 4 4 2 5 8" xfId="5606" xr:uid="{00000000-0005-0000-0000-0000E6150000}"/>
    <cellStyle name="Normal 4 4 2 6" xfId="5607" xr:uid="{00000000-0005-0000-0000-0000E7150000}"/>
    <cellStyle name="Normal 4 4 2 6 2" xfId="5608" xr:uid="{00000000-0005-0000-0000-0000E8150000}"/>
    <cellStyle name="Normal 4 4 2 6 2 2" xfId="5609" xr:uid="{00000000-0005-0000-0000-0000E9150000}"/>
    <cellStyle name="Normal 4 4 2 6 2 2 2" xfId="5610" xr:uid="{00000000-0005-0000-0000-0000EA150000}"/>
    <cellStyle name="Normal 4 4 2 6 2 2 2 2" xfId="5611" xr:uid="{00000000-0005-0000-0000-0000EB150000}"/>
    <cellStyle name="Normal 4 4 2 6 2 2 3" xfId="5612" xr:uid="{00000000-0005-0000-0000-0000EC150000}"/>
    <cellStyle name="Normal 4 4 2 6 2 2 4" xfId="5613" xr:uid="{00000000-0005-0000-0000-0000ED150000}"/>
    <cellStyle name="Normal 4 4 2 6 2 3" xfId="5614" xr:uid="{00000000-0005-0000-0000-0000EE150000}"/>
    <cellStyle name="Normal 4 4 2 6 2 3 2" xfId="5615" xr:uid="{00000000-0005-0000-0000-0000EF150000}"/>
    <cellStyle name="Normal 4 4 2 6 2 3 2 2" xfId="5616" xr:uid="{00000000-0005-0000-0000-0000F0150000}"/>
    <cellStyle name="Normal 4 4 2 6 2 3 3" xfId="5617" xr:uid="{00000000-0005-0000-0000-0000F1150000}"/>
    <cellStyle name="Normal 4 4 2 6 2 4" xfId="5618" xr:uid="{00000000-0005-0000-0000-0000F2150000}"/>
    <cellStyle name="Normal 4 4 2 6 2 4 2" xfId="5619" xr:uid="{00000000-0005-0000-0000-0000F3150000}"/>
    <cellStyle name="Normal 4 4 2 6 2 5" xfId="5620" xr:uid="{00000000-0005-0000-0000-0000F4150000}"/>
    <cellStyle name="Normal 4 4 2 6 2 5 2" xfId="5621" xr:uid="{00000000-0005-0000-0000-0000F5150000}"/>
    <cellStyle name="Normal 4 4 2 6 2 6" xfId="5622" xr:uid="{00000000-0005-0000-0000-0000F6150000}"/>
    <cellStyle name="Normal 4 4 2 6 2 7" xfId="5623" xr:uid="{00000000-0005-0000-0000-0000F7150000}"/>
    <cellStyle name="Normal 4 4 2 6 3" xfId="5624" xr:uid="{00000000-0005-0000-0000-0000F8150000}"/>
    <cellStyle name="Normal 4 4 2 6 3 2" xfId="5625" xr:uid="{00000000-0005-0000-0000-0000F9150000}"/>
    <cellStyle name="Normal 4 4 2 6 3 2 2" xfId="5626" xr:uid="{00000000-0005-0000-0000-0000FA150000}"/>
    <cellStyle name="Normal 4 4 2 6 3 2 3" xfId="5627" xr:uid="{00000000-0005-0000-0000-0000FB150000}"/>
    <cellStyle name="Normal 4 4 2 6 3 3" xfId="5628" xr:uid="{00000000-0005-0000-0000-0000FC150000}"/>
    <cellStyle name="Normal 4 4 2 6 3 4" xfId="5629" xr:uid="{00000000-0005-0000-0000-0000FD150000}"/>
    <cellStyle name="Normal 4 4 2 6 4" xfId="5630" xr:uid="{00000000-0005-0000-0000-0000FE150000}"/>
    <cellStyle name="Normal 4 4 2 6 4 2" xfId="5631" xr:uid="{00000000-0005-0000-0000-0000FF150000}"/>
    <cellStyle name="Normal 4 4 2 6 4 2 2" xfId="5632" xr:uid="{00000000-0005-0000-0000-000000160000}"/>
    <cellStyle name="Normal 4 4 2 6 4 3" xfId="5633" xr:uid="{00000000-0005-0000-0000-000001160000}"/>
    <cellStyle name="Normal 4 4 2 6 4 4" xfId="5634" xr:uid="{00000000-0005-0000-0000-000002160000}"/>
    <cellStyle name="Normal 4 4 2 6 5" xfId="5635" xr:uid="{00000000-0005-0000-0000-000003160000}"/>
    <cellStyle name="Normal 4 4 2 6 5 2" xfId="5636" xr:uid="{00000000-0005-0000-0000-000004160000}"/>
    <cellStyle name="Normal 4 4 2 6 6" xfId="5637" xr:uid="{00000000-0005-0000-0000-000005160000}"/>
    <cellStyle name="Normal 4 4 2 6 6 2" xfId="5638" xr:uid="{00000000-0005-0000-0000-000006160000}"/>
    <cellStyle name="Normal 4 4 2 6 7" xfId="5639" xr:uid="{00000000-0005-0000-0000-000007160000}"/>
    <cellStyle name="Normal 4 4 2 6 8" xfId="5640" xr:uid="{00000000-0005-0000-0000-000008160000}"/>
    <cellStyle name="Normal 4 4 2 7" xfId="5641" xr:uid="{00000000-0005-0000-0000-000009160000}"/>
    <cellStyle name="Normal 4 4 2 7 2" xfId="5642" xr:uid="{00000000-0005-0000-0000-00000A160000}"/>
    <cellStyle name="Normal 4 4 2 7 2 2" xfId="5643" xr:uid="{00000000-0005-0000-0000-00000B160000}"/>
    <cellStyle name="Normal 4 4 2 7 2 2 2" xfId="5644" xr:uid="{00000000-0005-0000-0000-00000C160000}"/>
    <cellStyle name="Normal 4 4 2 7 2 3" xfId="5645" xr:uid="{00000000-0005-0000-0000-00000D160000}"/>
    <cellStyle name="Normal 4 4 2 7 2 4" xfId="5646" xr:uid="{00000000-0005-0000-0000-00000E160000}"/>
    <cellStyle name="Normal 4 4 2 7 3" xfId="5647" xr:uid="{00000000-0005-0000-0000-00000F160000}"/>
    <cellStyle name="Normal 4 4 2 7 3 2" xfId="5648" xr:uid="{00000000-0005-0000-0000-000010160000}"/>
    <cellStyle name="Normal 4 4 2 7 3 2 2" xfId="5649" xr:uid="{00000000-0005-0000-0000-000011160000}"/>
    <cellStyle name="Normal 4 4 2 7 3 3" xfId="5650" xr:uid="{00000000-0005-0000-0000-000012160000}"/>
    <cellStyle name="Normal 4 4 2 7 4" xfId="5651" xr:uid="{00000000-0005-0000-0000-000013160000}"/>
    <cellStyle name="Normal 4 4 2 7 4 2" xfId="5652" xr:uid="{00000000-0005-0000-0000-000014160000}"/>
    <cellStyle name="Normal 4 4 2 7 5" xfId="5653" xr:uid="{00000000-0005-0000-0000-000015160000}"/>
    <cellStyle name="Normal 4 4 2 7 5 2" xfId="5654" xr:uid="{00000000-0005-0000-0000-000016160000}"/>
    <cellStyle name="Normal 4 4 2 7 6" xfId="5655" xr:uid="{00000000-0005-0000-0000-000017160000}"/>
    <cellStyle name="Normal 4 4 2 7 7" xfId="5656" xr:uid="{00000000-0005-0000-0000-000018160000}"/>
    <cellStyle name="Normal 4 4 2 8" xfId="5657" xr:uid="{00000000-0005-0000-0000-000019160000}"/>
    <cellStyle name="Normal 4 4 2 8 2" xfId="5658" xr:uid="{00000000-0005-0000-0000-00001A160000}"/>
    <cellStyle name="Normal 4 4 2 8 2 2" xfId="5659" xr:uid="{00000000-0005-0000-0000-00001B160000}"/>
    <cellStyle name="Normal 4 4 2 8 2 3" xfId="5660" xr:uid="{00000000-0005-0000-0000-00001C160000}"/>
    <cellStyle name="Normal 4 4 2 8 3" xfId="5661" xr:uid="{00000000-0005-0000-0000-00001D160000}"/>
    <cellStyle name="Normal 4 4 2 8 4" xfId="5662" xr:uid="{00000000-0005-0000-0000-00001E160000}"/>
    <cellStyle name="Normal 4 4 2 9" xfId="5663" xr:uid="{00000000-0005-0000-0000-00001F160000}"/>
    <cellStyle name="Normal 4 4 2 9 2" xfId="5664" xr:uid="{00000000-0005-0000-0000-000020160000}"/>
    <cellStyle name="Normal 4 4 2 9 2 2" xfId="5665" xr:uid="{00000000-0005-0000-0000-000021160000}"/>
    <cellStyle name="Normal 4 4 2 9 3" xfId="5666" xr:uid="{00000000-0005-0000-0000-000022160000}"/>
    <cellStyle name="Normal 4 4 2 9 4" xfId="5667" xr:uid="{00000000-0005-0000-0000-000023160000}"/>
    <cellStyle name="Normal 4 4 3" xfId="5668" xr:uid="{00000000-0005-0000-0000-000024160000}"/>
    <cellStyle name="Normal 4 4 3 10" xfId="5669" xr:uid="{00000000-0005-0000-0000-000025160000}"/>
    <cellStyle name="Normal 4 4 3 10 2" xfId="5670" xr:uid="{00000000-0005-0000-0000-000026160000}"/>
    <cellStyle name="Normal 4 4 3 10 2 2" xfId="5671" xr:uid="{00000000-0005-0000-0000-000027160000}"/>
    <cellStyle name="Normal 4 4 3 10 3" xfId="5672" xr:uid="{00000000-0005-0000-0000-000028160000}"/>
    <cellStyle name="Normal 4 4 3 11" xfId="5673" xr:uid="{00000000-0005-0000-0000-000029160000}"/>
    <cellStyle name="Normal 4 4 3 11 2" xfId="5674" xr:uid="{00000000-0005-0000-0000-00002A160000}"/>
    <cellStyle name="Normal 4 4 3 12" xfId="5675" xr:uid="{00000000-0005-0000-0000-00002B160000}"/>
    <cellStyle name="Normal 4 4 3 12 2" xfId="5676" xr:uid="{00000000-0005-0000-0000-00002C160000}"/>
    <cellStyle name="Normal 4 4 3 13" xfId="5677" xr:uid="{00000000-0005-0000-0000-00002D160000}"/>
    <cellStyle name="Normal 4 4 3 13 2" xfId="5678" xr:uid="{00000000-0005-0000-0000-00002E160000}"/>
    <cellStyle name="Normal 4 4 3 14" xfId="5679" xr:uid="{00000000-0005-0000-0000-00002F160000}"/>
    <cellStyle name="Normal 4 4 3 15" xfId="5680" xr:uid="{00000000-0005-0000-0000-000030160000}"/>
    <cellStyle name="Normal 4 4 3 2" xfId="5681" xr:uid="{00000000-0005-0000-0000-000031160000}"/>
    <cellStyle name="Normal 4 4 3 2 10" xfId="5682" xr:uid="{00000000-0005-0000-0000-000032160000}"/>
    <cellStyle name="Normal 4 4 3 2 2" xfId="5683" xr:uid="{00000000-0005-0000-0000-000033160000}"/>
    <cellStyle name="Normal 4 4 3 2 2 2" xfId="5684" xr:uid="{00000000-0005-0000-0000-000034160000}"/>
    <cellStyle name="Normal 4 4 3 2 2 2 2" xfId="5685" xr:uid="{00000000-0005-0000-0000-000035160000}"/>
    <cellStyle name="Normal 4 4 3 2 2 2 2 2" xfId="5686" xr:uid="{00000000-0005-0000-0000-000036160000}"/>
    <cellStyle name="Normal 4 4 3 2 2 2 2 2 2" xfId="5687" xr:uid="{00000000-0005-0000-0000-000037160000}"/>
    <cellStyle name="Normal 4 4 3 2 2 2 2 3" xfId="5688" xr:uid="{00000000-0005-0000-0000-000038160000}"/>
    <cellStyle name="Normal 4 4 3 2 2 2 2 4" xfId="5689" xr:uid="{00000000-0005-0000-0000-000039160000}"/>
    <cellStyle name="Normal 4 4 3 2 2 2 3" xfId="5690" xr:uid="{00000000-0005-0000-0000-00003A160000}"/>
    <cellStyle name="Normal 4 4 3 2 2 2 3 2" xfId="5691" xr:uid="{00000000-0005-0000-0000-00003B160000}"/>
    <cellStyle name="Normal 4 4 3 2 2 2 3 2 2" xfId="5692" xr:uid="{00000000-0005-0000-0000-00003C160000}"/>
    <cellStyle name="Normal 4 4 3 2 2 2 3 3" xfId="5693" xr:uid="{00000000-0005-0000-0000-00003D160000}"/>
    <cellStyle name="Normal 4 4 3 2 2 2 4" xfId="5694" xr:uid="{00000000-0005-0000-0000-00003E160000}"/>
    <cellStyle name="Normal 4 4 3 2 2 2 4 2" xfId="5695" xr:uid="{00000000-0005-0000-0000-00003F160000}"/>
    <cellStyle name="Normal 4 4 3 2 2 2 5" xfId="5696" xr:uid="{00000000-0005-0000-0000-000040160000}"/>
    <cellStyle name="Normal 4 4 3 2 2 2 5 2" xfId="5697" xr:uid="{00000000-0005-0000-0000-000041160000}"/>
    <cellStyle name="Normal 4 4 3 2 2 2 6" xfId="5698" xr:uid="{00000000-0005-0000-0000-000042160000}"/>
    <cellStyle name="Normal 4 4 3 2 2 2 7" xfId="5699" xr:uid="{00000000-0005-0000-0000-000043160000}"/>
    <cellStyle name="Normal 4 4 3 2 2 3" xfId="5700" xr:uid="{00000000-0005-0000-0000-000044160000}"/>
    <cellStyle name="Normal 4 4 3 2 2 3 2" xfId="5701" xr:uid="{00000000-0005-0000-0000-000045160000}"/>
    <cellStyle name="Normal 4 4 3 2 2 3 2 2" xfId="5702" xr:uid="{00000000-0005-0000-0000-000046160000}"/>
    <cellStyle name="Normal 4 4 3 2 2 3 2 3" xfId="5703" xr:uid="{00000000-0005-0000-0000-000047160000}"/>
    <cellStyle name="Normal 4 4 3 2 2 3 3" xfId="5704" xr:uid="{00000000-0005-0000-0000-000048160000}"/>
    <cellStyle name="Normal 4 4 3 2 2 3 4" xfId="5705" xr:uid="{00000000-0005-0000-0000-000049160000}"/>
    <cellStyle name="Normal 4 4 3 2 2 4" xfId="5706" xr:uid="{00000000-0005-0000-0000-00004A160000}"/>
    <cellStyle name="Normal 4 4 3 2 2 4 2" xfId="5707" xr:uid="{00000000-0005-0000-0000-00004B160000}"/>
    <cellStyle name="Normal 4 4 3 2 2 4 2 2" xfId="5708" xr:uid="{00000000-0005-0000-0000-00004C160000}"/>
    <cellStyle name="Normal 4 4 3 2 2 4 2 3" xfId="5709" xr:uid="{00000000-0005-0000-0000-00004D160000}"/>
    <cellStyle name="Normal 4 4 3 2 2 4 3" xfId="5710" xr:uid="{00000000-0005-0000-0000-00004E160000}"/>
    <cellStyle name="Normal 4 4 3 2 2 4 4" xfId="5711" xr:uid="{00000000-0005-0000-0000-00004F160000}"/>
    <cellStyle name="Normal 4 4 3 2 2 5" xfId="5712" xr:uid="{00000000-0005-0000-0000-000050160000}"/>
    <cellStyle name="Normal 4 4 3 2 2 5 2" xfId="5713" xr:uid="{00000000-0005-0000-0000-000051160000}"/>
    <cellStyle name="Normal 4 4 3 2 2 5 3" xfId="5714" xr:uid="{00000000-0005-0000-0000-000052160000}"/>
    <cellStyle name="Normal 4 4 3 2 2 6" xfId="5715" xr:uid="{00000000-0005-0000-0000-000053160000}"/>
    <cellStyle name="Normal 4 4 3 2 2 6 2" xfId="5716" xr:uid="{00000000-0005-0000-0000-000054160000}"/>
    <cellStyle name="Normal 4 4 3 2 2 7" xfId="5717" xr:uid="{00000000-0005-0000-0000-000055160000}"/>
    <cellStyle name="Normal 4 4 3 2 2 8" xfId="5718" xr:uid="{00000000-0005-0000-0000-000056160000}"/>
    <cellStyle name="Normal 4 4 3 2 3" xfId="5719" xr:uid="{00000000-0005-0000-0000-000057160000}"/>
    <cellStyle name="Normal 4 4 3 2 3 2" xfId="5720" xr:uid="{00000000-0005-0000-0000-000058160000}"/>
    <cellStyle name="Normal 4 4 3 2 3 2 2" xfId="5721" xr:uid="{00000000-0005-0000-0000-000059160000}"/>
    <cellStyle name="Normal 4 4 3 2 3 2 2 2" xfId="5722" xr:uid="{00000000-0005-0000-0000-00005A160000}"/>
    <cellStyle name="Normal 4 4 3 2 3 2 2 3" xfId="5723" xr:uid="{00000000-0005-0000-0000-00005B160000}"/>
    <cellStyle name="Normal 4 4 3 2 3 2 3" xfId="5724" xr:uid="{00000000-0005-0000-0000-00005C160000}"/>
    <cellStyle name="Normal 4 4 3 2 3 2 4" xfId="5725" xr:uid="{00000000-0005-0000-0000-00005D160000}"/>
    <cellStyle name="Normal 4 4 3 2 3 3" xfId="5726" xr:uid="{00000000-0005-0000-0000-00005E160000}"/>
    <cellStyle name="Normal 4 4 3 2 3 3 2" xfId="5727" xr:uid="{00000000-0005-0000-0000-00005F160000}"/>
    <cellStyle name="Normal 4 4 3 2 3 3 2 2" xfId="5728" xr:uid="{00000000-0005-0000-0000-000060160000}"/>
    <cellStyle name="Normal 4 4 3 2 3 3 2 3" xfId="5729" xr:uid="{00000000-0005-0000-0000-000061160000}"/>
    <cellStyle name="Normal 4 4 3 2 3 3 3" xfId="5730" xr:uid="{00000000-0005-0000-0000-000062160000}"/>
    <cellStyle name="Normal 4 4 3 2 3 3 4" xfId="5731" xr:uid="{00000000-0005-0000-0000-000063160000}"/>
    <cellStyle name="Normal 4 4 3 2 3 4" xfId="5732" xr:uid="{00000000-0005-0000-0000-000064160000}"/>
    <cellStyle name="Normal 4 4 3 2 3 4 2" xfId="5733" xr:uid="{00000000-0005-0000-0000-000065160000}"/>
    <cellStyle name="Normal 4 4 3 2 3 4 2 2" xfId="5734" xr:uid="{00000000-0005-0000-0000-000066160000}"/>
    <cellStyle name="Normal 4 4 3 2 3 4 3" xfId="5735" xr:uid="{00000000-0005-0000-0000-000067160000}"/>
    <cellStyle name="Normal 4 4 3 2 3 5" xfId="5736" xr:uid="{00000000-0005-0000-0000-000068160000}"/>
    <cellStyle name="Normal 4 4 3 2 3 5 2" xfId="5737" xr:uid="{00000000-0005-0000-0000-000069160000}"/>
    <cellStyle name="Normal 4 4 3 2 3 5 3" xfId="5738" xr:uid="{00000000-0005-0000-0000-00006A160000}"/>
    <cellStyle name="Normal 4 4 3 2 3 6" xfId="5739" xr:uid="{00000000-0005-0000-0000-00006B160000}"/>
    <cellStyle name="Normal 4 4 3 2 3 7" xfId="5740" xr:uid="{00000000-0005-0000-0000-00006C160000}"/>
    <cellStyle name="Normal 4 4 3 2 4" xfId="5741" xr:uid="{00000000-0005-0000-0000-00006D160000}"/>
    <cellStyle name="Normal 4 4 3 2 4 2" xfId="5742" xr:uid="{00000000-0005-0000-0000-00006E160000}"/>
    <cellStyle name="Normal 4 4 3 2 4 2 2" xfId="5743" xr:uid="{00000000-0005-0000-0000-00006F160000}"/>
    <cellStyle name="Normal 4 4 3 2 4 2 2 2" xfId="5744" xr:uid="{00000000-0005-0000-0000-000070160000}"/>
    <cellStyle name="Normal 4 4 3 2 4 2 3" xfId="5745" xr:uid="{00000000-0005-0000-0000-000071160000}"/>
    <cellStyle name="Normal 4 4 3 2 4 3" xfId="5746" xr:uid="{00000000-0005-0000-0000-000072160000}"/>
    <cellStyle name="Normal 4 4 3 2 4 3 2" xfId="5747" xr:uid="{00000000-0005-0000-0000-000073160000}"/>
    <cellStyle name="Normal 4 4 3 2 4 3 3" xfId="5748" xr:uid="{00000000-0005-0000-0000-000074160000}"/>
    <cellStyle name="Normal 4 4 3 2 4 4" xfId="5749" xr:uid="{00000000-0005-0000-0000-000075160000}"/>
    <cellStyle name="Normal 4 4 3 2 4 5" xfId="5750" xr:uid="{00000000-0005-0000-0000-000076160000}"/>
    <cellStyle name="Normal 4 4 3 2 5" xfId="5751" xr:uid="{00000000-0005-0000-0000-000077160000}"/>
    <cellStyle name="Normal 4 4 3 2 5 2" xfId="5752" xr:uid="{00000000-0005-0000-0000-000078160000}"/>
    <cellStyle name="Normal 4 4 3 2 5 2 2" xfId="5753" xr:uid="{00000000-0005-0000-0000-000079160000}"/>
    <cellStyle name="Normal 4 4 3 2 5 2 2 2" xfId="5754" xr:uid="{00000000-0005-0000-0000-00007A160000}"/>
    <cellStyle name="Normal 4 4 3 2 5 2 3" xfId="5755" xr:uid="{00000000-0005-0000-0000-00007B160000}"/>
    <cellStyle name="Normal 4 4 3 2 5 3" xfId="5756" xr:uid="{00000000-0005-0000-0000-00007C160000}"/>
    <cellStyle name="Normal 4 4 3 2 5 3 2" xfId="5757" xr:uid="{00000000-0005-0000-0000-00007D160000}"/>
    <cellStyle name="Normal 4 4 3 2 5 3 3" xfId="5758" xr:uid="{00000000-0005-0000-0000-00007E160000}"/>
    <cellStyle name="Normal 4 4 3 2 5 4" xfId="5759" xr:uid="{00000000-0005-0000-0000-00007F160000}"/>
    <cellStyle name="Normal 4 4 3 2 5 5" xfId="5760" xr:uid="{00000000-0005-0000-0000-000080160000}"/>
    <cellStyle name="Normal 4 4 3 2 6" xfId="5761" xr:uid="{00000000-0005-0000-0000-000081160000}"/>
    <cellStyle name="Normal 4 4 3 2 6 2" xfId="5762" xr:uid="{00000000-0005-0000-0000-000082160000}"/>
    <cellStyle name="Normal 4 4 3 2 6 2 2" xfId="5763" xr:uid="{00000000-0005-0000-0000-000083160000}"/>
    <cellStyle name="Normal 4 4 3 2 6 3" xfId="5764" xr:uid="{00000000-0005-0000-0000-000084160000}"/>
    <cellStyle name="Normal 4 4 3 2 7" xfId="5765" xr:uid="{00000000-0005-0000-0000-000085160000}"/>
    <cellStyle name="Normal 4 4 3 2 7 2" xfId="5766" xr:uid="{00000000-0005-0000-0000-000086160000}"/>
    <cellStyle name="Normal 4 4 3 2 7 2 2" xfId="5767" xr:uid="{00000000-0005-0000-0000-000087160000}"/>
    <cellStyle name="Normal 4 4 3 2 7 3" xfId="5768" xr:uid="{00000000-0005-0000-0000-000088160000}"/>
    <cellStyle name="Normal 4 4 3 2 8" xfId="5769" xr:uid="{00000000-0005-0000-0000-000089160000}"/>
    <cellStyle name="Normal 4 4 3 2 8 2" xfId="5770" xr:uid="{00000000-0005-0000-0000-00008A160000}"/>
    <cellStyle name="Normal 4 4 3 2 8 3" xfId="5771" xr:uid="{00000000-0005-0000-0000-00008B160000}"/>
    <cellStyle name="Normal 4 4 3 2 9" xfId="5772" xr:uid="{00000000-0005-0000-0000-00008C160000}"/>
    <cellStyle name="Normal 4 4 3 3" xfId="5773" xr:uid="{00000000-0005-0000-0000-00008D160000}"/>
    <cellStyle name="Normal 4 4 3 3 10" xfId="5774" xr:uid="{00000000-0005-0000-0000-00008E160000}"/>
    <cellStyle name="Normal 4 4 3 3 2" xfId="5775" xr:uid="{00000000-0005-0000-0000-00008F160000}"/>
    <cellStyle name="Normal 4 4 3 3 2 2" xfId="5776" xr:uid="{00000000-0005-0000-0000-000090160000}"/>
    <cellStyle name="Normal 4 4 3 3 2 2 2" xfId="5777" xr:uid="{00000000-0005-0000-0000-000091160000}"/>
    <cellStyle name="Normal 4 4 3 3 2 2 2 2" xfId="5778" xr:uid="{00000000-0005-0000-0000-000092160000}"/>
    <cellStyle name="Normal 4 4 3 3 2 2 2 2 2" xfId="5779" xr:uid="{00000000-0005-0000-0000-000093160000}"/>
    <cellStyle name="Normal 4 4 3 3 2 2 2 3" xfId="5780" xr:uid="{00000000-0005-0000-0000-000094160000}"/>
    <cellStyle name="Normal 4 4 3 3 2 2 2 4" xfId="5781" xr:uid="{00000000-0005-0000-0000-000095160000}"/>
    <cellStyle name="Normal 4 4 3 3 2 2 3" xfId="5782" xr:uid="{00000000-0005-0000-0000-000096160000}"/>
    <cellStyle name="Normal 4 4 3 3 2 2 3 2" xfId="5783" xr:uid="{00000000-0005-0000-0000-000097160000}"/>
    <cellStyle name="Normal 4 4 3 3 2 2 3 2 2" xfId="5784" xr:uid="{00000000-0005-0000-0000-000098160000}"/>
    <cellStyle name="Normal 4 4 3 3 2 2 3 3" xfId="5785" xr:uid="{00000000-0005-0000-0000-000099160000}"/>
    <cellStyle name="Normal 4 4 3 3 2 2 4" xfId="5786" xr:uid="{00000000-0005-0000-0000-00009A160000}"/>
    <cellStyle name="Normal 4 4 3 3 2 2 4 2" xfId="5787" xr:uid="{00000000-0005-0000-0000-00009B160000}"/>
    <cellStyle name="Normal 4 4 3 3 2 2 5" xfId="5788" xr:uid="{00000000-0005-0000-0000-00009C160000}"/>
    <cellStyle name="Normal 4 4 3 3 2 2 5 2" xfId="5789" xr:uid="{00000000-0005-0000-0000-00009D160000}"/>
    <cellStyle name="Normal 4 4 3 3 2 2 6" xfId="5790" xr:uid="{00000000-0005-0000-0000-00009E160000}"/>
    <cellStyle name="Normal 4 4 3 3 2 2 7" xfId="5791" xr:uid="{00000000-0005-0000-0000-00009F160000}"/>
    <cellStyle name="Normal 4 4 3 3 2 3" xfId="5792" xr:uid="{00000000-0005-0000-0000-0000A0160000}"/>
    <cellStyle name="Normal 4 4 3 3 2 3 2" xfId="5793" xr:uid="{00000000-0005-0000-0000-0000A1160000}"/>
    <cellStyle name="Normal 4 4 3 3 2 3 2 2" xfId="5794" xr:uid="{00000000-0005-0000-0000-0000A2160000}"/>
    <cellStyle name="Normal 4 4 3 3 2 3 2 3" xfId="5795" xr:uid="{00000000-0005-0000-0000-0000A3160000}"/>
    <cellStyle name="Normal 4 4 3 3 2 3 3" xfId="5796" xr:uid="{00000000-0005-0000-0000-0000A4160000}"/>
    <cellStyle name="Normal 4 4 3 3 2 3 4" xfId="5797" xr:uid="{00000000-0005-0000-0000-0000A5160000}"/>
    <cellStyle name="Normal 4 4 3 3 2 4" xfId="5798" xr:uid="{00000000-0005-0000-0000-0000A6160000}"/>
    <cellStyle name="Normal 4 4 3 3 2 4 2" xfId="5799" xr:uid="{00000000-0005-0000-0000-0000A7160000}"/>
    <cellStyle name="Normal 4 4 3 3 2 4 2 2" xfId="5800" xr:uid="{00000000-0005-0000-0000-0000A8160000}"/>
    <cellStyle name="Normal 4 4 3 3 2 4 3" xfId="5801" xr:uid="{00000000-0005-0000-0000-0000A9160000}"/>
    <cellStyle name="Normal 4 4 3 3 2 4 4" xfId="5802" xr:uid="{00000000-0005-0000-0000-0000AA160000}"/>
    <cellStyle name="Normal 4 4 3 3 2 5" xfId="5803" xr:uid="{00000000-0005-0000-0000-0000AB160000}"/>
    <cellStyle name="Normal 4 4 3 3 2 5 2" xfId="5804" xr:uid="{00000000-0005-0000-0000-0000AC160000}"/>
    <cellStyle name="Normal 4 4 3 3 2 6" xfId="5805" xr:uid="{00000000-0005-0000-0000-0000AD160000}"/>
    <cellStyle name="Normal 4 4 3 3 2 6 2" xfId="5806" xr:uid="{00000000-0005-0000-0000-0000AE160000}"/>
    <cellStyle name="Normal 4 4 3 3 2 7" xfId="5807" xr:uid="{00000000-0005-0000-0000-0000AF160000}"/>
    <cellStyle name="Normal 4 4 3 3 2 8" xfId="5808" xr:uid="{00000000-0005-0000-0000-0000B0160000}"/>
    <cellStyle name="Normal 4 4 3 3 3" xfId="5809" xr:uid="{00000000-0005-0000-0000-0000B1160000}"/>
    <cellStyle name="Normal 4 4 3 3 3 2" xfId="5810" xr:uid="{00000000-0005-0000-0000-0000B2160000}"/>
    <cellStyle name="Normal 4 4 3 3 3 2 2" xfId="5811" xr:uid="{00000000-0005-0000-0000-0000B3160000}"/>
    <cellStyle name="Normal 4 4 3 3 3 2 2 2" xfId="5812" xr:uid="{00000000-0005-0000-0000-0000B4160000}"/>
    <cellStyle name="Normal 4 4 3 3 3 2 2 3" xfId="5813" xr:uid="{00000000-0005-0000-0000-0000B5160000}"/>
    <cellStyle name="Normal 4 4 3 3 3 2 3" xfId="5814" xr:uid="{00000000-0005-0000-0000-0000B6160000}"/>
    <cellStyle name="Normal 4 4 3 3 3 2 4" xfId="5815" xr:uid="{00000000-0005-0000-0000-0000B7160000}"/>
    <cellStyle name="Normal 4 4 3 3 3 3" xfId="5816" xr:uid="{00000000-0005-0000-0000-0000B8160000}"/>
    <cellStyle name="Normal 4 4 3 3 3 3 2" xfId="5817" xr:uid="{00000000-0005-0000-0000-0000B9160000}"/>
    <cellStyle name="Normal 4 4 3 3 3 3 2 2" xfId="5818" xr:uid="{00000000-0005-0000-0000-0000BA160000}"/>
    <cellStyle name="Normal 4 4 3 3 3 3 2 3" xfId="5819" xr:uid="{00000000-0005-0000-0000-0000BB160000}"/>
    <cellStyle name="Normal 4 4 3 3 3 3 3" xfId="5820" xr:uid="{00000000-0005-0000-0000-0000BC160000}"/>
    <cellStyle name="Normal 4 4 3 3 3 3 4" xfId="5821" xr:uid="{00000000-0005-0000-0000-0000BD160000}"/>
    <cellStyle name="Normal 4 4 3 3 3 4" xfId="5822" xr:uid="{00000000-0005-0000-0000-0000BE160000}"/>
    <cellStyle name="Normal 4 4 3 3 3 4 2" xfId="5823" xr:uid="{00000000-0005-0000-0000-0000BF160000}"/>
    <cellStyle name="Normal 4 4 3 3 3 4 3" xfId="5824" xr:uid="{00000000-0005-0000-0000-0000C0160000}"/>
    <cellStyle name="Normal 4 4 3 3 3 5" xfId="5825" xr:uid="{00000000-0005-0000-0000-0000C1160000}"/>
    <cellStyle name="Normal 4 4 3 3 3 5 2" xfId="5826" xr:uid="{00000000-0005-0000-0000-0000C2160000}"/>
    <cellStyle name="Normal 4 4 3 3 3 6" xfId="5827" xr:uid="{00000000-0005-0000-0000-0000C3160000}"/>
    <cellStyle name="Normal 4 4 3 3 3 7" xfId="5828" xr:uid="{00000000-0005-0000-0000-0000C4160000}"/>
    <cellStyle name="Normal 4 4 3 3 4" xfId="5829" xr:uid="{00000000-0005-0000-0000-0000C5160000}"/>
    <cellStyle name="Normal 4 4 3 3 4 2" xfId="5830" xr:uid="{00000000-0005-0000-0000-0000C6160000}"/>
    <cellStyle name="Normal 4 4 3 3 4 2 2" xfId="5831" xr:uid="{00000000-0005-0000-0000-0000C7160000}"/>
    <cellStyle name="Normal 4 4 3 3 4 2 3" xfId="5832" xr:uid="{00000000-0005-0000-0000-0000C8160000}"/>
    <cellStyle name="Normal 4 4 3 3 4 3" xfId="5833" xr:uid="{00000000-0005-0000-0000-0000C9160000}"/>
    <cellStyle name="Normal 4 4 3 3 4 4" xfId="5834" xr:uid="{00000000-0005-0000-0000-0000CA160000}"/>
    <cellStyle name="Normal 4 4 3 3 5" xfId="5835" xr:uid="{00000000-0005-0000-0000-0000CB160000}"/>
    <cellStyle name="Normal 4 4 3 3 5 2" xfId="5836" xr:uid="{00000000-0005-0000-0000-0000CC160000}"/>
    <cellStyle name="Normal 4 4 3 3 5 2 2" xfId="5837" xr:uid="{00000000-0005-0000-0000-0000CD160000}"/>
    <cellStyle name="Normal 4 4 3 3 5 2 3" xfId="5838" xr:uid="{00000000-0005-0000-0000-0000CE160000}"/>
    <cellStyle name="Normal 4 4 3 3 5 3" xfId="5839" xr:uid="{00000000-0005-0000-0000-0000CF160000}"/>
    <cellStyle name="Normal 4 4 3 3 5 4" xfId="5840" xr:uid="{00000000-0005-0000-0000-0000D0160000}"/>
    <cellStyle name="Normal 4 4 3 3 6" xfId="5841" xr:uid="{00000000-0005-0000-0000-0000D1160000}"/>
    <cellStyle name="Normal 4 4 3 3 6 2" xfId="5842" xr:uid="{00000000-0005-0000-0000-0000D2160000}"/>
    <cellStyle name="Normal 4 4 3 3 6 3" xfId="5843" xr:uid="{00000000-0005-0000-0000-0000D3160000}"/>
    <cellStyle name="Normal 4 4 3 3 7" xfId="5844" xr:uid="{00000000-0005-0000-0000-0000D4160000}"/>
    <cellStyle name="Normal 4 4 3 3 7 2" xfId="5845" xr:uid="{00000000-0005-0000-0000-0000D5160000}"/>
    <cellStyle name="Normal 4 4 3 3 8" xfId="5846" xr:uid="{00000000-0005-0000-0000-0000D6160000}"/>
    <cellStyle name="Normal 4 4 3 3 8 2" xfId="5847" xr:uid="{00000000-0005-0000-0000-0000D7160000}"/>
    <cellStyle name="Normal 4 4 3 3 9" xfId="5848" xr:uid="{00000000-0005-0000-0000-0000D8160000}"/>
    <cellStyle name="Normal 4 4 3 4" xfId="5849" xr:uid="{00000000-0005-0000-0000-0000D9160000}"/>
    <cellStyle name="Normal 4 4 3 4 2" xfId="5850" xr:uid="{00000000-0005-0000-0000-0000DA160000}"/>
    <cellStyle name="Normal 4 4 3 4 2 2" xfId="5851" xr:uid="{00000000-0005-0000-0000-0000DB160000}"/>
    <cellStyle name="Normal 4 4 3 4 2 2 2" xfId="5852" xr:uid="{00000000-0005-0000-0000-0000DC160000}"/>
    <cellStyle name="Normal 4 4 3 4 2 2 2 2" xfId="5853" xr:uid="{00000000-0005-0000-0000-0000DD160000}"/>
    <cellStyle name="Normal 4 4 3 4 2 2 2 2 2" xfId="5854" xr:uid="{00000000-0005-0000-0000-0000DE160000}"/>
    <cellStyle name="Normal 4 4 3 4 2 2 2 3" xfId="5855" xr:uid="{00000000-0005-0000-0000-0000DF160000}"/>
    <cellStyle name="Normal 4 4 3 4 2 2 3" xfId="5856" xr:uid="{00000000-0005-0000-0000-0000E0160000}"/>
    <cellStyle name="Normal 4 4 3 4 2 2 3 2" xfId="5857" xr:uid="{00000000-0005-0000-0000-0000E1160000}"/>
    <cellStyle name="Normal 4 4 3 4 2 2 3 2 2" xfId="5858" xr:uid="{00000000-0005-0000-0000-0000E2160000}"/>
    <cellStyle name="Normal 4 4 3 4 2 2 3 3" xfId="5859" xr:uid="{00000000-0005-0000-0000-0000E3160000}"/>
    <cellStyle name="Normal 4 4 3 4 2 2 4" xfId="5860" xr:uid="{00000000-0005-0000-0000-0000E4160000}"/>
    <cellStyle name="Normal 4 4 3 4 2 2 4 2" xfId="5861" xr:uid="{00000000-0005-0000-0000-0000E5160000}"/>
    <cellStyle name="Normal 4 4 3 4 2 2 5" xfId="5862" xr:uid="{00000000-0005-0000-0000-0000E6160000}"/>
    <cellStyle name="Normal 4 4 3 4 2 2 5 2" xfId="5863" xr:uid="{00000000-0005-0000-0000-0000E7160000}"/>
    <cellStyle name="Normal 4 4 3 4 2 2 6" xfId="5864" xr:uid="{00000000-0005-0000-0000-0000E8160000}"/>
    <cellStyle name="Normal 4 4 3 4 2 2 7" xfId="5865" xr:uid="{00000000-0005-0000-0000-0000E9160000}"/>
    <cellStyle name="Normal 4 4 3 4 2 3" xfId="5866" xr:uid="{00000000-0005-0000-0000-0000EA160000}"/>
    <cellStyle name="Normal 4 4 3 4 2 3 2" xfId="5867" xr:uid="{00000000-0005-0000-0000-0000EB160000}"/>
    <cellStyle name="Normal 4 4 3 4 2 3 2 2" xfId="5868" xr:uid="{00000000-0005-0000-0000-0000EC160000}"/>
    <cellStyle name="Normal 4 4 3 4 2 3 3" xfId="5869" xr:uid="{00000000-0005-0000-0000-0000ED160000}"/>
    <cellStyle name="Normal 4 4 3 4 2 4" xfId="5870" xr:uid="{00000000-0005-0000-0000-0000EE160000}"/>
    <cellStyle name="Normal 4 4 3 4 2 4 2" xfId="5871" xr:uid="{00000000-0005-0000-0000-0000EF160000}"/>
    <cellStyle name="Normal 4 4 3 4 2 4 2 2" xfId="5872" xr:uid="{00000000-0005-0000-0000-0000F0160000}"/>
    <cellStyle name="Normal 4 4 3 4 2 4 3" xfId="5873" xr:uid="{00000000-0005-0000-0000-0000F1160000}"/>
    <cellStyle name="Normal 4 4 3 4 2 5" xfId="5874" xr:uid="{00000000-0005-0000-0000-0000F2160000}"/>
    <cellStyle name="Normal 4 4 3 4 2 5 2" xfId="5875" xr:uid="{00000000-0005-0000-0000-0000F3160000}"/>
    <cellStyle name="Normal 4 4 3 4 2 6" xfId="5876" xr:uid="{00000000-0005-0000-0000-0000F4160000}"/>
    <cellStyle name="Normal 4 4 3 4 2 6 2" xfId="5877" xr:uid="{00000000-0005-0000-0000-0000F5160000}"/>
    <cellStyle name="Normal 4 4 3 4 2 7" xfId="5878" xr:uid="{00000000-0005-0000-0000-0000F6160000}"/>
    <cellStyle name="Normal 4 4 3 4 2 8" xfId="5879" xr:uid="{00000000-0005-0000-0000-0000F7160000}"/>
    <cellStyle name="Normal 4 4 3 4 3" xfId="5880" xr:uid="{00000000-0005-0000-0000-0000F8160000}"/>
    <cellStyle name="Normal 4 4 3 4 3 2" xfId="5881" xr:uid="{00000000-0005-0000-0000-0000F9160000}"/>
    <cellStyle name="Normal 4 4 3 4 3 2 2" xfId="5882" xr:uid="{00000000-0005-0000-0000-0000FA160000}"/>
    <cellStyle name="Normal 4 4 3 4 3 2 2 2" xfId="5883" xr:uid="{00000000-0005-0000-0000-0000FB160000}"/>
    <cellStyle name="Normal 4 4 3 4 3 2 3" xfId="5884" xr:uid="{00000000-0005-0000-0000-0000FC160000}"/>
    <cellStyle name="Normal 4 4 3 4 3 2 4" xfId="5885" xr:uid="{00000000-0005-0000-0000-0000FD160000}"/>
    <cellStyle name="Normal 4 4 3 4 3 3" xfId="5886" xr:uid="{00000000-0005-0000-0000-0000FE160000}"/>
    <cellStyle name="Normal 4 4 3 4 3 3 2" xfId="5887" xr:uid="{00000000-0005-0000-0000-0000FF160000}"/>
    <cellStyle name="Normal 4 4 3 4 3 3 2 2" xfId="5888" xr:uid="{00000000-0005-0000-0000-000000170000}"/>
    <cellStyle name="Normal 4 4 3 4 3 3 3" xfId="5889" xr:uid="{00000000-0005-0000-0000-000001170000}"/>
    <cellStyle name="Normal 4 4 3 4 3 4" xfId="5890" xr:uid="{00000000-0005-0000-0000-000002170000}"/>
    <cellStyle name="Normal 4 4 3 4 3 4 2" xfId="5891" xr:uid="{00000000-0005-0000-0000-000003170000}"/>
    <cellStyle name="Normal 4 4 3 4 3 5" xfId="5892" xr:uid="{00000000-0005-0000-0000-000004170000}"/>
    <cellStyle name="Normal 4 4 3 4 3 5 2" xfId="5893" xr:uid="{00000000-0005-0000-0000-000005170000}"/>
    <cellStyle name="Normal 4 4 3 4 3 6" xfId="5894" xr:uid="{00000000-0005-0000-0000-000006170000}"/>
    <cellStyle name="Normal 4 4 3 4 3 7" xfId="5895" xr:uid="{00000000-0005-0000-0000-000007170000}"/>
    <cellStyle name="Normal 4 4 3 4 4" xfId="5896" xr:uid="{00000000-0005-0000-0000-000008170000}"/>
    <cellStyle name="Normal 4 4 3 4 4 2" xfId="5897" xr:uid="{00000000-0005-0000-0000-000009170000}"/>
    <cellStyle name="Normal 4 4 3 4 4 2 2" xfId="5898" xr:uid="{00000000-0005-0000-0000-00000A170000}"/>
    <cellStyle name="Normal 4 4 3 4 4 2 3" xfId="5899" xr:uid="{00000000-0005-0000-0000-00000B170000}"/>
    <cellStyle name="Normal 4 4 3 4 4 3" xfId="5900" xr:uid="{00000000-0005-0000-0000-00000C170000}"/>
    <cellStyle name="Normal 4 4 3 4 4 4" xfId="5901" xr:uid="{00000000-0005-0000-0000-00000D170000}"/>
    <cellStyle name="Normal 4 4 3 4 5" xfId="5902" xr:uid="{00000000-0005-0000-0000-00000E170000}"/>
    <cellStyle name="Normal 4 4 3 4 5 2" xfId="5903" xr:uid="{00000000-0005-0000-0000-00000F170000}"/>
    <cellStyle name="Normal 4 4 3 4 5 2 2" xfId="5904" xr:uid="{00000000-0005-0000-0000-000010170000}"/>
    <cellStyle name="Normal 4 4 3 4 5 3" xfId="5905" xr:uid="{00000000-0005-0000-0000-000011170000}"/>
    <cellStyle name="Normal 4 4 3 4 5 4" xfId="5906" xr:uid="{00000000-0005-0000-0000-000012170000}"/>
    <cellStyle name="Normal 4 4 3 4 6" xfId="5907" xr:uid="{00000000-0005-0000-0000-000013170000}"/>
    <cellStyle name="Normal 4 4 3 4 6 2" xfId="5908" xr:uid="{00000000-0005-0000-0000-000014170000}"/>
    <cellStyle name="Normal 4 4 3 4 7" xfId="5909" xr:uid="{00000000-0005-0000-0000-000015170000}"/>
    <cellStyle name="Normal 4 4 3 4 7 2" xfId="5910" xr:uid="{00000000-0005-0000-0000-000016170000}"/>
    <cellStyle name="Normal 4 4 3 4 8" xfId="5911" xr:uid="{00000000-0005-0000-0000-000017170000}"/>
    <cellStyle name="Normal 4 4 3 4 9" xfId="5912" xr:uid="{00000000-0005-0000-0000-000018170000}"/>
    <cellStyle name="Normal 4 4 3 5" xfId="5913" xr:uid="{00000000-0005-0000-0000-000019170000}"/>
    <cellStyle name="Normal 4 4 3 5 2" xfId="5914" xr:uid="{00000000-0005-0000-0000-00001A170000}"/>
    <cellStyle name="Normal 4 4 3 5 2 2" xfId="5915" xr:uid="{00000000-0005-0000-0000-00001B170000}"/>
    <cellStyle name="Normal 4 4 3 5 2 2 2" xfId="5916" xr:uid="{00000000-0005-0000-0000-00001C170000}"/>
    <cellStyle name="Normal 4 4 3 5 2 2 2 2" xfId="5917" xr:uid="{00000000-0005-0000-0000-00001D170000}"/>
    <cellStyle name="Normal 4 4 3 5 2 2 3" xfId="5918" xr:uid="{00000000-0005-0000-0000-00001E170000}"/>
    <cellStyle name="Normal 4 4 3 5 2 2 4" xfId="5919" xr:uid="{00000000-0005-0000-0000-00001F170000}"/>
    <cellStyle name="Normal 4 4 3 5 2 3" xfId="5920" xr:uid="{00000000-0005-0000-0000-000020170000}"/>
    <cellStyle name="Normal 4 4 3 5 2 3 2" xfId="5921" xr:uid="{00000000-0005-0000-0000-000021170000}"/>
    <cellStyle name="Normal 4 4 3 5 2 3 2 2" xfId="5922" xr:uid="{00000000-0005-0000-0000-000022170000}"/>
    <cellStyle name="Normal 4 4 3 5 2 3 3" xfId="5923" xr:uid="{00000000-0005-0000-0000-000023170000}"/>
    <cellStyle name="Normal 4 4 3 5 2 4" xfId="5924" xr:uid="{00000000-0005-0000-0000-000024170000}"/>
    <cellStyle name="Normal 4 4 3 5 2 4 2" xfId="5925" xr:uid="{00000000-0005-0000-0000-000025170000}"/>
    <cellStyle name="Normal 4 4 3 5 2 5" xfId="5926" xr:uid="{00000000-0005-0000-0000-000026170000}"/>
    <cellStyle name="Normal 4 4 3 5 2 5 2" xfId="5927" xr:uid="{00000000-0005-0000-0000-000027170000}"/>
    <cellStyle name="Normal 4 4 3 5 2 6" xfId="5928" xr:uid="{00000000-0005-0000-0000-000028170000}"/>
    <cellStyle name="Normal 4 4 3 5 2 7" xfId="5929" xr:uid="{00000000-0005-0000-0000-000029170000}"/>
    <cellStyle name="Normal 4 4 3 5 3" xfId="5930" xr:uid="{00000000-0005-0000-0000-00002A170000}"/>
    <cellStyle name="Normal 4 4 3 5 3 2" xfId="5931" xr:uid="{00000000-0005-0000-0000-00002B170000}"/>
    <cellStyle name="Normal 4 4 3 5 3 2 2" xfId="5932" xr:uid="{00000000-0005-0000-0000-00002C170000}"/>
    <cellStyle name="Normal 4 4 3 5 3 2 3" xfId="5933" xr:uid="{00000000-0005-0000-0000-00002D170000}"/>
    <cellStyle name="Normal 4 4 3 5 3 3" xfId="5934" xr:uid="{00000000-0005-0000-0000-00002E170000}"/>
    <cellStyle name="Normal 4 4 3 5 3 4" xfId="5935" xr:uid="{00000000-0005-0000-0000-00002F170000}"/>
    <cellStyle name="Normal 4 4 3 5 4" xfId="5936" xr:uid="{00000000-0005-0000-0000-000030170000}"/>
    <cellStyle name="Normal 4 4 3 5 4 2" xfId="5937" xr:uid="{00000000-0005-0000-0000-000031170000}"/>
    <cellStyle name="Normal 4 4 3 5 4 2 2" xfId="5938" xr:uid="{00000000-0005-0000-0000-000032170000}"/>
    <cellStyle name="Normal 4 4 3 5 4 3" xfId="5939" xr:uid="{00000000-0005-0000-0000-000033170000}"/>
    <cellStyle name="Normal 4 4 3 5 4 4" xfId="5940" xr:uid="{00000000-0005-0000-0000-000034170000}"/>
    <cellStyle name="Normal 4 4 3 5 5" xfId="5941" xr:uid="{00000000-0005-0000-0000-000035170000}"/>
    <cellStyle name="Normal 4 4 3 5 5 2" xfId="5942" xr:uid="{00000000-0005-0000-0000-000036170000}"/>
    <cellStyle name="Normal 4 4 3 5 6" xfId="5943" xr:uid="{00000000-0005-0000-0000-000037170000}"/>
    <cellStyle name="Normal 4 4 3 5 6 2" xfId="5944" xr:uid="{00000000-0005-0000-0000-000038170000}"/>
    <cellStyle name="Normal 4 4 3 5 7" xfId="5945" xr:uid="{00000000-0005-0000-0000-000039170000}"/>
    <cellStyle name="Normal 4 4 3 5 8" xfId="5946" xr:uid="{00000000-0005-0000-0000-00003A170000}"/>
    <cellStyle name="Normal 4 4 3 6" xfId="5947" xr:uid="{00000000-0005-0000-0000-00003B170000}"/>
    <cellStyle name="Normal 4 4 3 6 2" xfId="5948" xr:uid="{00000000-0005-0000-0000-00003C170000}"/>
    <cellStyle name="Normal 4 4 3 6 2 2" xfId="5949" xr:uid="{00000000-0005-0000-0000-00003D170000}"/>
    <cellStyle name="Normal 4 4 3 6 2 2 2" xfId="5950" xr:uid="{00000000-0005-0000-0000-00003E170000}"/>
    <cellStyle name="Normal 4 4 3 6 2 2 2 2" xfId="5951" xr:uid="{00000000-0005-0000-0000-00003F170000}"/>
    <cellStyle name="Normal 4 4 3 6 2 2 3" xfId="5952" xr:uid="{00000000-0005-0000-0000-000040170000}"/>
    <cellStyle name="Normal 4 4 3 6 2 2 4" xfId="5953" xr:uid="{00000000-0005-0000-0000-000041170000}"/>
    <cellStyle name="Normal 4 4 3 6 2 3" xfId="5954" xr:uid="{00000000-0005-0000-0000-000042170000}"/>
    <cellStyle name="Normal 4 4 3 6 2 3 2" xfId="5955" xr:uid="{00000000-0005-0000-0000-000043170000}"/>
    <cellStyle name="Normal 4 4 3 6 2 3 2 2" xfId="5956" xr:uid="{00000000-0005-0000-0000-000044170000}"/>
    <cellStyle name="Normal 4 4 3 6 2 3 3" xfId="5957" xr:uid="{00000000-0005-0000-0000-000045170000}"/>
    <cellStyle name="Normal 4 4 3 6 2 4" xfId="5958" xr:uid="{00000000-0005-0000-0000-000046170000}"/>
    <cellStyle name="Normal 4 4 3 6 2 4 2" xfId="5959" xr:uid="{00000000-0005-0000-0000-000047170000}"/>
    <cellStyle name="Normal 4 4 3 6 2 5" xfId="5960" xr:uid="{00000000-0005-0000-0000-000048170000}"/>
    <cellStyle name="Normal 4 4 3 6 2 5 2" xfId="5961" xr:uid="{00000000-0005-0000-0000-000049170000}"/>
    <cellStyle name="Normal 4 4 3 6 2 6" xfId="5962" xr:uid="{00000000-0005-0000-0000-00004A170000}"/>
    <cellStyle name="Normal 4 4 3 6 2 7" xfId="5963" xr:uid="{00000000-0005-0000-0000-00004B170000}"/>
    <cellStyle name="Normal 4 4 3 6 3" xfId="5964" xr:uid="{00000000-0005-0000-0000-00004C170000}"/>
    <cellStyle name="Normal 4 4 3 6 3 2" xfId="5965" xr:uid="{00000000-0005-0000-0000-00004D170000}"/>
    <cellStyle name="Normal 4 4 3 6 3 2 2" xfId="5966" xr:uid="{00000000-0005-0000-0000-00004E170000}"/>
    <cellStyle name="Normal 4 4 3 6 3 2 3" xfId="5967" xr:uid="{00000000-0005-0000-0000-00004F170000}"/>
    <cellStyle name="Normal 4 4 3 6 3 3" xfId="5968" xr:uid="{00000000-0005-0000-0000-000050170000}"/>
    <cellStyle name="Normal 4 4 3 6 3 4" xfId="5969" xr:uid="{00000000-0005-0000-0000-000051170000}"/>
    <cellStyle name="Normal 4 4 3 6 4" xfId="5970" xr:uid="{00000000-0005-0000-0000-000052170000}"/>
    <cellStyle name="Normal 4 4 3 6 4 2" xfId="5971" xr:uid="{00000000-0005-0000-0000-000053170000}"/>
    <cellStyle name="Normal 4 4 3 6 4 2 2" xfId="5972" xr:uid="{00000000-0005-0000-0000-000054170000}"/>
    <cellStyle name="Normal 4 4 3 6 4 3" xfId="5973" xr:uid="{00000000-0005-0000-0000-000055170000}"/>
    <cellStyle name="Normal 4 4 3 6 4 4" xfId="5974" xr:uid="{00000000-0005-0000-0000-000056170000}"/>
    <cellStyle name="Normal 4 4 3 6 5" xfId="5975" xr:uid="{00000000-0005-0000-0000-000057170000}"/>
    <cellStyle name="Normal 4 4 3 6 5 2" xfId="5976" xr:uid="{00000000-0005-0000-0000-000058170000}"/>
    <cellStyle name="Normal 4 4 3 6 6" xfId="5977" xr:uid="{00000000-0005-0000-0000-000059170000}"/>
    <cellStyle name="Normal 4 4 3 6 6 2" xfId="5978" xr:uid="{00000000-0005-0000-0000-00005A170000}"/>
    <cellStyle name="Normal 4 4 3 6 7" xfId="5979" xr:uid="{00000000-0005-0000-0000-00005B170000}"/>
    <cellStyle name="Normal 4 4 3 6 8" xfId="5980" xr:uid="{00000000-0005-0000-0000-00005C170000}"/>
    <cellStyle name="Normal 4 4 3 7" xfId="5981" xr:uid="{00000000-0005-0000-0000-00005D170000}"/>
    <cellStyle name="Normal 4 4 3 7 2" xfId="5982" xr:uid="{00000000-0005-0000-0000-00005E170000}"/>
    <cellStyle name="Normal 4 4 3 7 2 2" xfId="5983" xr:uid="{00000000-0005-0000-0000-00005F170000}"/>
    <cellStyle name="Normal 4 4 3 7 2 2 2" xfId="5984" xr:uid="{00000000-0005-0000-0000-000060170000}"/>
    <cellStyle name="Normal 4 4 3 7 2 3" xfId="5985" xr:uid="{00000000-0005-0000-0000-000061170000}"/>
    <cellStyle name="Normal 4 4 3 7 2 4" xfId="5986" xr:uid="{00000000-0005-0000-0000-000062170000}"/>
    <cellStyle name="Normal 4 4 3 7 3" xfId="5987" xr:uid="{00000000-0005-0000-0000-000063170000}"/>
    <cellStyle name="Normal 4 4 3 7 3 2" xfId="5988" xr:uid="{00000000-0005-0000-0000-000064170000}"/>
    <cellStyle name="Normal 4 4 3 7 3 2 2" xfId="5989" xr:uid="{00000000-0005-0000-0000-000065170000}"/>
    <cellStyle name="Normal 4 4 3 7 3 3" xfId="5990" xr:uid="{00000000-0005-0000-0000-000066170000}"/>
    <cellStyle name="Normal 4 4 3 7 4" xfId="5991" xr:uid="{00000000-0005-0000-0000-000067170000}"/>
    <cellStyle name="Normal 4 4 3 7 4 2" xfId="5992" xr:uid="{00000000-0005-0000-0000-000068170000}"/>
    <cellStyle name="Normal 4 4 3 7 5" xfId="5993" xr:uid="{00000000-0005-0000-0000-000069170000}"/>
    <cellStyle name="Normal 4 4 3 7 5 2" xfId="5994" xr:uid="{00000000-0005-0000-0000-00006A170000}"/>
    <cellStyle name="Normal 4 4 3 7 6" xfId="5995" xr:uid="{00000000-0005-0000-0000-00006B170000}"/>
    <cellStyle name="Normal 4 4 3 7 7" xfId="5996" xr:uid="{00000000-0005-0000-0000-00006C170000}"/>
    <cellStyle name="Normal 4 4 3 8" xfId="5997" xr:uid="{00000000-0005-0000-0000-00006D170000}"/>
    <cellStyle name="Normal 4 4 3 8 2" xfId="5998" xr:uid="{00000000-0005-0000-0000-00006E170000}"/>
    <cellStyle name="Normal 4 4 3 8 2 2" xfId="5999" xr:uid="{00000000-0005-0000-0000-00006F170000}"/>
    <cellStyle name="Normal 4 4 3 8 2 3" xfId="6000" xr:uid="{00000000-0005-0000-0000-000070170000}"/>
    <cellStyle name="Normal 4 4 3 8 3" xfId="6001" xr:uid="{00000000-0005-0000-0000-000071170000}"/>
    <cellStyle name="Normal 4 4 3 8 4" xfId="6002" xr:uid="{00000000-0005-0000-0000-000072170000}"/>
    <cellStyle name="Normal 4 4 3 9" xfId="6003" xr:uid="{00000000-0005-0000-0000-000073170000}"/>
    <cellStyle name="Normal 4 4 3 9 2" xfId="6004" xr:uid="{00000000-0005-0000-0000-000074170000}"/>
    <cellStyle name="Normal 4 4 3 9 2 2" xfId="6005" xr:uid="{00000000-0005-0000-0000-000075170000}"/>
    <cellStyle name="Normal 4 4 3 9 3" xfId="6006" xr:uid="{00000000-0005-0000-0000-000076170000}"/>
    <cellStyle name="Normal 4 4 3 9 4" xfId="6007" xr:uid="{00000000-0005-0000-0000-000077170000}"/>
    <cellStyle name="Normal 4 4 4" xfId="6008" xr:uid="{00000000-0005-0000-0000-000078170000}"/>
    <cellStyle name="Normal 4 4 4 10" xfId="6009" xr:uid="{00000000-0005-0000-0000-000079170000}"/>
    <cellStyle name="Normal 4 4 4 2" xfId="6010" xr:uid="{00000000-0005-0000-0000-00007A170000}"/>
    <cellStyle name="Normal 4 4 4 2 2" xfId="6011" xr:uid="{00000000-0005-0000-0000-00007B170000}"/>
    <cellStyle name="Normal 4 4 4 2 2 2" xfId="6012" xr:uid="{00000000-0005-0000-0000-00007C170000}"/>
    <cellStyle name="Normal 4 4 4 2 2 2 2" xfId="6013" xr:uid="{00000000-0005-0000-0000-00007D170000}"/>
    <cellStyle name="Normal 4 4 4 2 2 2 2 2" xfId="6014" xr:uid="{00000000-0005-0000-0000-00007E170000}"/>
    <cellStyle name="Normal 4 4 4 2 2 2 3" xfId="6015" xr:uid="{00000000-0005-0000-0000-00007F170000}"/>
    <cellStyle name="Normal 4 4 4 2 2 2 4" xfId="6016" xr:uid="{00000000-0005-0000-0000-000080170000}"/>
    <cellStyle name="Normal 4 4 4 2 2 3" xfId="6017" xr:uid="{00000000-0005-0000-0000-000081170000}"/>
    <cellStyle name="Normal 4 4 4 2 2 3 2" xfId="6018" xr:uid="{00000000-0005-0000-0000-000082170000}"/>
    <cellStyle name="Normal 4 4 4 2 2 3 2 2" xfId="6019" xr:uid="{00000000-0005-0000-0000-000083170000}"/>
    <cellStyle name="Normal 4 4 4 2 2 3 3" xfId="6020" xr:uid="{00000000-0005-0000-0000-000084170000}"/>
    <cellStyle name="Normal 4 4 4 2 2 4" xfId="6021" xr:uid="{00000000-0005-0000-0000-000085170000}"/>
    <cellStyle name="Normal 4 4 4 2 2 4 2" xfId="6022" xr:uid="{00000000-0005-0000-0000-000086170000}"/>
    <cellStyle name="Normal 4 4 4 2 2 5" xfId="6023" xr:uid="{00000000-0005-0000-0000-000087170000}"/>
    <cellStyle name="Normal 4 4 4 2 2 5 2" xfId="6024" xr:uid="{00000000-0005-0000-0000-000088170000}"/>
    <cellStyle name="Normal 4 4 4 2 2 6" xfId="6025" xr:uid="{00000000-0005-0000-0000-000089170000}"/>
    <cellStyle name="Normal 4 4 4 2 2 7" xfId="6026" xr:uid="{00000000-0005-0000-0000-00008A170000}"/>
    <cellStyle name="Normal 4 4 4 2 3" xfId="6027" xr:uid="{00000000-0005-0000-0000-00008B170000}"/>
    <cellStyle name="Normal 4 4 4 2 3 2" xfId="6028" xr:uid="{00000000-0005-0000-0000-00008C170000}"/>
    <cellStyle name="Normal 4 4 4 2 3 2 2" xfId="6029" xr:uid="{00000000-0005-0000-0000-00008D170000}"/>
    <cellStyle name="Normal 4 4 4 2 3 2 3" xfId="6030" xr:uid="{00000000-0005-0000-0000-00008E170000}"/>
    <cellStyle name="Normal 4 4 4 2 3 3" xfId="6031" xr:uid="{00000000-0005-0000-0000-00008F170000}"/>
    <cellStyle name="Normal 4 4 4 2 3 4" xfId="6032" xr:uid="{00000000-0005-0000-0000-000090170000}"/>
    <cellStyle name="Normal 4 4 4 2 4" xfId="6033" xr:uid="{00000000-0005-0000-0000-000091170000}"/>
    <cellStyle name="Normal 4 4 4 2 4 2" xfId="6034" xr:uid="{00000000-0005-0000-0000-000092170000}"/>
    <cellStyle name="Normal 4 4 4 2 4 2 2" xfId="6035" xr:uid="{00000000-0005-0000-0000-000093170000}"/>
    <cellStyle name="Normal 4 4 4 2 4 2 3" xfId="6036" xr:uid="{00000000-0005-0000-0000-000094170000}"/>
    <cellStyle name="Normal 4 4 4 2 4 3" xfId="6037" xr:uid="{00000000-0005-0000-0000-000095170000}"/>
    <cellStyle name="Normal 4 4 4 2 4 4" xfId="6038" xr:uid="{00000000-0005-0000-0000-000096170000}"/>
    <cellStyle name="Normal 4 4 4 2 5" xfId="6039" xr:uid="{00000000-0005-0000-0000-000097170000}"/>
    <cellStyle name="Normal 4 4 4 2 5 2" xfId="6040" xr:uid="{00000000-0005-0000-0000-000098170000}"/>
    <cellStyle name="Normal 4 4 4 2 5 3" xfId="6041" xr:uid="{00000000-0005-0000-0000-000099170000}"/>
    <cellStyle name="Normal 4 4 4 2 6" xfId="6042" xr:uid="{00000000-0005-0000-0000-00009A170000}"/>
    <cellStyle name="Normal 4 4 4 2 6 2" xfId="6043" xr:uid="{00000000-0005-0000-0000-00009B170000}"/>
    <cellStyle name="Normal 4 4 4 2 7" xfId="6044" xr:uid="{00000000-0005-0000-0000-00009C170000}"/>
    <cellStyle name="Normal 4 4 4 2 8" xfId="6045" xr:uid="{00000000-0005-0000-0000-00009D170000}"/>
    <cellStyle name="Normal 4 4 4 3" xfId="6046" xr:uid="{00000000-0005-0000-0000-00009E170000}"/>
    <cellStyle name="Normal 4 4 4 3 2" xfId="6047" xr:uid="{00000000-0005-0000-0000-00009F170000}"/>
    <cellStyle name="Normal 4 4 4 3 2 2" xfId="6048" xr:uid="{00000000-0005-0000-0000-0000A0170000}"/>
    <cellStyle name="Normal 4 4 4 3 2 2 2" xfId="6049" xr:uid="{00000000-0005-0000-0000-0000A1170000}"/>
    <cellStyle name="Normal 4 4 4 3 2 2 3" xfId="6050" xr:uid="{00000000-0005-0000-0000-0000A2170000}"/>
    <cellStyle name="Normal 4 4 4 3 2 3" xfId="6051" xr:uid="{00000000-0005-0000-0000-0000A3170000}"/>
    <cellStyle name="Normal 4 4 4 3 2 4" xfId="6052" xr:uid="{00000000-0005-0000-0000-0000A4170000}"/>
    <cellStyle name="Normal 4 4 4 3 3" xfId="6053" xr:uid="{00000000-0005-0000-0000-0000A5170000}"/>
    <cellStyle name="Normal 4 4 4 3 3 2" xfId="6054" xr:uid="{00000000-0005-0000-0000-0000A6170000}"/>
    <cellStyle name="Normal 4 4 4 3 3 2 2" xfId="6055" xr:uid="{00000000-0005-0000-0000-0000A7170000}"/>
    <cellStyle name="Normal 4 4 4 3 3 2 3" xfId="6056" xr:uid="{00000000-0005-0000-0000-0000A8170000}"/>
    <cellStyle name="Normal 4 4 4 3 3 3" xfId="6057" xr:uid="{00000000-0005-0000-0000-0000A9170000}"/>
    <cellStyle name="Normal 4 4 4 3 3 4" xfId="6058" xr:uid="{00000000-0005-0000-0000-0000AA170000}"/>
    <cellStyle name="Normal 4 4 4 3 4" xfId="6059" xr:uid="{00000000-0005-0000-0000-0000AB170000}"/>
    <cellStyle name="Normal 4 4 4 3 4 2" xfId="6060" xr:uid="{00000000-0005-0000-0000-0000AC170000}"/>
    <cellStyle name="Normal 4 4 4 3 4 2 2" xfId="6061" xr:uid="{00000000-0005-0000-0000-0000AD170000}"/>
    <cellStyle name="Normal 4 4 4 3 4 3" xfId="6062" xr:uid="{00000000-0005-0000-0000-0000AE170000}"/>
    <cellStyle name="Normal 4 4 4 3 5" xfId="6063" xr:uid="{00000000-0005-0000-0000-0000AF170000}"/>
    <cellStyle name="Normal 4 4 4 3 5 2" xfId="6064" xr:uid="{00000000-0005-0000-0000-0000B0170000}"/>
    <cellStyle name="Normal 4 4 4 3 5 3" xfId="6065" xr:uid="{00000000-0005-0000-0000-0000B1170000}"/>
    <cellStyle name="Normal 4 4 4 3 6" xfId="6066" xr:uid="{00000000-0005-0000-0000-0000B2170000}"/>
    <cellStyle name="Normal 4 4 4 3 7" xfId="6067" xr:uid="{00000000-0005-0000-0000-0000B3170000}"/>
    <cellStyle name="Normal 4 4 4 4" xfId="6068" xr:uid="{00000000-0005-0000-0000-0000B4170000}"/>
    <cellStyle name="Normal 4 4 4 4 2" xfId="6069" xr:uid="{00000000-0005-0000-0000-0000B5170000}"/>
    <cellStyle name="Normal 4 4 4 4 2 2" xfId="6070" xr:uid="{00000000-0005-0000-0000-0000B6170000}"/>
    <cellStyle name="Normal 4 4 4 4 2 2 2" xfId="6071" xr:uid="{00000000-0005-0000-0000-0000B7170000}"/>
    <cellStyle name="Normal 4 4 4 4 2 3" xfId="6072" xr:uid="{00000000-0005-0000-0000-0000B8170000}"/>
    <cellStyle name="Normal 4 4 4 4 3" xfId="6073" xr:uid="{00000000-0005-0000-0000-0000B9170000}"/>
    <cellStyle name="Normal 4 4 4 4 3 2" xfId="6074" xr:uid="{00000000-0005-0000-0000-0000BA170000}"/>
    <cellStyle name="Normal 4 4 4 4 3 3" xfId="6075" xr:uid="{00000000-0005-0000-0000-0000BB170000}"/>
    <cellStyle name="Normal 4 4 4 4 4" xfId="6076" xr:uid="{00000000-0005-0000-0000-0000BC170000}"/>
    <cellStyle name="Normal 4 4 4 4 5" xfId="6077" xr:uid="{00000000-0005-0000-0000-0000BD170000}"/>
    <cellStyle name="Normal 4 4 4 5" xfId="6078" xr:uid="{00000000-0005-0000-0000-0000BE170000}"/>
    <cellStyle name="Normal 4 4 4 5 2" xfId="6079" xr:uid="{00000000-0005-0000-0000-0000BF170000}"/>
    <cellStyle name="Normal 4 4 4 5 2 2" xfId="6080" xr:uid="{00000000-0005-0000-0000-0000C0170000}"/>
    <cellStyle name="Normal 4 4 4 5 2 2 2" xfId="6081" xr:uid="{00000000-0005-0000-0000-0000C1170000}"/>
    <cellStyle name="Normal 4 4 4 5 2 3" xfId="6082" xr:uid="{00000000-0005-0000-0000-0000C2170000}"/>
    <cellStyle name="Normal 4 4 4 5 3" xfId="6083" xr:uid="{00000000-0005-0000-0000-0000C3170000}"/>
    <cellStyle name="Normal 4 4 4 5 3 2" xfId="6084" xr:uid="{00000000-0005-0000-0000-0000C4170000}"/>
    <cellStyle name="Normal 4 4 4 5 3 3" xfId="6085" xr:uid="{00000000-0005-0000-0000-0000C5170000}"/>
    <cellStyle name="Normal 4 4 4 5 4" xfId="6086" xr:uid="{00000000-0005-0000-0000-0000C6170000}"/>
    <cellStyle name="Normal 4 4 4 5 5" xfId="6087" xr:uid="{00000000-0005-0000-0000-0000C7170000}"/>
    <cellStyle name="Normal 4 4 4 6" xfId="6088" xr:uid="{00000000-0005-0000-0000-0000C8170000}"/>
    <cellStyle name="Normal 4 4 4 6 2" xfId="6089" xr:uid="{00000000-0005-0000-0000-0000C9170000}"/>
    <cellStyle name="Normal 4 4 4 6 2 2" xfId="6090" xr:uid="{00000000-0005-0000-0000-0000CA170000}"/>
    <cellStyle name="Normal 4 4 4 6 3" xfId="6091" xr:uid="{00000000-0005-0000-0000-0000CB170000}"/>
    <cellStyle name="Normal 4 4 4 7" xfId="6092" xr:uid="{00000000-0005-0000-0000-0000CC170000}"/>
    <cellStyle name="Normal 4 4 4 7 2" xfId="6093" xr:uid="{00000000-0005-0000-0000-0000CD170000}"/>
    <cellStyle name="Normal 4 4 4 7 2 2" xfId="6094" xr:uid="{00000000-0005-0000-0000-0000CE170000}"/>
    <cellStyle name="Normal 4 4 4 7 3" xfId="6095" xr:uid="{00000000-0005-0000-0000-0000CF170000}"/>
    <cellStyle name="Normal 4 4 4 8" xfId="6096" xr:uid="{00000000-0005-0000-0000-0000D0170000}"/>
    <cellStyle name="Normal 4 4 4 8 2" xfId="6097" xr:uid="{00000000-0005-0000-0000-0000D1170000}"/>
    <cellStyle name="Normal 4 4 4 8 3" xfId="6098" xr:uid="{00000000-0005-0000-0000-0000D2170000}"/>
    <cellStyle name="Normal 4 4 4 9" xfId="6099" xr:uid="{00000000-0005-0000-0000-0000D3170000}"/>
    <cellStyle name="Normal 4 4 5" xfId="6100" xr:uid="{00000000-0005-0000-0000-0000D4170000}"/>
    <cellStyle name="Normal 4 4 5 10" xfId="6101" xr:uid="{00000000-0005-0000-0000-0000D5170000}"/>
    <cellStyle name="Normal 4 4 5 2" xfId="6102" xr:uid="{00000000-0005-0000-0000-0000D6170000}"/>
    <cellStyle name="Normal 4 4 5 2 2" xfId="6103" xr:uid="{00000000-0005-0000-0000-0000D7170000}"/>
    <cellStyle name="Normal 4 4 5 2 2 2" xfId="6104" xr:uid="{00000000-0005-0000-0000-0000D8170000}"/>
    <cellStyle name="Normal 4 4 5 2 2 2 2" xfId="6105" xr:uid="{00000000-0005-0000-0000-0000D9170000}"/>
    <cellStyle name="Normal 4 4 5 2 2 2 2 2" xfId="6106" xr:uid="{00000000-0005-0000-0000-0000DA170000}"/>
    <cellStyle name="Normal 4 4 5 2 2 2 3" xfId="6107" xr:uid="{00000000-0005-0000-0000-0000DB170000}"/>
    <cellStyle name="Normal 4 4 5 2 2 2 4" xfId="6108" xr:uid="{00000000-0005-0000-0000-0000DC170000}"/>
    <cellStyle name="Normal 4 4 5 2 2 3" xfId="6109" xr:uid="{00000000-0005-0000-0000-0000DD170000}"/>
    <cellStyle name="Normal 4 4 5 2 2 3 2" xfId="6110" xr:uid="{00000000-0005-0000-0000-0000DE170000}"/>
    <cellStyle name="Normal 4 4 5 2 2 3 2 2" xfId="6111" xr:uid="{00000000-0005-0000-0000-0000DF170000}"/>
    <cellStyle name="Normal 4 4 5 2 2 3 3" xfId="6112" xr:uid="{00000000-0005-0000-0000-0000E0170000}"/>
    <cellStyle name="Normal 4 4 5 2 2 4" xfId="6113" xr:uid="{00000000-0005-0000-0000-0000E1170000}"/>
    <cellStyle name="Normal 4 4 5 2 2 4 2" xfId="6114" xr:uid="{00000000-0005-0000-0000-0000E2170000}"/>
    <cellStyle name="Normal 4 4 5 2 2 5" xfId="6115" xr:uid="{00000000-0005-0000-0000-0000E3170000}"/>
    <cellStyle name="Normal 4 4 5 2 2 5 2" xfId="6116" xr:uid="{00000000-0005-0000-0000-0000E4170000}"/>
    <cellStyle name="Normal 4 4 5 2 2 6" xfId="6117" xr:uid="{00000000-0005-0000-0000-0000E5170000}"/>
    <cellStyle name="Normal 4 4 5 2 2 7" xfId="6118" xr:uid="{00000000-0005-0000-0000-0000E6170000}"/>
    <cellStyle name="Normal 4 4 5 2 3" xfId="6119" xr:uid="{00000000-0005-0000-0000-0000E7170000}"/>
    <cellStyle name="Normal 4 4 5 2 3 2" xfId="6120" xr:uid="{00000000-0005-0000-0000-0000E8170000}"/>
    <cellStyle name="Normal 4 4 5 2 3 2 2" xfId="6121" xr:uid="{00000000-0005-0000-0000-0000E9170000}"/>
    <cellStyle name="Normal 4 4 5 2 3 2 3" xfId="6122" xr:uid="{00000000-0005-0000-0000-0000EA170000}"/>
    <cellStyle name="Normal 4 4 5 2 3 3" xfId="6123" xr:uid="{00000000-0005-0000-0000-0000EB170000}"/>
    <cellStyle name="Normal 4 4 5 2 3 4" xfId="6124" xr:uid="{00000000-0005-0000-0000-0000EC170000}"/>
    <cellStyle name="Normal 4 4 5 2 4" xfId="6125" xr:uid="{00000000-0005-0000-0000-0000ED170000}"/>
    <cellStyle name="Normal 4 4 5 2 4 2" xfId="6126" xr:uid="{00000000-0005-0000-0000-0000EE170000}"/>
    <cellStyle name="Normal 4 4 5 2 4 2 2" xfId="6127" xr:uid="{00000000-0005-0000-0000-0000EF170000}"/>
    <cellStyle name="Normal 4 4 5 2 4 2 3" xfId="6128" xr:uid="{00000000-0005-0000-0000-0000F0170000}"/>
    <cellStyle name="Normal 4 4 5 2 4 3" xfId="6129" xr:uid="{00000000-0005-0000-0000-0000F1170000}"/>
    <cellStyle name="Normal 4 4 5 2 4 4" xfId="6130" xr:uid="{00000000-0005-0000-0000-0000F2170000}"/>
    <cellStyle name="Normal 4 4 5 2 5" xfId="6131" xr:uid="{00000000-0005-0000-0000-0000F3170000}"/>
    <cellStyle name="Normal 4 4 5 2 5 2" xfId="6132" xr:uid="{00000000-0005-0000-0000-0000F4170000}"/>
    <cellStyle name="Normal 4 4 5 2 5 3" xfId="6133" xr:uid="{00000000-0005-0000-0000-0000F5170000}"/>
    <cellStyle name="Normal 4 4 5 2 6" xfId="6134" xr:uid="{00000000-0005-0000-0000-0000F6170000}"/>
    <cellStyle name="Normal 4 4 5 2 6 2" xfId="6135" xr:uid="{00000000-0005-0000-0000-0000F7170000}"/>
    <cellStyle name="Normal 4 4 5 2 7" xfId="6136" xr:uid="{00000000-0005-0000-0000-0000F8170000}"/>
    <cellStyle name="Normal 4 4 5 2 8" xfId="6137" xr:uid="{00000000-0005-0000-0000-0000F9170000}"/>
    <cellStyle name="Normal 4 4 5 3" xfId="6138" xr:uid="{00000000-0005-0000-0000-0000FA170000}"/>
    <cellStyle name="Normal 4 4 5 3 2" xfId="6139" xr:uid="{00000000-0005-0000-0000-0000FB170000}"/>
    <cellStyle name="Normal 4 4 5 3 2 2" xfId="6140" xr:uid="{00000000-0005-0000-0000-0000FC170000}"/>
    <cellStyle name="Normal 4 4 5 3 2 2 2" xfId="6141" xr:uid="{00000000-0005-0000-0000-0000FD170000}"/>
    <cellStyle name="Normal 4 4 5 3 2 2 3" xfId="6142" xr:uid="{00000000-0005-0000-0000-0000FE170000}"/>
    <cellStyle name="Normal 4 4 5 3 2 3" xfId="6143" xr:uid="{00000000-0005-0000-0000-0000FF170000}"/>
    <cellStyle name="Normal 4 4 5 3 2 4" xfId="6144" xr:uid="{00000000-0005-0000-0000-000000180000}"/>
    <cellStyle name="Normal 4 4 5 3 3" xfId="6145" xr:uid="{00000000-0005-0000-0000-000001180000}"/>
    <cellStyle name="Normal 4 4 5 3 3 2" xfId="6146" xr:uid="{00000000-0005-0000-0000-000002180000}"/>
    <cellStyle name="Normal 4 4 5 3 3 2 2" xfId="6147" xr:uid="{00000000-0005-0000-0000-000003180000}"/>
    <cellStyle name="Normal 4 4 5 3 3 2 3" xfId="6148" xr:uid="{00000000-0005-0000-0000-000004180000}"/>
    <cellStyle name="Normal 4 4 5 3 3 3" xfId="6149" xr:uid="{00000000-0005-0000-0000-000005180000}"/>
    <cellStyle name="Normal 4 4 5 3 3 4" xfId="6150" xr:uid="{00000000-0005-0000-0000-000006180000}"/>
    <cellStyle name="Normal 4 4 5 3 4" xfId="6151" xr:uid="{00000000-0005-0000-0000-000007180000}"/>
    <cellStyle name="Normal 4 4 5 3 4 2" xfId="6152" xr:uid="{00000000-0005-0000-0000-000008180000}"/>
    <cellStyle name="Normal 4 4 5 3 4 3" xfId="6153" xr:uid="{00000000-0005-0000-0000-000009180000}"/>
    <cellStyle name="Normal 4 4 5 3 5" xfId="6154" xr:uid="{00000000-0005-0000-0000-00000A180000}"/>
    <cellStyle name="Normal 4 4 5 3 5 2" xfId="6155" xr:uid="{00000000-0005-0000-0000-00000B180000}"/>
    <cellStyle name="Normal 4 4 5 3 6" xfId="6156" xr:uid="{00000000-0005-0000-0000-00000C180000}"/>
    <cellStyle name="Normal 4 4 5 3 7" xfId="6157" xr:uid="{00000000-0005-0000-0000-00000D180000}"/>
    <cellStyle name="Normal 4 4 5 4" xfId="6158" xr:uid="{00000000-0005-0000-0000-00000E180000}"/>
    <cellStyle name="Normal 4 4 5 4 2" xfId="6159" xr:uid="{00000000-0005-0000-0000-00000F180000}"/>
    <cellStyle name="Normal 4 4 5 4 2 2" xfId="6160" xr:uid="{00000000-0005-0000-0000-000010180000}"/>
    <cellStyle name="Normal 4 4 5 4 2 2 2" xfId="6161" xr:uid="{00000000-0005-0000-0000-000011180000}"/>
    <cellStyle name="Normal 4 4 5 4 2 3" xfId="6162" xr:uid="{00000000-0005-0000-0000-000012180000}"/>
    <cellStyle name="Normal 4 4 5 4 3" xfId="6163" xr:uid="{00000000-0005-0000-0000-000013180000}"/>
    <cellStyle name="Normal 4 4 5 4 3 2" xfId="6164" xr:uid="{00000000-0005-0000-0000-000014180000}"/>
    <cellStyle name="Normal 4 4 5 4 3 3" xfId="6165" xr:uid="{00000000-0005-0000-0000-000015180000}"/>
    <cellStyle name="Normal 4 4 5 4 4" xfId="6166" xr:uid="{00000000-0005-0000-0000-000016180000}"/>
    <cellStyle name="Normal 4 4 5 4 5" xfId="6167" xr:uid="{00000000-0005-0000-0000-000017180000}"/>
    <cellStyle name="Normal 4 4 5 5" xfId="6168" xr:uid="{00000000-0005-0000-0000-000018180000}"/>
    <cellStyle name="Normal 4 4 5 5 2" xfId="6169" xr:uid="{00000000-0005-0000-0000-000019180000}"/>
    <cellStyle name="Normal 4 4 5 5 2 2" xfId="6170" xr:uid="{00000000-0005-0000-0000-00001A180000}"/>
    <cellStyle name="Normal 4 4 5 5 2 3" xfId="6171" xr:uid="{00000000-0005-0000-0000-00001B180000}"/>
    <cellStyle name="Normal 4 4 5 5 3" xfId="6172" xr:uid="{00000000-0005-0000-0000-00001C180000}"/>
    <cellStyle name="Normal 4 4 5 5 4" xfId="6173" xr:uid="{00000000-0005-0000-0000-00001D180000}"/>
    <cellStyle name="Normal 4 4 5 6" xfId="6174" xr:uid="{00000000-0005-0000-0000-00001E180000}"/>
    <cellStyle name="Normal 4 4 5 6 2" xfId="6175" xr:uid="{00000000-0005-0000-0000-00001F180000}"/>
    <cellStyle name="Normal 4 4 5 6 2 2" xfId="6176" xr:uid="{00000000-0005-0000-0000-000020180000}"/>
    <cellStyle name="Normal 4 4 5 6 3" xfId="6177" xr:uid="{00000000-0005-0000-0000-000021180000}"/>
    <cellStyle name="Normal 4 4 5 7" xfId="6178" xr:uid="{00000000-0005-0000-0000-000022180000}"/>
    <cellStyle name="Normal 4 4 5 7 2" xfId="6179" xr:uid="{00000000-0005-0000-0000-000023180000}"/>
    <cellStyle name="Normal 4 4 5 7 3" xfId="6180" xr:uid="{00000000-0005-0000-0000-000024180000}"/>
    <cellStyle name="Normal 4 4 5 8" xfId="6181" xr:uid="{00000000-0005-0000-0000-000025180000}"/>
    <cellStyle name="Normal 4 4 5 8 2" xfId="6182" xr:uid="{00000000-0005-0000-0000-000026180000}"/>
    <cellStyle name="Normal 4 4 5 9" xfId="6183" xr:uid="{00000000-0005-0000-0000-000027180000}"/>
    <cellStyle name="Normal 4 4 6" xfId="6184" xr:uid="{00000000-0005-0000-0000-000028180000}"/>
    <cellStyle name="Normal 4 4 6 10" xfId="6185" xr:uid="{00000000-0005-0000-0000-000029180000}"/>
    <cellStyle name="Normal 4 4 6 2" xfId="6186" xr:uid="{00000000-0005-0000-0000-00002A180000}"/>
    <cellStyle name="Normal 4 4 6 2 2" xfId="6187" xr:uid="{00000000-0005-0000-0000-00002B180000}"/>
    <cellStyle name="Normal 4 4 6 2 2 2" xfId="6188" xr:uid="{00000000-0005-0000-0000-00002C180000}"/>
    <cellStyle name="Normal 4 4 6 2 2 2 2" xfId="6189" xr:uid="{00000000-0005-0000-0000-00002D180000}"/>
    <cellStyle name="Normal 4 4 6 2 2 2 2 2" xfId="6190" xr:uid="{00000000-0005-0000-0000-00002E180000}"/>
    <cellStyle name="Normal 4 4 6 2 2 2 3" xfId="6191" xr:uid="{00000000-0005-0000-0000-00002F180000}"/>
    <cellStyle name="Normal 4 4 6 2 2 2 4" xfId="6192" xr:uid="{00000000-0005-0000-0000-000030180000}"/>
    <cellStyle name="Normal 4 4 6 2 2 3" xfId="6193" xr:uid="{00000000-0005-0000-0000-000031180000}"/>
    <cellStyle name="Normal 4 4 6 2 2 3 2" xfId="6194" xr:uid="{00000000-0005-0000-0000-000032180000}"/>
    <cellStyle name="Normal 4 4 6 2 2 3 2 2" xfId="6195" xr:uid="{00000000-0005-0000-0000-000033180000}"/>
    <cellStyle name="Normal 4 4 6 2 2 3 3" xfId="6196" xr:uid="{00000000-0005-0000-0000-000034180000}"/>
    <cellStyle name="Normal 4 4 6 2 2 4" xfId="6197" xr:uid="{00000000-0005-0000-0000-000035180000}"/>
    <cellStyle name="Normal 4 4 6 2 2 4 2" xfId="6198" xr:uid="{00000000-0005-0000-0000-000036180000}"/>
    <cellStyle name="Normal 4 4 6 2 2 5" xfId="6199" xr:uid="{00000000-0005-0000-0000-000037180000}"/>
    <cellStyle name="Normal 4 4 6 2 2 5 2" xfId="6200" xr:uid="{00000000-0005-0000-0000-000038180000}"/>
    <cellStyle name="Normal 4 4 6 2 2 6" xfId="6201" xr:uid="{00000000-0005-0000-0000-000039180000}"/>
    <cellStyle name="Normal 4 4 6 2 2 7" xfId="6202" xr:uid="{00000000-0005-0000-0000-00003A180000}"/>
    <cellStyle name="Normal 4 4 6 2 3" xfId="6203" xr:uid="{00000000-0005-0000-0000-00003B180000}"/>
    <cellStyle name="Normal 4 4 6 2 3 2" xfId="6204" xr:uid="{00000000-0005-0000-0000-00003C180000}"/>
    <cellStyle name="Normal 4 4 6 2 3 2 2" xfId="6205" xr:uid="{00000000-0005-0000-0000-00003D180000}"/>
    <cellStyle name="Normal 4 4 6 2 3 2 3" xfId="6206" xr:uid="{00000000-0005-0000-0000-00003E180000}"/>
    <cellStyle name="Normal 4 4 6 2 3 3" xfId="6207" xr:uid="{00000000-0005-0000-0000-00003F180000}"/>
    <cellStyle name="Normal 4 4 6 2 3 4" xfId="6208" xr:uid="{00000000-0005-0000-0000-000040180000}"/>
    <cellStyle name="Normal 4 4 6 2 4" xfId="6209" xr:uid="{00000000-0005-0000-0000-000041180000}"/>
    <cellStyle name="Normal 4 4 6 2 4 2" xfId="6210" xr:uid="{00000000-0005-0000-0000-000042180000}"/>
    <cellStyle name="Normal 4 4 6 2 4 2 2" xfId="6211" xr:uid="{00000000-0005-0000-0000-000043180000}"/>
    <cellStyle name="Normal 4 4 6 2 4 3" xfId="6212" xr:uid="{00000000-0005-0000-0000-000044180000}"/>
    <cellStyle name="Normal 4 4 6 2 4 4" xfId="6213" xr:uid="{00000000-0005-0000-0000-000045180000}"/>
    <cellStyle name="Normal 4 4 6 2 5" xfId="6214" xr:uid="{00000000-0005-0000-0000-000046180000}"/>
    <cellStyle name="Normal 4 4 6 2 5 2" xfId="6215" xr:uid="{00000000-0005-0000-0000-000047180000}"/>
    <cellStyle name="Normal 4 4 6 2 6" xfId="6216" xr:uid="{00000000-0005-0000-0000-000048180000}"/>
    <cellStyle name="Normal 4 4 6 2 6 2" xfId="6217" xr:uid="{00000000-0005-0000-0000-000049180000}"/>
    <cellStyle name="Normal 4 4 6 2 7" xfId="6218" xr:uid="{00000000-0005-0000-0000-00004A180000}"/>
    <cellStyle name="Normal 4 4 6 2 8" xfId="6219" xr:uid="{00000000-0005-0000-0000-00004B180000}"/>
    <cellStyle name="Normal 4 4 6 3" xfId="6220" xr:uid="{00000000-0005-0000-0000-00004C180000}"/>
    <cellStyle name="Normal 4 4 6 3 2" xfId="6221" xr:uid="{00000000-0005-0000-0000-00004D180000}"/>
    <cellStyle name="Normal 4 4 6 3 2 2" xfId="6222" xr:uid="{00000000-0005-0000-0000-00004E180000}"/>
    <cellStyle name="Normal 4 4 6 3 2 2 2" xfId="6223" xr:uid="{00000000-0005-0000-0000-00004F180000}"/>
    <cellStyle name="Normal 4 4 6 3 2 2 3" xfId="6224" xr:uid="{00000000-0005-0000-0000-000050180000}"/>
    <cellStyle name="Normal 4 4 6 3 2 3" xfId="6225" xr:uid="{00000000-0005-0000-0000-000051180000}"/>
    <cellStyle name="Normal 4 4 6 3 2 4" xfId="6226" xr:uid="{00000000-0005-0000-0000-000052180000}"/>
    <cellStyle name="Normal 4 4 6 3 3" xfId="6227" xr:uid="{00000000-0005-0000-0000-000053180000}"/>
    <cellStyle name="Normal 4 4 6 3 3 2" xfId="6228" xr:uid="{00000000-0005-0000-0000-000054180000}"/>
    <cellStyle name="Normal 4 4 6 3 3 2 2" xfId="6229" xr:uid="{00000000-0005-0000-0000-000055180000}"/>
    <cellStyle name="Normal 4 4 6 3 3 2 3" xfId="6230" xr:uid="{00000000-0005-0000-0000-000056180000}"/>
    <cellStyle name="Normal 4 4 6 3 3 3" xfId="6231" xr:uid="{00000000-0005-0000-0000-000057180000}"/>
    <cellStyle name="Normal 4 4 6 3 3 4" xfId="6232" xr:uid="{00000000-0005-0000-0000-000058180000}"/>
    <cellStyle name="Normal 4 4 6 3 4" xfId="6233" xr:uid="{00000000-0005-0000-0000-000059180000}"/>
    <cellStyle name="Normal 4 4 6 3 4 2" xfId="6234" xr:uid="{00000000-0005-0000-0000-00005A180000}"/>
    <cellStyle name="Normal 4 4 6 3 4 3" xfId="6235" xr:uid="{00000000-0005-0000-0000-00005B180000}"/>
    <cellStyle name="Normal 4 4 6 3 5" xfId="6236" xr:uid="{00000000-0005-0000-0000-00005C180000}"/>
    <cellStyle name="Normal 4 4 6 3 5 2" xfId="6237" xr:uid="{00000000-0005-0000-0000-00005D180000}"/>
    <cellStyle name="Normal 4 4 6 3 6" xfId="6238" xr:uid="{00000000-0005-0000-0000-00005E180000}"/>
    <cellStyle name="Normal 4 4 6 3 7" xfId="6239" xr:uid="{00000000-0005-0000-0000-00005F180000}"/>
    <cellStyle name="Normal 4 4 6 4" xfId="6240" xr:uid="{00000000-0005-0000-0000-000060180000}"/>
    <cellStyle name="Normal 4 4 6 4 2" xfId="6241" xr:uid="{00000000-0005-0000-0000-000061180000}"/>
    <cellStyle name="Normal 4 4 6 4 2 2" xfId="6242" xr:uid="{00000000-0005-0000-0000-000062180000}"/>
    <cellStyle name="Normal 4 4 6 4 2 3" xfId="6243" xr:uid="{00000000-0005-0000-0000-000063180000}"/>
    <cellStyle name="Normal 4 4 6 4 3" xfId="6244" xr:uid="{00000000-0005-0000-0000-000064180000}"/>
    <cellStyle name="Normal 4 4 6 4 4" xfId="6245" xr:uid="{00000000-0005-0000-0000-000065180000}"/>
    <cellStyle name="Normal 4 4 6 5" xfId="6246" xr:uid="{00000000-0005-0000-0000-000066180000}"/>
    <cellStyle name="Normal 4 4 6 5 2" xfId="6247" xr:uid="{00000000-0005-0000-0000-000067180000}"/>
    <cellStyle name="Normal 4 4 6 5 2 2" xfId="6248" xr:uid="{00000000-0005-0000-0000-000068180000}"/>
    <cellStyle name="Normal 4 4 6 5 2 3" xfId="6249" xr:uid="{00000000-0005-0000-0000-000069180000}"/>
    <cellStyle name="Normal 4 4 6 5 3" xfId="6250" xr:uid="{00000000-0005-0000-0000-00006A180000}"/>
    <cellStyle name="Normal 4 4 6 5 4" xfId="6251" xr:uid="{00000000-0005-0000-0000-00006B180000}"/>
    <cellStyle name="Normal 4 4 6 6" xfId="6252" xr:uid="{00000000-0005-0000-0000-00006C180000}"/>
    <cellStyle name="Normal 4 4 6 6 2" xfId="6253" xr:uid="{00000000-0005-0000-0000-00006D180000}"/>
    <cellStyle name="Normal 4 4 6 6 3" xfId="6254" xr:uid="{00000000-0005-0000-0000-00006E180000}"/>
    <cellStyle name="Normal 4 4 6 7" xfId="6255" xr:uid="{00000000-0005-0000-0000-00006F180000}"/>
    <cellStyle name="Normal 4 4 6 7 2" xfId="6256" xr:uid="{00000000-0005-0000-0000-000070180000}"/>
    <cellStyle name="Normal 4 4 6 8" xfId="6257" xr:uid="{00000000-0005-0000-0000-000071180000}"/>
    <cellStyle name="Normal 4 4 6 8 2" xfId="6258" xr:uid="{00000000-0005-0000-0000-000072180000}"/>
    <cellStyle name="Normal 4 4 6 9" xfId="6259" xr:uid="{00000000-0005-0000-0000-000073180000}"/>
    <cellStyle name="Normal 4 4 7" xfId="6260" xr:uid="{00000000-0005-0000-0000-000074180000}"/>
    <cellStyle name="Normal 4 4 7 2" xfId="6261" xr:uid="{00000000-0005-0000-0000-000075180000}"/>
    <cellStyle name="Normal 4 4 7 2 2" xfId="6262" xr:uid="{00000000-0005-0000-0000-000076180000}"/>
    <cellStyle name="Normal 4 4 7 2 2 2" xfId="6263" xr:uid="{00000000-0005-0000-0000-000077180000}"/>
    <cellStyle name="Normal 4 4 7 2 2 2 2" xfId="6264" xr:uid="{00000000-0005-0000-0000-000078180000}"/>
    <cellStyle name="Normal 4 4 7 2 2 2 2 2" xfId="6265" xr:uid="{00000000-0005-0000-0000-000079180000}"/>
    <cellStyle name="Normal 4 4 7 2 2 2 3" xfId="6266" xr:uid="{00000000-0005-0000-0000-00007A180000}"/>
    <cellStyle name="Normal 4 4 7 2 2 3" xfId="6267" xr:uid="{00000000-0005-0000-0000-00007B180000}"/>
    <cellStyle name="Normal 4 4 7 2 2 3 2" xfId="6268" xr:uid="{00000000-0005-0000-0000-00007C180000}"/>
    <cellStyle name="Normal 4 4 7 2 2 3 2 2" xfId="6269" xr:uid="{00000000-0005-0000-0000-00007D180000}"/>
    <cellStyle name="Normal 4 4 7 2 2 3 3" xfId="6270" xr:uid="{00000000-0005-0000-0000-00007E180000}"/>
    <cellStyle name="Normal 4 4 7 2 2 4" xfId="6271" xr:uid="{00000000-0005-0000-0000-00007F180000}"/>
    <cellStyle name="Normal 4 4 7 2 2 4 2" xfId="6272" xr:uid="{00000000-0005-0000-0000-000080180000}"/>
    <cellStyle name="Normal 4 4 7 2 2 5" xfId="6273" xr:uid="{00000000-0005-0000-0000-000081180000}"/>
    <cellStyle name="Normal 4 4 7 2 2 5 2" xfId="6274" xr:uid="{00000000-0005-0000-0000-000082180000}"/>
    <cellStyle name="Normal 4 4 7 2 2 6" xfId="6275" xr:uid="{00000000-0005-0000-0000-000083180000}"/>
    <cellStyle name="Normal 4 4 7 2 2 7" xfId="6276" xr:uid="{00000000-0005-0000-0000-000084180000}"/>
    <cellStyle name="Normal 4 4 7 2 3" xfId="6277" xr:uid="{00000000-0005-0000-0000-000085180000}"/>
    <cellStyle name="Normal 4 4 7 2 3 2" xfId="6278" xr:uid="{00000000-0005-0000-0000-000086180000}"/>
    <cellStyle name="Normal 4 4 7 2 3 2 2" xfId="6279" xr:uid="{00000000-0005-0000-0000-000087180000}"/>
    <cellStyle name="Normal 4 4 7 2 3 3" xfId="6280" xr:uid="{00000000-0005-0000-0000-000088180000}"/>
    <cellStyle name="Normal 4 4 7 2 4" xfId="6281" xr:uid="{00000000-0005-0000-0000-000089180000}"/>
    <cellStyle name="Normal 4 4 7 2 4 2" xfId="6282" xr:uid="{00000000-0005-0000-0000-00008A180000}"/>
    <cellStyle name="Normal 4 4 7 2 4 2 2" xfId="6283" xr:uid="{00000000-0005-0000-0000-00008B180000}"/>
    <cellStyle name="Normal 4 4 7 2 4 3" xfId="6284" xr:uid="{00000000-0005-0000-0000-00008C180000}"/>
    <cellStyle name="Normal 4 4 7 2 5" xfId="6285" xr:uid="{00000000-0005-0000-0000-00008D180000}"/>
    <cellStyle name="Normal 4 4 7 2 5 2" xfId="6286" xr:uid="{00000000-0005-0000-0000-00008E180000}"/>
    <cellStyle name="Normal 4 4 7 2 6" xfId="6287" xr:uid="{00000000-0005-0000-0000-00008F180000}"/>
    <cellStyle name="Normal 4 4 7 2 6 2" xfId="6288" xr:uid="{00000000-0005-0000-0000-000090180000}"/>
    <cellStyle name="Normal 4 4 7 2 7" xfId="6289" xr:uid="{00000000-0005-0000-0000-000091180000}"/>
    <cellStyle name="Normal 4 4 7 2 8" xfId="6290" xr:uid="{00000000-0005-0000-0000-000092180000}"/>
    <cellStyle name="Normal 4 4 7 3" xfId="6291" xr:uid="{00000000-0005-0000-0000-000093180000}"/>
    <cellStyle name="Normal 4 4 7 3 2" xfId="6292" xr:uid="{00000000-0005-0000-0000-000094180000}"/>
    <cellStyle name="Normal 4 4 7 3 2 2" xfId="6293" xr:uid="{00000000-0005-0000-0000-000095180000}"/>
    <cellStyle name="Normal 4 4 7 3 2 2 2" xfId="6294" xr:uid="{00000000-0005-0000-0000-000096180000}"/>
    <cellStyle name="Normal 4 4 7 3 2 3" xfId="6295" xr:uid="{00000000-0005-0000-0000-000097180000}"/>
    <cellStyle name="Normal 4 4 7 3 2 4" xfId="6296" xr:uid="{00000000-0005-0000-0000-000098180000}"/>
    <cellStyle name="Normal 4 4 7 3 3" xfId="6297" xr:uid="{00000000-0005-0000-0000-000099180000}"/>
    <cellStyle name="Normal 4 4 7 3 3 2" xfId="6298" xr:uid="{00000000-0005-0000-0000-00009A180000}"/>
    <cellStyle name="Normal 4 4 7 3 3 2 2" xfId="6299" xr:uid="{00000000-0005-0000-0000-00009B180000}"/>
    <cellStyle name="Normal 4 4 7 3 3 3" xfId="6300" xr:uid="{00000000-0005-0000-0000-00009C180000}"/>
    <cellStyle name="Normal 4 4 7 3 4" xfId="6301" xr:uid="{00000000-0005-0000-0000-00009D180000}"/>
    <cellStyle name="Normal 4 4 7 3 4 2" xfId="6302" xr:uid="{00000000-0005-0000-0000-00009E180000}"/>
    <cellStyle name="Normal 4 4 7 3 5" xfId="6303" xr:uid="{00000000-0005-0000-0000-00009F180000}"/>
    <cellStyle name="Normal 4 4 7 3 5 2" xfId="6304" xr:uid="{00000000-0005-0000-0000-0000A0180000}"/>
    <cellStyle name="Normal 4 4 7 3 6" xfId="6305" xr:uid="{00000000-0005-0000-0000-0000A1180000}"/>
    <cellStyle name="Normal 4 4 7 3 7" xfId="6306" xr:uid="{00000000-0005-0000-0000-0000A2180000}"/>
    <cellStyle name="Normal 4 4 7 4" xfId="6307" xr:uid="{00000000-0005-0000-0000-0000A3180000}"/>
    <cellStyle name="Normal 4 4 7 4 2" xfId="6308" xr:uid="{00000000-0005-0000-0000-0000A4180000}"/>
    <cellStyle name="Normal 4 4 7 4 2 2" xfId="6309" xr:uid="{00000000-0005-0000-0000-0000A5180000}"/>
    <cellStyle name="Normal 4 4 7 4 2 3" xfId="6310" xr:uid="{00000000-0005-0000-0000-0000A6180000}"/>
    <cellStyle name="Normal 4 4 7 4 3" xfId="6311" xr:uid="{00000000-0005-0000-0000-0000A7180000}"/>
    <cellStyle name="Normal 4 4 7 4 4" xfId="6312" xr:uid="{00000000-0005-0000-0000-0000A8180000}"/>
    <cellStyle name="Normal 4 4 7 5" xfId="6313" xr:uid="{00000000-0005-0000-0000-0000A9180000}"/>
    <cellStyle name="Normal 4 4 7 5 2" xfId="6314" xr:uid="{00000000-0005-0000-0000-0000AA180000}"/>
    <cellStyle name="Normal 4 4 7 5 2 2" xfId="6315" xr:uid="{00000000-0005-0000-0000-0000AB180000}"/>
    <cellStyle name="Normal 4 4 7 5 3" xfId="6316" xr:uid="{00000000-0005-0000-0000-0000AC180000}"/>
    <cellStyle name="Normal 4 4 7 5 4" xfId="6317" xr:uid="{00000000-0005-0000-0000-0000AD180000}"/>
    <cellStyle name="Normal 4 4 7 6" xfId="6318" xr:uid="{00000000-0005-0000-0000-0000AE180000}"/>
    <cellStyle name="Normal 4 4 7 6 2" xfId="6319" xr:uid="{00000000-0005-0000-0000-0000AF180000}"/>
    <cellStyle name="Normal 4 4 7 7" xfId="6320" xr:uid="{00000000-0005-0000-0000-0000B0180000}"/>
    <cellStyle name="Normal 4 4 7 7 2" xfId="6321" xr:uid="{00000000-0005-0000-0000-0000B1180000}"/>
    <cellStyle name="Normal 4 4 7 8" xfId="6322" xr:uid="{00000000-0005-0000-0000-0000B2180000}"/>
    <cellStyle name="Normal 4 4 7 9" xfId="6323" xr:uid="{00000000-0005-0000-0000-0000B3180000}"/>
    <cellStyle name="Normal 4 4 8" xfId="6324" xr:uid="{00000000-0005-0000-0000-0000B4180000}"/>
    <cellStyle name="Normal 4 4 8 2" xfId="6325" xr:uid="{00000000-0005-0000-0000-0000B5180000}"/>
    <cellStyle name="Normal 4 4 8 2 2" xfId="6326" xr:uid="{00000000-0005-0000-0000-0000B6180000}"/>
    <cellStyle name="Normal 4 4 8 2 2 2" xfId="6327" xr:uid="{00000000-0005-0000-0000-0000B7180000}"/>
    <cellStyle name="Normal 4 4 8 2 2 2 2" xfId="6328" xr:uid="{00000000-0005-0000-0000-0000B8180000}"/>
    <cellStyle name="Normal 4 4 8 2 2 3" xfId="6329" xr:uid="{00000000-0005-0000-0000-0000B9180000}"/>
    <cellStyle name="Normal 4 4 8 2 2 4" xfId="6330" xr:uid="{00000000-0005-0000-0000-0000BA180000}"/>
    <cellStyle name="Normal 4 4 8 2 3" xfId="6331" xr:uid="{00000000-0005-0000-0000-0000BB180000}"/>
    <cellStyle name="Normal 4 4 8 2 3 2" xfId="6332" xr:uid="{00000000-0005-0000-0000-0000BC180000}"/>
    <cellStyle name="Normal 4 4 8 2 3 2 2" xfId="6333" xr:uid="{00000000-0005-0000-0000-0000BD180000}"/>
    <cellStyle name="Normal 4 4 8 2 3 3" xfId="6334" xr:uid="{00000000-0005-0000-0000-0000BE180000}"/>
    <cellStyle name="Normal 4 4 8 2 4" xfId="6335" xr:uid="{00000000-0005-0000-0000-0000BF180000}"/>
    <cellStyle name="Normal 4 4 8 2 4 2" xfId="6336" xr:uid="{00000000-0005-0000-0000-0000C0180000}"/>
    <cellStyle name="Normal 4 4 8 2 5" xfId="6337" xr:uid="{00000000-0005-0000-0000-0000C1180000}"/>
    <cellStyle name="Normal 4 4 8 2 5 2" xfId="6338" xr:uid="{00000000-0005-0000-0000-0000C2180000}"/>
    <cellStyle name="Normal 4 4 8 2 6" xfId="6339" xr:uid="{00000000-0005-0000-0000-0000C3180000}"/>
    <cellStyle name="Normal 4 4 8 2 7" xfId="6340" xr:uid="{00000000-0005-0000-0000-0000C4180000}"/>
    <cellStyle name="Normal 4 4 8 3" xfId="6341" xr:uid="{00000000-0005-0000-0000-0000C5180000}"/>
    <cellStyle name="Normal 4 4 8 3 2" xfId="6342" xr:uid="{00000000-0005-0000-0000-0000C6180000}"/>
    <cellStyle name="Normal 4 4 8 3 2 2" xfId="6343" xr:uid="{00000000-0005-0000-0000-0000C7180000}"/>
    <cellStyle name="Normal 4 4 8 3 2 3" xfId="6344" xr:uid="{00000000-0005-0000-0000-0000C8180000}"/>
    <cellStyle name="Normal 4 4 8 3 3" xfId="6345" xr:uid="{00000000-0005-0000-0000-0000C9180000}"/>
    <cellStyle name="Normal 4 4 8 3 4" xfId="6346" xr:uid="{00000000-0005-0000-0000-0000CA180000}"/>
    <cellStyle name="Normal 4 4 8 4" xfId="6347" xr:uid="{00000000-0005-0000-0000-0000CB180000}"/>
    <cellStyle name="Normal 4 4 8 4 2" xfId="6348" xr:uid="{00000000-0005-0000-0000-0000CC180000}"/>
    <cellStyle name="Normal 4 4 8 4 2 2" xfId="6349" xr:uid="{00000000-0005-0000-0000-0000CD180000}"/>
    <cellStyle name="Normal 4 4 8 4 3" xfId="6350" xr:uid="{00000000-0005-0000-0000-0000CE180000}"/>
    <cellStyle name="Normal 4 4 8 4 4" xfId="6351" xr:uid="{00000000-0005-0000-0000-0000CF180000}"/>
    <cellStyle name="Normal 4 4 8 5" xfId="6352" xr:uid="{00000000-0005-0000-0000-0000D0180000}"/>
    <cellStyle name="Normal 4 4 8 5 2" xfId="6353" xr:uid="{00000000-0005-0000-0000-0000D1180000}"/>
    <cellStyle name="Normal 4 4 8 6" xfId="6354" xr:uid="{00000000-0005-0000-0000-0000D2180000}"/>
    <cellStyle name="Normal 4 4 8 6 2" xfId="6355" xr:uid="{00000000-0005-0000-0000-0000D3180000}"/>
    <cellStyle name="Normal 4 4 8 7" xfId="6356" xr:uid="{00000000-0005-0000-0000-0000D4180000}"/>
    <cellStyle name="Normal 4 4 8 8" xfId="6357" xr:uid="{00000000-0005-0000-0000-0000D5180000}"/>
    <cellStyle name="Normal 4 4 9" xfId="6358" xr:uid="{00000000-0005-0000-0000-0000D6180000}"/>
    <cellStyle name="Normal 4 4 9 2" xfId="6359" xr:uid="{00000000-0005-0000-0000-0000D7180000}"/>
    <cellStyle name="Normal 4 4 9 2 2" xfId="6360" xr:uid="{00000000-0005-0000-0000-0000D8180000}"/>
    <cellStyle name="Normal 4 4 9 2 2 2" xfId="6361" xr:uid="{00000000-0005-0000-0000-0000D9180000}"/>
    <cellStyle name="Normal 4 4 9 2 2 2 2" xfId="6362" xr:uid="{00000000-0005-0000-0000-0000DA180000}"/>
    <cellStyle name="Normal 4 4 9 2 2 3" xfId="6363" xr:uid="{00000000-0005-0000-0000-0000DB180000}"/>
    <cellStyle name="Normal 4 4 9 2 2 4" xfId="6364" xr:uid="{00000000-0005-0000-0000-0000DC180000}"/>
    <cellStyle name="Normal 4 4 9 2 3" xfId="6365" xr:uid="{00000000-0005-0000-0000-0000DD180000}"/>
    <cellStyle name="Normal 4 4 9 2 3 2" xfId="6366" xr:uid="{00000000-0005-0000-0000-0000DE180000}"/>
    <cellStyle name="Normal 4 4 9 2 3 2 2" xfId="6367" xr:uid="{00000000-0005-0000-0000-0000DF180000}"/>
    <cellStyle name="Normal 4 4 9 2 3 3" xfId="6368" xr:uid="{00000000-0005-0000-0000-0000E0180000}"/>
    <cellStyle name="Normal 4 4 9 2 4" xfId="6369" xr:uid="{00000000-0005-0000-0000-0000E1180000}"/>
    <cellStyle name="Normal 4 4 9 2 4 2" xfId="6370" xr:uid="{00000000-0005-0000-0000-0000E2180000}"/>
    <cellStyle name="Normal 4 4 9 2 5" xfId="6371" xr:uid="{00000000-0005-0000-0000-0000E3180000}"/>
    <cellStyle name="Normal 4 4 9 2 5 2" xfId="6372" xr:uid="{00000000-0005-0000-0000-0000E4180000}"/>
    <cellStyle name="Normal 4 4 9 2 6" xfId="6373" xr:uid="{00000000-0005-0000-0000-0000E5180000}"/>
    <cellStyle name="Normal 4 4 9 2 7" xfId="6374" xr:uid="{00000000-0005-0000-0000-0000E6180000}"/>
    <cellStyle name="Normal 4 4 9 3" xfId="6375" xr:uid="{00000000-0005-0000-0000-0000E7180000}"/>
    <cellStyle name="Normal 4 4 9 3 2" xfId="6376" xr:uid="{00000000-0005-0000-0000-0000E8180000}"/>
    <cellStyle name="Normal 4 4 9 3 2 2" xfId="6377" xr:uid="{00000000-0005-0000-0000-0000E9180000}"/>
    <cellStyle name="Normal 4 4 9 3 2 3" xfId="6378" xr:uid="{00000000-0005-0000-0000-0000EA180000}"/>
    <cellStyle name="Normal 4 4 9 3 3" xfId="6379" xr:uid="{00000000-0005-0000-0000-0000EB180000}"/>
    <cellStyle name="Normal 4 4 9 3 4" xfId="6380" xr:uid="{00000000-0005-0000-0000-0000EC180000}"/>
    <cellStyle name="Normal 4 4 9 4" xfId="6381" xr:uid="{00000000-0005-0000-0000-0000ED180000}"/>
    <cellStyle name="Normal 4 4 9 4 2" xfId="6382" xr:uid="{00000000-0005-0000-0000-0000EE180000}"/>
    <cellStyle name="Normal 4 4 9 4 2 2" xfId="6383" xr:uid="{00000000-0005-0000-0000-0000EF180000}"/>
    <cellStyle name="Normal 4 4 9 4 3" xfId="6384" xr:uid="{00000000-0005-0000-0000-0000F0180000}"/>
    <cellStyle name="Normal 4 4 9 4 4" xfId="6385" xr:uid="{00000000-0005-0000-0000-0000F1180000}"/>
    <cellStyle name="Normal 4 4 9 5" xfId="6386" xr:uid="{00000000-0005-0000-0000-0000F2180000}"/>
    <cellStyle name="Normal 4 4 9 5 2" xfId="6387" xr:uid="{00000000-0005-0000-0000-0000F3180000}"/>
    <cellStyle name="Normal 4 4 9 6" xfId="6388" xr:uid="{00000000-0005-0000-0000-0000F4180000}"/>
    <cellStyle name="Normal 4 4 9 6 2" xfId="6389" xr:uid="{00000000-0005-0000-0000-0000F5180000}"/>
    <cellStyle name="Normal 4 4 9 7" xfId="6390" xr:uid="{00000000-0005-0000-0000-0000F6180000}"/>
    <cellStyle name="Normal 4 4 9 8" xfId="6391" xr:uid="{00000000-0005-0000-0000-0000F7180000}"/>
    <cellStyle name="Normal 4 5" xfId="6392" xr:uid="{00000000-0005-0000-0000-0000F8180000}"/>
    <cellStyle name="Normal 4 5 10" xfId="6393" xr:uid="{00000000-0005-0000-0000-0000F9180000}"/>
    <cellStyle name="Normal 4 5 10 2" xfId="6394" xr:uid="{00000000-0005-0000-0000-0000FA180000}"/>
    <cellStyle name="Normal 4 5 10 2 2" xfId="6395" xr:uid="{00000000-0005-0000-0000-0000FB180000}"/>
    <cellStyle name="Normal 4 5 10 3" xfId="6396" xr:uid="{00000000-0005-0000-0000-0000FC180000}"/>
    <cellStyle name="Normal 4 5 11" xfId="6397" xr:uid="{00000000-0005-0000-0000-0000FD180000}"/>
    <cellStyle name="Normal 4 5 11 2" xfId="6398" xr:uid="{00000000-0005-0000-0000-0000FE180000}"/>
    <cellStyle name="Normal 4 5 12" xfId="6399" xr:uid="{00000000-0005-0000-0000-0000FF180000}"/>
    <cellStyle name="Normal 4 5 12 2" xfId="6400" xr:uid="{00000000-0005-0000-0000-000000190000}"/>
    <cellStyle name="Normal 4 5 13" xfId="6401" xr:uid="{00000000-0005-0000-0000-000001190000}"/>
    <cellStyle name="Normal 4 5 13 2" xfId="6402" xr:uid="{00000000-0005-0000-0000-000002190000}"/>
    <cellStyle name="Normal 4 5 14" xfId="6403" xr:uid="{00000000-0005-0000-0000-000003190000}"/>
    <cellStyle name="Normal 4 5 15" xfId="6404" xr:uid="{00000000-0005-0000-0000-000004190000}"/>
    <cellStyle name="Normal 4 5 2" xfId="6405" xr:uid="{00000000-0005-0000-0000-000005190000}"/>
    <cellStyle name="Normal 4 5 2 10" xfId="6406" xr:uid="{00000000-0005-0000-0000-000006190000}"/>
    <cellStyle name="Normal 4 5 2 2" xfId="6407" xr:uid="{00000000-0005-0000-0000-000007190000}"/>
    <cellStyle name="Normal 4 5 2 2 2" xfId="6408" xr:uid="{00000000-0005-0000-0000-000008190000}"/>
    <cellStyle name="Normal 4 5 2 2 2 2" xfId="6409" xr:uid="{00000000-0005-0000-0000-000009190000}"/>
    <cellStyle name="Normal 4 5 2 2 2 2 2" xfId="6410" xr:uid="{00000000-0005-0000-0000-00000A190000}"/>
    <cellStyle name="Normal 4 5 2 2 2 2 2 2" xfId="6411" xr:uid="{00000000-0005-0000-0000-00000B190000}"/>
    <cellStyle name="Normal 4 5 2 2 2 2 3" xfId="6412" xr:uid="{00000000-0005-0000-0000-00000C190000}"/>
    <cellStyle name="Normal 4 5 2 2 2 2 4" xfId="6413" xr:uid="{00000000-0005-0000-0000-00000D190000}"/>
    <cellStyle name="Normal 4 5 2 2 2 3" xfId="6414" xr:uid="{00000000-0005-0000-0000-00000E190000}"/>
    <cellStyle name="Normal 4 5 2 2 2 3 2" xfId="6415" xr:uid="{00000000-0005-0000-0000-00000F190000}"/>
    <cellStyle name="Normal 4 5 2 2 2 3 2 2" xfId="6416" xr:uid="{00000000-0005-0000-0000-000010190000}"/>
    <cellStyle name="Normal 4 5 2 2 2 3 3" xfId="6417" xr:uid="{00000000-0005-0000-0000-000011190000}"/>
    <cellStyle name="Normal 4 5 2 2 2 4" xfId="6418" xr:uid="{00000000-0005-0000-0000-000012190000}"/>
    <cellStyle name="Normal 4 5 2 2 2 4 2" xfId="6419" xr:uid="{00000000-0005-0000-0000-000013190000}"/>
    <cellStyle name="Normal 4 5 2 2 2 5" xfId="6420" xr:uid="{00000000-0005-0000-0000-000014190000}"/>
    <cellStyle name="Normal 4 5 2 2 2 5 2" xfId="6421" xr:uid="{00000000-0005-0000-0000-000015190000}"/>
    <cellStyle name="Normal 4 5 2 2 2 6" xfId="6422" xr:uid="{00000000-0005-0000-0000-000016190000}"/>
    <cellStyle name="Normal 4 5 2 2 2 7" xfId="6423" xr:uid="{00000000-0005-0000-0000-000017190000}"/>
    <cellStyle name="Normal 4 5 2 2 3" xfId="6424" xr:uid="{00000000-0005-0000-0000-000018190000}"/>
    <cellStyle name="Normal 4 5 2 2 3 2" xfId="6425" xr:uid="{00000000-0005-0000-0000-000019190000}"/>
    <cellStyle name="Normal 4 5 2 2 3 2 2" xfId="6426" xr:uid="{00000000-0005-0000-0000-00001A190000}"/>
    <cellStyle name="Normal 4 5 2 2 3 2 3" xfId="6427" xr:uid="{00000000-0005-0000-0000-00001B190000}"/>
    <cellStyle name="Normal 4 5 2 2 3 3" xfId="6428" xr:uid="{00000000-0005-0000-0000-00001C190000}"/>
    <cellStyle name="Normal 4 5 2 2 3 4" xfId="6429" xr:uid="{00000000-0005-0000-0000-00001D190000}"/>
    <cellStyle name="Normal 4 5 2 2 4" xfId="6430" xr:uid="{00000000-0005-0000-0000-00001E190000}"/>
    <cellStyle name="Normal 4 5 2 2 4 2" xfId="6431" xr:uid="{00000000-0005-0000-0000-00001F190000}"/>
    <cellStyle name="Normal 4 5 2 2 4 2 2" xfId="6432" xr:uid="{00000000-0005-0000-0000-000020190000}"/>
    <cellStyle name="Normal 4 5 2 2 4 2 3" xfId="6433" xr:uid="{00000000-0005-0000-0000-000021190000}"/>
    <cellStyle name="Normal 4 5 2 2 4 3" xfId="6434" xr:uid="{00000000-0005-0000-0000-000022190000}"/>
    <cellStyle name="Normal 4 5 2 2 4 4" xfId="6435" xr:uid="{00000000-0005-0000-0000-000023190000}"/>
    <cellStyle name="Normal 4 5 2 2 5" xfId="6436" xr:uid="{00000000-0005-0000-0000-000024190000}"/>
    <cellStyle name="Normal 4 5 2 2 5 2" xfId="6437" xr:uid="{00000000-0005-0000-0000-000025190000}"/>
    <cellStyle name="Normal 4 5 2 2 5 3" xfId="6438" xr:uid="{00000000-0005-0000-0000-000026190000}"/>
    <cellStyle name="Normal 4 5 2 2 6" xfId="6439" xr:uid="{00000000-0005-0000-0000-000027190000}"/>
    <cellStyle name="Normal 4 5 2 2 6 2" xfId="6440" xr:uid="{00000000-0005-0000-0000-000028190000}"/>
    <cellStyle name="Normal 4 5 2 2 7" xfId="6441" xr:uid="{00000000-0005-0000-0000-000029190000}"/>
    <cellStyle name="Normal 4 5 2 2 8" xfId="6442" xr:uid="{00000000-0005-0000-0000-00002A190000}"/>
    <cellStyle name="Normal 4 5 2 3" xfId="6443" xr:uid="{00000000-0005-0000-0000-00002B190000}"/>
    <cellStyle name="Normal 4 5 2 3 2" xfId="6444" xr:uid="{00000000-0005-0000-0000-00002C190000}"/>
    <cellStyle name="Normal 4 5 2 3 2 2" xfId="6445" xr:uid="{00000000-0005-0000-0000-00002D190000}"/>
    <cellStyle name="Normal 4 5 2 3 2 2 2" xfId="6446" xr:uid="{00000000-0005-0000-0000-00002E190000}"/>
    <cellStyle name="Normal 4 5 2 3 2 2 3" xfId="6447" xr:uid="{00000000-0005-0000-0000-00002F190000}"/>
    <cellStyle name="Normal 4 5 2 3 2 3" xfId="6448" xr:uid="{00000000-0005-0000-0000-000030190000}"/>
    <cellStyle name="Normal 4 5 2 3 2 4" xfId="6449" xr:uid="{00000000-0005-0000-0000-000031190000}"/>
    <cellStyle name="Normal 4 5 2 3 3" xfId="6450" xr:uid="{00000000-0005-0000-0000-000032190000}"/>
    <cellStyle name="Normal 4 5 2 3 3 2" xfId="6451" xr:uid="{00000000-0005-0000-0000-000033190000}"/>
    <cellStyle name="Normal 4 5 2 3 3 2 2" xfId="6452" xr:uid="{00000000-0005-0000-0000-000034190000}"/>
    <cellStyle name="Normal 4 5 2 3 3 2 3" xfId="6453" xr:uid="{00000000-0005-0000-0000-000035190000}"/>
    <cellStyle name="Normal 4 5 2 3 3 3" xfId="6454" xr:uid="{00000000-0005-0000-0000-000036190000}"/>
    <cellStyle name="Normal 4 5 2 3 3 4" xfId="6455" xr:uid="{00000000-0005-0000-0000-000037190000}"/>
    <cellStyle name="Normal 4 5 2 3 4" xfId="6456" xr:uid="{00000000-0005-0000-0000-000038190000}"/>
    <cellStyle name="Normal 4 5 2 3 4 2" xfId="6457" xr:uid="{00000000-0005-0000-0000-000039190000}"/>
    <cellStyle name="Normal 4 5 2 3 4 2 2" xfId="6458" xr:uid="{00000000-0005-0000-0000-00003A190000}"/>
    <cellStyle name="Normal 4 5 2 3 4 3" xfId="6459" xr:uid="{00000000-0005-0000-0000-00003B190000}"/>
    <cellStyle name="Normal 4 5 2 3 5" xfId="6460" xr:uid="{00000000-0005-0000-0000-00003C190000}"/>
    <cellStyle name="Normal 4 5 2 3 5 2" xfId="6461" xr:uid="{00000000-0005-0000-0000-00003D190000}"/>
    <cellStyle name="Normal 4 5 2 3 5 3" xfId="6462" xr:uid="{00000000-0005-0000-0000-00003E190000}"/>
    <cellStyle name="Normal 4 5 2 3 6" xfId="6463" xr:uid="{00000000-0005-0000-0000-00003F190000}"/>
    <cellStyle name="Normal 4 5 2 3 7" xfId="6464" xr:uid="{00000000-0005-0000-0000-000040190000}"/>
    <cellStyle name="Normal 4 5 2 4" xfId="6465" xr:uid="{00000000-0005-0000-0000-000041190000}"/>
    <cellStyle name="Normal 4 5 2 4 2" xfId="6466" xr:uid="{00000000-0005-0000-0000-000042190000}"/>
    <cellStyle name="Normal 4 5 2 4 2 2" xfId="6467" xr:uid="{00000000-0005-0000-0000-000043190000}"/>
    <cellStyle name="Normal 4 5 2 4 2 2 2" xfId="6468" xr:uid="{00000000-0005-0000-0000-000044190000}"/>
    <cellStyle name="Normal 4 5 2 4 2 3" xfId="6469" xr:uid="{00000000-0005-0000-0000-000045190000}"/>
    <cellStyle name="Normal 4 5 2 4 3" xfId="6470" xr:uid="{00000000-0005-0000-0000-000046190000}"/>
    <cellStyle name="Normal 4 5 2 4 3 2" xfId="6471" xr:uid="{00000000-0005-0000-0000-000047190000}"/>
    <cellStyle name="Normal 4 5 2 4 3 3" xfId="6472" xr:uid="{00000000-0005-0000-0000-000048190000}"/>
    <cellStyle name="Normal 4 5 2 4 4" xfId="6473" xr:uid="{00000000-0005-0000-0000-000049190000}"/>
    <cellStyle name="Normal 4 5 2 4 5" xfId="6474" xr:uid="{00000000-0005-0000-0000-00004A190000}"/>
    <cellStyle name="Normal 4 5 2 5" xfId="6475" xr:uid="{00000000-0005-0000-0000-00004B190000}"/>
    <cellStyle name="Normal 4 5 2 5 2" xfId="6476" xr:uid="{00000000-0005-0000-0000-00004C190000}"/>
    <cellStyle name="Normal 4 5 2 5 2 2" xfId="6477" xr:uid="{00000000-0005-0000-0000-00004D190000}"/>
    <cellStyle name="Normal 4 5 2 5 2 2 2" xfId="6478" xr:uid="{00000000-0005-0000-0000-00004E190000}"/>
    <cellStyle name="Normal 4 5 2 5 2 3" xfId="6479" xr:uid="{00000000-0005-0000-0000-00004F190000}"/>
    <cellStyle name="Normal 4 5 2 5 3" xfId="6480" xr:uid="{00000000-0005-0000-0000-000050190000}"/>
    <cellStyle name="Normal 4 5 2 5 3 2" xfId="6481" xr:uid="{00000000-0005-0000-0000-000051190000}"/>
    <cellStyle name="Normal 4 5 2 5 3 3" xfId="6482" xr:uid="{00000000-0005-0000-0000-000052190000}"/>
    <cellStyle name="Normal 4 5 2 5 4" xfId="6483" xr:uid="{00000000-0005-0000-0000-000053190000}"/>
    <cellStyle name="Normal 4 5 2 5 5" xfId="6484" xr:uid="{00000000-0005-0000-0000-000054190000}"/>
    <cellStyle name="Normal 4 5 2 6" xfId="6485" xr:uid="{00000000-0005-0000-0000-000055190000}"/>
    <cellStyle name="Normal 4 5 2 6 2" xfId="6486" xr:uid="{00000000-0005-0000-0000-000056190000}"/>
    <cellStyle name="Normal 4 5 2 6 2 2" xfId="6487" xr:uid="{00000000-0005-0000-0000-000057190000}"/>
    <cellStyle name="Normal 4 5 2 6 3" xfId="6488" xr:uid="{00000000-0005-0000-0000-000058190000}"/>
    <cellStyle name="Normal 4 5 2 7" xfId="6489" xr:uid="{00000000-0005-0000-0000-000059190000}"/>
    <cellStyle name="Normal 4 5 2 7 2" xfId="6490" xr:uid="{00000000-0005-0000-0000-00005A190000}"/>
    <cellStyle name="Normal 4 5 2 7 2 2" xfId="6491" xr:uid="{00000000-0005-0000-0000-00005B190000}"/>
    <cellStyle name="Normal 4 5 2 7 3" xfId="6492" xr:uid="{00000000-0005-0000-0000-00005C190000}"/>
    <cellStyle name="Normal 4 5 2 8" xfId="6493" xr:uid="{00000000-0005-0000-0000-00005D190000}"/>
    <cellStyle name="Normal 4 5 2 8 2" xfId="6494" xr:uid="{00000000-0005-0000-0000-00005E190000}"/>
    <cellStyle name="Normal 4 5 2 8 3" xfId="6495" xr:uid="{00000000-0005-0000-0000-00005F190000}"/>
    <cellStyle name="Normal 4 5 2 9" xfId="6496" xr:uid="{00000000-0005-0000-0000-000060190000}"/>
    <cellStyle name="Normal 4 5 3" xfId="6497" xr:uid="{00000000-0005-0000-0000-000061190000}"/>
    <cellStyle name="Normal 4 5 3 10" xfId="6498" xr:uid="{00000000-0005-0000-0000-000062190000}"/>
    <cellStyle name="Normal 4 5 3 2" xfId="6499" xr:uid="{00000000-0005-0000-0000-000063190000}"/>
    <cellStyle name="Normal 4 5 3 2 2" xfId="6500" xr:uid="{00000000-0005-0000-0000-000064190000}"/>
    <cellStyle name="Normal 4 5 3 2 2 2" xfId="6501" xr:uid="{00000000-0005-0000-0000-000065190000}"/>
    <cellStyle name="Normal 4 5 3 2 2 2 2" xfId="6502" xr:uid="{00000000-0005-0000-0000-000066190000}"/>
    <cellStyle name="Normal 4 5 3 2 2 2 2 2" xfId="6503" xr:uid="{00000000-0005-0000-0000-000067190000}"/>
    <cellStyle name="Normal 4 5 3 2 2 2 3" xfId="6504" xr:uid="{00000000-0005-0000-0000-000068190000}"/>
    <cellStyle name="Normal 4 5 3 2 2 2 4" xfId="6505" xr:uid="{00000000-0005-0000-0000-000069190000}"/>
    <cellStyle name="Normal 4 5 3 2 2 3" xfId="6506" xr:uid="{00000000-0005-0000-0000-00006A190000}"/>
    <cellStyle name="Normal 4 5 3 2 2 3 2" xfId="6507" xr:uid="{00000000-0005-0000-0000-00006B190000}"/>
    <cellStyle name="Normal 4 5 3 2 2 3 2 2" xfId="6508" xr:uid="{00000000-0005-0000-0000-00006C190000}"/>
    <cellStyle name="Normal 4 5 3 2 2 3 3" xfId="6509" xr:uid="{00000000-0005-0000-0000-00006D190000}"/>
    <cellStyle name="Normal 4 5 3 2 2 4" xfId="6510" xr:uid="{00000000-0005-0000-0000-00006E190000}"/>
    <cellStyle name="Normal 4 5 3 2 2 4 2" xfId="6511" xr:uid="{00000000-0005-0000-0000-00006F190000}"/>
    <cellStyle name="Normal 4 5 3 2 2 5" xfId="6512" xr:uid="{00000000-0005-0000-0000-000070190000}"/>
    <cellStyle name="Normal 4 5 3 2 2 5 2" xfId="6513" xr:uid="{00000000-0005-0000-0000-000071190000}"/>
    <cellStyle name="Normal 4 5 3 2 2 6" xfId="6514" xr:uid="{00000000-0005-0000-0000-000072190000}"/>
    <cellStyle name="Normal 4 5 3 2 2 7" xfId="6515" xr:uid="{00000000-0005-0000-0000-000073190000}"/>
    <cellStyle name="Normal 4 5 3 2 3" xfId="6516" xr:uid="{00000000-0005-0000-0000-000074190000}"/>
    <cellStyle name="Normal 4 5 3 2 3 2" xfId="6517" xr:uid="{00000000-0005-0000-0000-000075190000}"/>
    <cellStyle name="Normal 4 5 3 2 3 2 2" xfId="6518" xr:uid="{00000000-0005-0000-0000-000076190000}"/>
    <cellStyle name="Normal 4 5 3 2 3 2 3" xfId="6519" xr:uid="{00000000-0005-0000-0000-000077190000}"/>
    <cellStyle name="Normal 4 5 3 2 3 3" xfId="6520" xr:uid="{00000000-0005-0000-0000-000078190000}"/>
    <cellStyle name="Normal 4 5 3 2 3 4" xfId="6521" xr:uid="{00000000-0005-0000-0000-000079190000}"/>
    <cellStyle name="Normal 4 5 3 2 4" xfId="6522" xr:uid="{00000000-0005-0000-0000-00007A190000}"/>
    <cellStyle name="Normal 4 5 3 2 4 2" xfId="6523" xr:uid="{00000000-0005-0000-0000-00007B190000}"/>
    <cellStyle name="Normal 4 5 3 2 4 2 2" xfId="6524" xr:uid="{00000000-0005-0000-0000-00007C190000}"/>
    <cellStyle name="Normal 4 5 3 2 4 3" xfId="6525" xr:uid="{00000000-0005-0000-0000-00007D190000}"/>
    <cellStyle name="Normal 4 5 3 2 4 4" xfId="6526" xr:uid="{00000000-0005-0000-0000-00007E190000}"/>
    <cellStyle name="Normal 4 5 3 2 5" xfId="6527" xr:uid="{00000000-0005-0000-0000-00007F190000}"/>
    <cellStyle name="Normal 4 5 3 2 5 2" xfId="6528" xr:uid="{00000000-0005-0000-0000-000080190000}"/>
    <cellStyle name="Normal 4 5 3 2 6" xfId="6529" xr:uid="{00000000-0005-0000-0000-000081190000}"/>
    <cellStyle name="Normal 4 5 3 2 6 2" xfId="6530" xr:uid="{00000000-0005-0000-0000-000082190000}"/>
    <cellStyle name="Normal 4 5 3 2 7" xfId="6531" xr:uid="{00000000-0005-0000-0000-000083190000}"/>
    <cellStyle name="Normal 4 5 3 2 8" xfId="6532" xr:uid="{00000000-0005-0000-0000-000084190000}"/>
    <cellStyle name="Normal 4 5 3 3" xfId="6533" xr:uid="{00000000-0005-0000-0000-000085190000}"/>
    <cellStyle name="Normal 4 5 3 3 2" xfId="6534" xr:uid="{00000000-0005-0000-0000-000086190000}"/>
    <cellStyle name="Normal 4 5 3 3 2 2" xfId="6535" xr:uid="{00000000-0005-0000-0000-000087190000}"/>
    <cellStyle name="Normal 4 5 3 3 2 2 2" xfId="6536" xr:uid="{00000000-0005-0000-0000-000088190000}"/>
    <cellStyle name="Normal 4 5 3 3 2 2 3" xfId="6537" xr:uid="{00000000-0005-0000-0000-000089190000}"/>
    <cellStyle name="Normal 4 5 3 3 2 3" xfId="6538" xr:uid="{00000000-0005-0000-0000-00008A190000}"/>
    <cellStyle name="Normal 4 5 3 3 2 4" xfId="6539" xr:uid="{00000000-0005-0000-0000-00008B190000}"/>
    <cellStyle name="Normal 4 5 3 3 3" xfId="6540" xr:uid="{00000000-0005-0000-0000-00008C190000}"/>
    <cellStyle name="Normal 4 5 3 3 3 2" xfId="6541" xr:uid="{00000000-0005-0000-0000-00008D190000}"/>
    <cellStyle name="Normal 4 5 3 3 3 2 2" xfId="6542" xr:uid="{00000000-0005-0000-0000-00008E190000}"/>
    <cellStyle name="Normal 4 5 3 3 3 2 3" xfId="6543" xr:uid="{00000000-0005-0000-0000-00008F190000}"/>
    <cellStyle name="Normal 4 5 3 3 3 3" xfId="6544" xr:uid="{00000000-0005-0000-0000-000090190000}"/>
    <cellStyle name="Normal 4 5 3 3 3 4" xfId="6545" xr:uid="{00000000-0005-0000-0000-000091190000}"/>
    <cellStyle name="Normal 4 5 3 3 4" xfId="6546" xr:uid="{00000000-0005-0000-0000-000092190000}"/>
    <cellStyle name="Normal 4 5 3 3 4 2" xfId="6547" xr:uid="{00000000-0005-0000-0000-000093190000}"/>
    <cellStyle name="Normal 4 5 3 3 4 3" xfId="6548" xr:uid="{00000000-0005-0000-0000-000094190000}"/>
    <cellStyle name="Normal 4 5 3 3 5" xfId="6549" xr:uid="{00000000-0005-0000-0000-000095190000}"/>
    <cellStyle name="Normal 4 5 3 3 5 2" xfId="6550" xr:uid="{00000000-0005-0000-0000-000096190000}"/>
    <cellStyle name="Normal 4 5 3 3 6" xfId="6551" xr:uid="{00000000-0005-0000-0000-000097190000}"/>
    <cellStyle name="Normal 4 5 3 3 7" xfId="6552" xr:uid="{00000000-0005-0000-0000-000098190000}"/>
    <cellStyle name="Normal 4 5 3 4" xfId="6553" xr:uid="{00000000-0005-0000-0000-000099190000}"/>
    <cellStyle name="Normal 4 5 3 4 2" xfId="6554" xr:uid="{00000000-0005-0000-0000-00009A190000}"/>
    <cellStyle name="Normal 4 5 3 4 2 2" xfId="6555" xr:uid="{00000000-0005-0000-0000-00009B190000}"/>
    <cellStyle name="Normal 4 5 3 4 2 3" xfId="6556" xr:uid="{00000000-0005-0000-0000-00009C190000}"/>
    <cellStyle name="Normal 4 5 3 4 3" xfId="6557" xr:uid="{00000000-0005-0000-0000-00009D190000}"/>
    <cellStyle name="Normal 4 5 3 4 4" xfId="6558" xr:uid="{00000000-0005-0000-0000-00009E190000}"/>
    <cellStyle name="Normal 4 5 3 5" xfId="6559" xr:uid="{00000000-0005-0000-0000-00009F190000}"/>
    <cellStyle name="Normal 4 5 3 5 2" xfId="6560" xr:uid="{00000000-0005-0000-0000-0000A0190000}"/>
    <cellStyle name="Normal 4 5 3 5 2 2" xfId="6561" xr:uid="{00000000-0005-0000-0000-0000A1190000}"/>
    <cellStyle name="Normal 4 5 3 5 2 3" xfId="6562" xr:uid="{00000000-0005-0000-0000-0000A2190000}"/>
    <cellStyle name="Normal 4 5 3 5 3" xfId="6563" xr:uid="{00000000-0005-0000-0000-0000A3190000}"/>
    <cellStyle name="Normal 4 5 3 5 4" xfId="6564" xr:uid="{00000000-0005-0000-0000-0000A4190000}"/>
    <cellStyle name="Normal 4 5 3 6" xfId="6565" xr:uid="{00000000-0005-0000-0000-0000A5190000}"/>
    <cellStyle name="Normal 4 5 3 6 2" xfId="6566" xr:uid="{00000000-0005-0000-0000-0000A6190000}"/>
    <cellStyle name="Normal 4 5 3 6 3" xfId="6567" xr:uid="{00000000-0005-0000-0000-0000A7190000}"/>
    <cellStyle name="Normal 4 5 3 7" xfId="6568" xr:uid="{00000000-0005-0000-0000-0000A8190000}"/>
    <cellStyle name="Normal 4 5 3 7 2" xfId="6569" xr:uid="{00000000-0005-0000-0000-0000A9190000}"/>
    <cellStyle name="Normal 4 5 3 8" xfId="6570" xr:uid="{00000000-0005-0000-0000-0000AA190000}"/>
    <cellStyle name="Normal 4 5 3 8 2" xfId="6571" xr:uid="{00000000-0005-0000-0000-0000AB190000}"/>
    <cellStyle name="Normal 4 5 3 9" xfId="6572" xr:uid="{00000000-0005-0000-0000-0000AC190000}"/>
    <cellStyle name="Normal 4 5 4" xfId="6573" xr:uid="{00000000-0005-0000-0000-0000AD190000}"/>
    <cellStyle name="Normal 4 5 4 2" xfId="6574" xr:uid="{00000000-0005-0000-0000-0000AE190000}"/>
    <cellStyle name="Normal 4 5 4 2 2" xfId="6575" xr:uid="{00000000-0005-0000-0000-0000AF190000}"/>
    <cellStyle name="Normal 4 5 4 2 2 2" xfId="6576" xr:uid="{00000000-0005-0000-0000-0000B0190000}"/>
    <cellStyle name="Normal 4 5 4 2 2 2 2" xfId="6577" xr:uid="{00000000-0005-0000-0000-0000B1190000}"/>
    <cellStyle name="Normal 4 5 4 2 2 2 2 2" xfId="6578" xr:uid="{00000000-0005-0000-0000-0000B2190000}"/>
    <cellStyle name="Normal 4 5 4 2 2 2 3" xfId="6579" xr:uid="{00000000-0005-0000-0000-0000B3190000}"/>
    <cellStyle name="Normal 4 5 4 2 2 3" xfId="6580" xr:uid="{00000000-0005-0000-0000-0000B4190000}"/>
    <cellStyle name="Normal 4 5 4 2 2 3 2" xfId="6581" xr:uid="{00000000-0005-0000-0000-0000B5190000}"/>
    <cellStyle name="Normal 4 5 4 2 2 3 2 2" xfId="6582" xr:uid="{00000000-0005-0000-0000-0000B6190000}"/>
    <cellStyle name="Normal 4 5 4 2 2 3 3" xfId="6583" xr:uid="{00000000-0005-0000-0000-0000B7190000}"/>
    <cellStyle name="Normal 4 5 4 2 2 4" xfId="6584" xr:uid="{00000000-0005-0000-0000-0000B8190000}"/>
    <cellStyle name="Normal 4 5 4 2 2 4 2" xfId="6585" xr:uid="{00000000-0005-0000-0000-0000B9190000}"/>
    <cellStyle name="Normal 4 5 4 2 2 5" xfId="6586" xr:uid="{00000000-0005-0000-0000-0000BA190000}"/>
    <cellStyle name="Normal 4 5 4 2 2 5 2" xfId="6587" xr:uid="{00000000-0005-0000-0000-0000BB190000}"/>
    <cellStyle name="Normal 4 5 4 2 2 6" xfId="6588" xr:uid="{00000000-0005-0000-0000-0000BC190000}"/>
    <cellStyle name="Normal 4 5 4 2 2 7" xfId="6589" xr:uid="{00000000-0005-0000-0000-0000BD190000}"/>
    <cellStyle name="Normal 4 5 4 2 3" xfId="6590" xr:uid="{00000000-0005-0000-0000-0000BE190000}"/>
    <cellStyle name="Normal 4 5 4 2 3 2" xfId="6591" xr:uid="{00000000-0005-0000-0000-0000BF190000}"/>
    <cellStyle name="Normal 4 5 4 2 3 2 2" xfId="6592" xr:uid="{00000000-0005-0000-0000-0000C0190000}"/>
    <cellStyle name="Normal 4 5 4 2 3 3" xfId="6593" xr:uid="{00000000-0005-0000-0000-0000C1190000}"/>
    <cellStyle name="Normal 4 5 4 2 4" xfId="6594" xr:uid="{00000000-0005-0000-0000-0000C2190000}"/>
    <cellStyle name="Normal 4 5 4 2 4 2" xfId="6595" xr:uid="{00000000-0005-0000-0000-0000C3190000}"/>
    <cellStyle name="Normal 4 5 4 2 4 2 2" xfId="6596" xr:uid="{00000000-0005-0000-0000-0000C4190000}"/>
    <cellStyle name="Normal 4 5 4 2 4 3" xfId="6597" xr:uid="{00000000-0005-0000-0000-0000C5190000}"/>
    <cellStyle name="Normal 4 5 4 2 5" xfId="6598" xr:uid="{00000000-0005-0000-0000-0000C6190000}"/>
    <cellStyle name="Normal 4 5 4 2 5 2" xfId="6599" xr:uid="{00000000-0005-0000-0000-0000C7190000}"/>
    <cellStyle name="Normal 4 5 4 2 6" xfId="6600" xr:uid="{00000000-0005-0000-0000-0000C8190000}"/>
    <cellStyle name="Normal 4 5 4 2 6 2" xfId="6601" xr:uid="{00000000-0005-0000-0000-0000C9190000}"/>
    <cellStyle name="Normal 4 5 4 2 7" xfId="6602" xr:uid="{00000000-0005-0000-0000-0000CA190000}"/>
    <cellStyle name="Normal 4 5 4 2 8" xfId="6603" xr:uid="{00000000-0005-0000-0000-0000CB190000}"/>
    <cellStyle name="Normal 4 5 4 3" xfId="6604" xr:uid="{00000000-0005-0000-0000-0000CC190000}"/>
    <cellStyle name="Normal 4 5 4 3 2" xfId="6605" xr:uid="{00000000-0005-0000-0000-0000CD190000}"/>
    <cellStyle name="Normal 4 5 4 3 2 2" xfId="6606" xr:uid="{00000000-0005-0000-0000-0000CE190000}"/>
    <cellStyle name="Normal 4 5 4 3 2 2 2" xfId="6607" xr:uid="{00000000-0005-0000-0000-0000CF190000}"/>
    <cellStyle name="Normal 4 5 4 3 2 3" xfId="6608" xr:uid="{00000000-0005-0000-0000-0000D0190000}"/>
    <cellStyle name="Normal 4 5 4 3 2 4" xfId="6609" xr:uid="{00000000-0005-0000-0000-0000D1190000}"/>
    <cellStyle name="Normal 4 5 4 3 3" xfId="6610" xr:uid="{00000000-0005-0000-0000-0000D2190000}"/>
    <cellStyle name="Normal 4 5 4 3 3 2" xfId="6611" xr:uid="{00000000-0005-0000-0000-0000D3190000}"/>
    <cellStyle name="Normal 4 5 4 3 3 2 2" xfId="6612" xr:uid="{00000000-0005-0000-0000-0000D4190000}"/>
    <cellStyle name="Normal 4 5 4 3 3 3" xfId="6613" xr:uid="{00000000-0005-0000-0000-0000D5190000}"/>
    <cellStyle name="Normal 4 5 4 3 4" xfId="6614" xr:uid="{00000000-0005-0000-0000-0000D6190000}"/>
    <cellStyle name="Normal 4 5 4 3 4 2" xfId="6615" xr:uid="{00000000-0005-0000-0000-0000D7190000}"/>
    <cellStyle name="Normal 4 5 4 3 5" xfId="6616" xr:uid="{00000000-0005-0000-0000-0000D8190000}"/>
    <cellStyle name="Normal 4 5 4 3 5 2" xfId="6617" xr:uid="{00000000-0005-0000-0000-0000D9190000}"/>
    <cellStyle name="Normal 4 5 4 3 6" xfId="6618" xr:uid="{00000000-0005-0000-0000-0000DA190000}"/>
    <cellStyle name="Normal 4 5 4 3 7" xfId="6619" xr:uid="{00000000-0005-0000-0000-0000DB190000}"/>
    <cellStyle name="Normal 4 5 4 4" xfId="6620" xr:uid="{00000000-0005-0000-0000-0000DC190000}"/>
    <cellStyle name="Normal 4 5 4 4 2" xfId="6621" xr:uid="{00000000-0005-0000-0000-0000DD190000}"/>
    <cellStyle name="Normal 4 5 4 4 2 2" xfId="6622" xr:uid="{00000000-0005-0000-0000-0000DE190000}"/>
    <cellStyle name="Normal 4 5 4 4 2 3" xfId="6623" xr:uid="{00000000-0005-0000-0000-0000DF190000}"/>
    <cellStyle name="Normal 4 5 4 4 3" xfId="6624" xr:uid="{00000000-0005-0000-0000-0000E0190000}"/>
    <cellStyle name="Normal 4 5 4 4 4" xfId="6625" xr:uid="{00000000-0005-0000-0000-0000E1190000}"/>
    <cellStyle name="Normal 4 5 4 5" xfId="6626" xr:uid="{00000000-0005-0000-0000-0000E2190000}"/>
    <cellStyle name="Normal 4 5 4 5 2" xfId="6627" xr:uid="{00000000-0005-0000-0000-0000E3190000}"/>
    <cellStyle name="Normal 4 5 4 5 2 2" xfId="6628" xr:uid="{00000000-0005-0000-0000-0000E4190000}"/>
    <cellStyle name="Normal 4 5 4 5 3" xfId="6629" xr:uid="{00000000-0005-0000-0000-0000E5190000}"/>
    <cellStyle name="Normal 4 5 4 5 4" xfId="6630" xr:uid="{00000000-0005-0000-0000-0000E6190000}"/>
    <cellStyle name="Normal 4 5 4 6" xfId="6631" xr:uid="{00000000-0005-0000-0000-0000E7190000}"/>
    <cellStyle name="Normal 4 5 4 6 2" xfId="6632" xr:uid="{00000000-0005-0000-0000-0000E8190000}"/>
    <cellStyle name="Normal 4 5 4 7" xfId="6633" xr:uid="{00000000-0005-0000-0000-0000E9190000}"/>
    <cellStyle name="Normal 4 5 4 7 2" xfId="6634" xr:uid="{00000000-0005-0000-0000-0000EA190000}"/>
    <cellStyle name="Normal 4 5 4 8" xfId="6635" xr:uid="{00000000-0005-0000-0000-0000EB190000}"/>
    <cellStyle name="Normal 4 5 4 9" xfId="6636" xr:uid="{00000000-0005-0000-0000-0000EC190000}"/>
    <cellStyle name="Normal 4 5 5" xfId="6637" xr:uid="{00000000-0005-0000-0000-0000ED190000}"/>
    <cellStyle name="Normal 4 5 5 2" xfId="6638" xr:uid="{00000000-0005-0000-0000-0000EE190000}"/>
    <cellStyle name="Normal 4 5 5 2 2" xfId="6639" xr:uid="{00000000-0005-0000-0000-0000EF190000}"/>
    <cellStyle name="Normal 4 5 5 2 2 2" xfId="6640" xr:uid="{00000000-0005-0000-0000-0000F0190000}"/>
    <cellStyle name="Normal 4 5 5 2 2 2 2" xfId="6641" xr:uid="{00000000-0005-0000-0000-0000F1190000}"/>
    <cellStyle name="Normal 4 5 5 2 2 3" xfId="6642" xr:uid="{00000000-0005-0000-0000-0000F2190000}"/>
    <cellStyle name="Normal 4 5 5 2 2 4" xfId="6643" xr:uid="{00000000-0005-0000-0000-0000F3190000}"/>
    <cellStyle name="Normal 4 5 5 2 3" xfId="6644" xr:uid="{00000000-0005-0000-0000-0000F4190000}"/>
    <cellStyle name="Normal 4 5 5 2 3 2" xfId="6645" xr:uid="{00000000-0005-0000-0000-0000F5190000}"/>
    <cellStyle name="Normal 4 5 5 2 3 2 2" xfId="6646" xr:uid="{00000000-0005-0000-0000-0000F6190000}"/>
    <cellStyle name="Normal 4 5 5 2 3 3" xfId="6647" xr:uid="{00000000-0005-0000-0000-0000F7190000}"/>
    <cellStyle name="Normal 4 5 5 2 4" xfId="6648" xr:uid="{00000000-0005-0000-0000-0000F8190000}"/>
    <cellStyle name="Normal 4 5 5 2 4 2" xfId="6649" xr:uid="{00000000-0005-0000-0000-0000F9190000}"/>
    <cellStyle name="Normal 4 5 5 2 5" xfId="6650" xr:uid="{00000000-0005-0000-0000-0000FA190000}"/>
    <cellStyle name="Normal 4 5 5 2 5 2" xfId="6651" xr:uid="{00000000-0005-0000-0000-0000FB190000}"/>
    <cellStyle name="Normal 4 5 5 2 6" xfId="6652" xr:uid="{00000000-0005-0000-0000-0000FC190000}"/>
    <cellStyle name="Normal 4 5 5 2 7" xfId="6653" xr:uid="{00000000-0005-0000-0000-0000FD190000}"/>
    <cellStyle name="Normal 4 5 5 3" xfId="6654" xr:uid="{00000000-0005-0000-0000-0000FE190000}"/>
    <cellStyle name="Normal 4 5 5 3 2" xfId="6655" xr:uid="{00000000-0005-0000-0000-0000FF190000}"/>
    <cellStyle name="Normal 4 5 5 3 2 2" xfId="6656" xr:uid="{00000000-0005-0000-0000-0000001A0000}"/>
    <cellStyle name="Normal 4 5 5 3 2 3" xfId="6657" xr:uid="{00000000-0005-0000-0000-0000011A0000}"/>
    <cellStyle name="Normal 4 5 5 3 3" xfId="6658" xr:uid="{00000000-0005-0000-0000-0000021A0000}"/>
    <cellStyle name="Normal 4 5 5 3 4" xfId="6659" xr:uid="{00000000-0005-0000-0000-0000031A0000}"/>
    <cellStyle name="Normal 4 5 5 4" xfId="6660" xr:uid="{00000000-0005-0000-0000-0000041A0000}"/>
    <cellStyle name="Normal 4 5 5 4 2" xfId="6661" xr:uid="{00000000-0005-0000-0000-0000051A0000}"/>
    <cellStyle name="Normal 4 5 5 4 2 2" xfId="6662" xr:uid="{00000000-0005-0000-0000-0000061A0000}"/>
    <cellStyle name="Normal 4 5 5 4 3" xfId="6663" xr:uid="{00000000-0005-0000-0000-0000071A0000}"/>
    <cellStyle name="Normal 4 5 5 4 4" xfId="6664" xr:uid="{00000000-0005-0000-0000-0000081A0000}"/>
    <cellStyle name="Normal 4 5 5 5" xfId="6665" xr:uid="{00000000-0005-0000-0000-0000091A0000}"/>
    <cellStyle name="Normal 4 5 5 5 2" xfId="6666" xr:uid="{00000000-0005-0000-0000-00000A1A0000}"/>
    <cellStyle name="Normal 4 5 5 6" xfId="6667" xr:uid="{00000000-0005-0000-0000-00000B1A0000}"/>
    <cellStyle name="Normal 4 5 5 6 2" xfId="6668" xr:uid="{00000000-0005-0000-0000-00000C1A0000}"/>
    <cellStyle name="Normal 4 5 5 7" xfId="6669" xr:uid="{00000000-0005-0000-0000-00000D1A0000}"/>
    <cellStyle name="Normal 4 5 5 8" xfId="6670" xr:uid="{00000000-0005-0000-0000-00000E1A0000}"/>
    <cellStyle name="Normal 4 5 6" xfId="6671" xr:uid="{00000000-0005-0000-0000-00000F1A0000}"/>
    <cellStyle name="Normal 4 5 6 2" xfId="6672" xr:uid="{00000000-0005-0000-0000-0000101A0000}"/>
    <cellStyle name="Normal 4 5 6 2 2" xfId="6673" xr:uid="{00000000-0005-0000-0000-0000111A0000}"/>
    <cellStyle name="Normal 4 5 6 2 2 2" xfId="6674" xr:uid="{00000000-0005-0000-0000-0000121A0000}"/>
    <cellStyle name="Normal 4 5 6 2 2 2 2" xfId="6675" xr:uid="{00000000-0005-0000-0000-0000131A0000}"/>
    <cellStyle name="Normal 4 5 6 2 2 3" xfId="6676" xr:uid="{00000000-0005-0000-0000-0000141A0000}"/>
    <cellStyle name="Normal 4 5 6 2 2 4" xfId="6677" xr:uid="{00000000-0005-0000-0000-0000151A0000}"/>
    <cellStyle name="Normal 4 5 6 2 3" xfId="6678" xr:uid="{00000000-0005-0000-0000-0000161A0000}"/>
    <cellStyle name="Normal 4 5 6 2 3 2" xfId="6679" xr:uid="{00000000-0005-0000-0000-0000171A0000}"/>
    <cellStyle name="Normal 4 5 6 2 3 2 2" xfId="6680" xr:uid="{00000000-0005-0000-0000-0000181A0000}"/>
    <cellStyle name="Normal 4 5 6 2 3 3" xfId="6681" xr:uid="{00000000-0005-0000-0000-0000191A0000}"/>
    <cellStyle name="Normal 4 5 6 2 4" xfId="6682" xr:uid="{00000000-0005-0000-0000-00001A1A0000}"/>
    <cellStyle name="Normal 4 5 6 2 4 2" xfId="6683" xr:uid="{00000000-0005-0000-0000-00001B1A0000}"/>
    <cellStyle name="Normal 4 5 6 2 5" xfId="6684" xr:uid="{00000000-0005-0000-0000-00001C1A0000}"/>
    <cellStyle name="Normal 4 5 6 2 5 2" xfId="6685" xr:uid="{00000000-0005-0000-0000-00001D1A0000}"/>
    <cellStyle name="Normal 4 5 6 2 6" xfId="6686" xr:uid="{00000000-0005-0000-0000-00001E1A0000}"/>
    <cellStyle name="Normal 4 5 6 2 7" xfId="6687" xr:uid="{00000000-0005-0000-0000-00001F1A0000}"/>
    <cellStyle name="Normal 4 5 6 3" xfId="6688" xr:uid="{00000000-0005-0000-0000-0000201A0000}"/>
    <cellStyle name="Normal 4 5 6 3 2" xfId="6689" xr:uid="{00000000-0005-0000-0000-0000211A0000}"/>
    <cellStyle name="Normal 4 5 6 3 2 2" xfId="6690" xr:uid="{00000000-0005-0000-0000-0000221A0000}"/>
    <cellStyle name="Normal 4 5 6 3 2 3" xfId="6691" xr:uid="{00000000-0005-0000-0000-0000231A0000}"/>
    <cellStyle name="Normal 4 5 6 3 3" xfId="6692" xr:uid="{00000000-0005-0000-0000-0000241A0000}"/>
    <cellStyle name="Normal 4 5 6 3 4" xfId="6693" xr:uid="{00000000-0005-0000-0000-0000251A0000}"/>
    <cellStyle name="Normal 4 5 6 4" xfId="6694" xr:uid="{00000000-0005-0000-0000-0000261A0000}"/>
    <cellStyle name="Normal 4 5 6 4 2" xfId="6695" xr:uid="{00000000-0005-0000-0000-0000271A0000}"/>
    <cellStyle name="Normal 4 5 6 4 2 2" xfId="6696" xr:uid="{00000000-0005-0000-0000-0000281A0000}"/>
    <cellStyle name="Normal 4 5 6 4 3" xfId="6697" xr:uid="{00000000-0005-0000-0000-0000291A0000}"/>
    <cellStyle name="Normal 4 5 6 4 4" xfId="6698" xr:uid="{00000000-0005-0000-0000-00002A1A0000}"/>
    <cellStyle name="Normal 4 5 6 5" xfId="6699" xr:uid="{00000000-0005-0000-0000-00002B1A0000}"/>
    <cellStyle name="Normal 4 5 6 5 2" xfId="6700" xr:uid="{00000000-0005-0000-0000-00002C1A0000}"/>
    <cellStyle name="Normal 4 5 6 6" xfId="6701" xr:uid="{00000000-0005-0000-0000-00002D1A0000}"/>
    <cellStyle name="Normal 4 5 6 6 2" xfId="6702" xr:uid="{00000000-0005-0000-0000-00002E1A0000}"/>
    <cellStyle name="Normal 4 5 6 7" xfId="6703" xr:uid="{00000000-0005-0000-0000-00002F1A0000}"/>
    <cellStyle name="Normal 4 5 6 8" xfId="6704" xr:uid="{00000000-0005-0000-0000-0000301A0000}"/>
    <cellStyle name="Normal 4 5 7" xfId="6705" xr:uid="{00000000-0005-0000-0000-0000311A0000}"/>
    <cellStyle name="Normal 4 5 7 2" xfId="6706" xr:uid="{00000000-0005-0000-0000-0000321A0000}"/>
    <cellStyle name="Normal 4 5 7 2 2" xfId="6707" xr:uid="{00000000-0005-0000-0000-0000331A0000}"/>
    <cellStyle name="Normal 4 5 7 2 2 2" xfId="6708" xr:uid="{00000000-0005-0000-0000-0000341A0000}"/>
    <cellStyle name="Normal 4 5 7 2 3" xfId="6709" xr:uid="{00000000-0005-0000-0000-0000351A0000}"/>
    <cellStyle name="Normal 4 5 7 2 4" xfId="6710" xr:uid="{00000000-0005-0000-0000-0000361A0000}"/>
    <cellStyle name="Normal 4 5 7 3" xfId="6711" xr:uid="{00000000-0005-0000-0000-0000371A0000}"/>
    <cellStyle name="Normal 4 5 7 3 2" xfId="6712" xr:uid="{00000000-0005-0000-0000-0000381A0000}"/>
    <cellStyle name="Normal 4 5 7 3 2 2" xfId="6713" xr:uid="{00000000-0005-0000-0000-0000391A0000}"/>
    <cellStyle name="Normal 4 5 7 3 3" xfId="6714" xr:uid="{00000000-0005-0000-0000-00003A1A0000}"/>
    <cellStyle name="Normal 4 5 7 4" xfId="6715" xr:uid="{00000000-0005-0000-0000-00003B1A0000}"/>
    <cellStyle name="Normal 4 5 7 4 2" xfId="6716" xr:uid="{00000000-0005-0000-0000-00003C1A0000}"/>
    <cellStyle name="Normal 4 5 7 5" xfId="6717" xr:uid="{00000000-0005-0000-0000-00003D1A0000}"/>
    <cellStyle name="Normal 4 5 7 5 2" xfId="6718" xr:uid="{00000000-0005-0000-0000-00003E1A0000}"/>
    <cellStyle name="Normal 4 5 7 6" xfId="6719" xr:uid="{00000000-0005-0000-0000-00003F1A0000}"/>
    <cellStyle name="Normal 4 5 7 7" xfId="6720" xr:uid="{00000000-0005-0000-0000-0000401A0000}"/>
    <cellStyle name="Normal 4 5 8" xfId="6721" xr:uid="{00000000-0005-0000-0000-0000411A0000}"/>
    <cellStyle name="Normal 4 5 8 2" xfId="6722" xr:uid="{00000000-0005-0000-0000-0000421A0000}"/>
    <cellStyle name="Normal 4 5 8 2 2" xfId="6723" xr:uid="{00000000-0005-0000-0000-0000431A0000}"/>
    <cellStyle name="Normal 4 5 8 2 3" xfId="6724" xr:uid="{00000000-0005-0000-0000-0000441A0000}"/>
    <cellStyle name="Normal 4 5 8 3" xfId="6725" xr:uid="{00000000-0005-0000-0000-0000451A0000}"/>
    <cellStyle name="Normal 4 5 8 4" xfId="6726" xr:uid="{00000000-0005-0000-0000-0000461A0000}"/>
    <cellStyle name="Normal 4 5 9" xfId="6727" xr:uid="{00000000-0005-0000-0000-0000471A0000}"/>
    <cellStyle name="Normal 4 5 9 2" xfId="6728" xr:uid="{00000000-0005-0000-0000-0000481A0000}"/>
    <cellStyle name="Normal 4 5 9 2 2" xfId="6729" xr:uid="{00000000-0005-0000-0000-0000491A0000}"/>
    <cellStyle name="Normal 4 5 9 3" xfId="6730" xr:uid="{00000000-0005-0000-0000-00004A1A0000}"/>
    <cellStyle name="Normal 4 5 9 4" xfId="6731" xr:uid="{00000000-0005-0000-0000-00004B1A0000}"/>
    <cellStyle name="Normal 4 6" xfId="6732" xr:uid="{00000000-0005-0000-0000-00004C1A0000}"/>
    <cellStyle name="Normal 4 6 10" xfId="6733" xr:uid="{00000000-0005-0000-0000-00004D1A0000}"/>
    <cellStyle name="Normal 4 6 10 2" xfId="6734" xr:uid="{00000000-0005-0000-0000-00004E1A0000}"/>
    <cellStyle name="Normal 4 6 10 2 2" xfId="6735" xr:uid="{00000000-0005-0000-0000-00004F1A0000}"/>
    <cellStyle name="Normal 4 6 10 3" xfId="6736" xr:uid="{00000000-0005-0000-0000-0000501A0000}"/>
    <cellStyle name="Normal 4 6 11" xfId="6737" xr:uid="{00000000-0005-0000-0000-0000511A0000}"/>
    <cellStyle name="Normal 4 6 11 2" xfId="6738" xr:uid="{00000000-0005-0000-0000-0000521A0000}"/>
    <cellStyle name="Normal 4 6 12" xfId="6739" xr:uid="{00000000-0005-0000-0000-0000531A0000}"/>
    <cellStyle name="Normal 4 6 12 2" xfId="6740" xr:uid="{00000000-0005-0000-0000-0000541A0000}"/>
    <cellStyle name="Normal 4 6 13" xfId="6741" xr:uid="{00000000-0005-0000-0000-0000551A0000}"/>
    <cellStyle name="Normal 4 6 13 2" xfId="6742" xr:uid="{00000000-0005-0000-0000-0000561A0000}"/>
    <cellStyle name="Normal 4 6 14" xfId="6743" xr:uid="{00000000-0005-0000-0000-0000571A0000}"/>
    <cellStyle name="Normal 4 6 15" xfId="6744" xr:uid="{00000000-0005-0000-0000-0000581A0000}"/>
    <cellStyle name="Normal 4 6 2" xfId="6745" xr:uid="{00000000-0005-0000-0000-0000591A0000}"/>
    <cellStyle name="Normal 4 6 2 10" xfId="6746" xr:uid="{00000000-0005-0000-0000-00005A1A0000}"/>
    <cellStyle name="Normal 4 6 2 2" xfId="6747" xr:uid="{00000000-0005-0000-0000-00005B1A0000}"/>
    <cellStyle name="Normal 4 6 2 2 2" xfId="6748" xr:uid="{00000000-0005-0000-0000-00005C1A0000}"/>
    <cellStyle name="Normal 4 6 2 2 2 2" xfId="6749" xr:uid="{00000000-0005-0000-0000-00005D1A0000}"/>
    <cellStyle name="Normal 4 6 2 2 2 2 2" xfId="6750" xr:uid="{00000000-0005-0000-0000-00005E1A0000}"/>
    <cellStyle name="Normal 4 6 2 2 2 2 2 2" xfId="6751" xr:uid="{00000000-0005-0000-0000-00005F1A0000}"/>
    <cellStyle name="Normal 4 6 2 2 2 2 3" xfId="6752" xr:uid="{00000000-0005-0000-0000-0000601A0000}"/>
    <cellStyle name="Normal 4 6 2 2 2 2 4" xfId="6753" xr:uid="{00000000-0005-0000-0000-0000611A0000}"/>
    <cellStyle name="Normal 4 6 2 2 2 3" xfId="6754" xr:uid="{00000000-0005-0000-0000-0000621A0000}"/>
    <cellStyle name="Normal 4 6 2 2 2 3 2" xfId="6755" xr:uid="{00000000-0005-0000-0000-0000631A0000}"/>
    <cellStyle name="Normal 4 6 2 2 2 3 2 2" xfId="6756" xr:uid="{00000000-0005-0000-0000-0000641A0000}"/>
    <cellStyle name="Normal 4 6 2 2 2 3 3" xfId="6757" xr:uid="{00000000-0005-0000-0000-0000651A0000}"/>
    <cellStyle name="Normal 4 6 2 2 2 4" xfId="6758" xr:uid="{00000000-0005-0000-0000-0000661A0000}"/>
    <cellStyle name="Normal 4 6 2 2 2 4 2" xfId="6759" xr:uid="{00000000-0005-0000-0000-0000671A0000}"/>
    <cellStyle name="Normal 4 6 2 2 2 5" xfId="6760" xr:uid="{00000000-0005-0000-0000-0000681A0000}"/>
    <cellStyle name="Normal 4 6 2 2 2 5 2" xfId="6761" xr:uid="{00000000-0005-0000-0000-0000691A0000}"/>
    <cellStyle name="Normal 4 6 2 2 2 6" xfId="6762" xr:uid="{00000000-0005-0000-0000-00006A1A0000}"/>
    <cellStyle name="Normal 4 6 2 2 2 7" xfId="6763" xr:uid="{00000000-0005-0000-0000-00006B1A0000}"/>
    <cellStyle name="Normal 4 6 2 2 3" xfId="6764" xr:uid="{00000000-0005-0000-0000-00006C1A0000}"/>
    <cellStyle name="Normal 4 6 2 2 3 2" xfId="6765" xr:uid="{00000000-0005-0000-0000-00006D1A0000}"/>
    <cellStyle name="Normal 4 6 2 2 3 2 2" xfId="6766" xr:uid="{00000000-0005-0000-0000-00006E1A0000}"/>
    <cellStyle name="Normal 4 6 2 2 3 2 3" xfId="6767" xr:uid="{00000000-0005-0000-0000-00006F1A0000}"/>
    <cellStyle name="Normal 4 6 2 2 3 3" xfId="6768" xr:uid="{00000000-0005-0000-0000-0000701A0000}"/>
    <cellStyle name="Normal 4 6 2 2 3 4" xfId="6769" xr:uid="{00000000-0005-0000-0000-0000711A0000}"/>
    <cellStyle name="Normal 4 6 2 2 4" xfId="6770" xr:uid="{00000000-0005-0000-0000-0000721A0000}"/>
    <cellStyle name="Normal 4 6 2 2 4 2" xfId="6771" xr:uid="{00000000-0005-0000-0000-0000731A0000}"/>
    <cellStyle name="Normal 4 6 2 2 4 2 2" xfId="6772" xr:uid="{00000000-0005-0000-0000-0000741A0000}"/>
    <cellStyle name="Normal 4 6 2 2 4 2 3" xfId="6773" xr:uid="{00000000-0005-0000-0000-0000751A0000}"/>
    <cellStyle name="Normal 4 6 2 2 4 3" xfId="6774" xr:uid="{00000000-0005-0000-0000-0000761A0000}"/>
    <cellStyle name="Normal 4 6 2 2 4 4" xfId="6775" xr:uid="{00000000-0005-0000-0000-0000771A0000}"/>
    <cellStyle name="Normal 4 6 2 2 5" xfId="6776" xr:uid="{00000000-0005-0000-0000-0000781A0000}"/>
    <cellStyle name="Normal 4 6 2 2 5 2" xfId="6777" xr:uid="{00000000-0005-0000-0000-0000791A0000}"/>
    <cellStyle name="Normal 4 6 2 2 5 3" xfId="6778" xr:uid="{00000000-0005-0000-0000-00007A1A0000}"/>
    <cellStyle name="Normal 4 6 2 2 6" xfId="6779" xr:uid="{00000000-0005-0000-0000-00007B1A0000}"/>
    <cellStyle name="Normal 4 6 2 2 6 2" xfId="6780" xr:uid="{00000000-0005-0000-0000-00007C1A0000}"/>
    <cellStyle name="Normal 4 6 2 2 7" xfId="6781" xr:uid="{00000000-0005-0000-0000-00007D1A0000}"/>
    <cellStyle name="Normal 4 6 2 2 8" xfId="6782" xr:uid="{00000000-0005-0000-0000-00007E1A0000}"/>
    <cellStyle name="Normal 4 6 2 3" xfId="6783" xr:uid="{00000000-0005-0000-0000-00007F1A0000}"/>
    <cellStyle name="Normal 4 6 2 3 2" xfId="6784" xr:uid="{00000000-0005-0000-0000-0000801A0000}"/>
    <cellStyle name="Normal 4 6 2 3 2 2" xfId="6785" xr:uid="{00000000-0005-0000-0000-0000811A0000}"/>
    <cellStyle name="Normal 4 6 2 3 2 2 2" xfId="6786" xr:uid="{00000000-0005-0000-0000-0000821A0000}"/>
    <cellStyle name="Normal 4 6 2 3 2 2 3" xfId="6787" xr:uid="{00000000-0005-0000-0000-0000831A0000}"/>
    <cellStyle name="Normal 4 6 2 3 2 3" xfId="6788" xr:uid="{00000000-0005-0000-0000-0000841A0000}"/>
    <cellStyle name="Normal 4 6 2 3 2 4" xfId="6789" xr:uid="{00000000-0005-0000-0000-0000851A0000}"/>
    <cellStyle name="Normal 4 6 2 3 3" xfId="6790" xr:uid="{00000000-0005-0000-0000-0000861A0000}"/>
    <cellStyle name="Normal 4 6 2 3 3 2" xfId="6791" xr:uid="{00000000-0005-0000-0000-0000871A0000}"/>
    <cellStyle name="Normal 4 6 2 3 3 2 2" xfId="6792" xr:uid="{00000000-0005-0000-0000-0000881A0000}"/>
    <cellStyle name="Normal 4 6 2 3 3 2 3" xfId="6793" xr:uid="{00000000-0005-0000-0000-0000891A0000}"/>
    <cellStyle name="Normal 4 6 2 3 3 3" xfId="6794" xr:uid="{00000000-0005-0000-0000-00008A1A0000}"/>
    <cellStyle name="Normal 4 6 2 3 3 4" xfId="6795" xr:uid="{00000000-0005-0000-0000-00008B1A0000}"/>
    <cellStyle name="Normal 4 6 2 3 4" xfId="6796" xr:uid="{00000000-0005-0000-0000-00008C1A0000}"/>
    <cellStyle name="Normal 4 6 2 3 4 2" xfId="6797" xr:uid="{00000000-0005-0000-0000-00008D1A0000}"/>
    <cellStyle name="Normal 4 6 2 3 4 2 2" xfId="6798" xr:uid="{00000000-0005-0000-0000-00008E1A0000}"/>
    <cellStyle name="Normal 4 6 2 3 4 3" xfId="6799" xr:uid="{00000000-0005-0000-0000-00008F1A0000}"/>
    <cellStyle name="Normal 4 6 2 3 5" xfId="6800" xr:uid="{00000000-0005-0000-0000-0000901A0000}"/>
    <cellStyle name="Normal 4 6 2 3 5 2" xfId="6801" xr:uid="{00000000-0005-0000-0000-0000911A0000}"/>
    <cellStyle name="Normal 4 6 2 3 5 3" xfId="6802" xr:uid="{00000000-0005-0000-0000-0000921A0000}"/>
    <cellStyle name="Normal 4 6 2 3 6" xfId="6803" xr:uid="{00000000-0005-0000-0000-0000931A0000}"/>
    <cellStyle name="Normal 4 6 2 3 7" xfId="6804" xr:uid="{00000000-0005-0000-0000-0000941A0000}"/>
    <cellStyle name="Normal 4 6 2 4" xfId="6805" xr:uid="{00000000-0005-0000-0000-0000951A0000}"/>
    <cellStyle name="Normal 4 6 2 4 2" xfId="6806" xr:uid="{00000000-0005-0000-0000-0000961A0000}"/>
    <cellStyle name="Normal 4 6 2 4 2 2" xfId="6807" xr:uid="{00000000-0005-0000-0000-0000971A0000}"/>
    <cellStyle name="Normal 4 6 2 4 2 2 2" xfId="6808" xr:uid="{00000000-0005-0000-0000-0000981A0000}"/>
    <cellStyle name="Normal 4 6 2 4 2 3" xfId="6809" xr:uid="{00000000-0005-0000-0000-0000991A0000}"/>
    <cellStyle name="Normal 4 6 2 4 3" xfId="6810" xr:uid="{00000000-0005-0000-0000-00009A1A0000}"/>
    <cellStyle name="Normal 4 6 2 4 3 2" xfId="6811" xr:uid="{00000000-0005-0000-0000-00009B1A0000}"/>
    <cellStyle name="Normal 4 6 2 4 3 3" xfId="6812" xr:uid="{00000000-0005-0000-0000-00009C1A0000}"/>
    <cellStyle name="Normal 4 6 2 4 4" xfId="6813" xr:uid="{00000000-0005-0000-0000-00009D1A0000}"/>
    <cellStyle name="Normal 4 6 2 4 5" xfId="6814" xr:uid="{00000000-0005-0000-0000-00009E1A0000}"/>
    <cellStyle name="Normal 4 6 2 5" xfId="6815" xr:uid="{00000000-0005-0000-0000-00009F1A0000}"/>
    <cellStyle name="Normal 4 6 2 5 2" xfId="6816" xr:uid="{00000000-0005-0000-0000-0000A01A0000}"/>
    <cellStyle name="Normal 4 6 2 5 2 2" xfId="6817" xr:uid="{00000000-0005-0000-0000-0000A11A0000}"/>
    <cellStyle name="Normal 4 6 2 5 2 2 2" xfId="6818" xr:uid="{00000000-0005-0000-0000-0000A21A0000}"/>
    <cellStyle name="Normal 4 6 2 5 2 3" xfId="6819" xr:uid="{00000000-0005-0000-0000-0000A31A0000}"/>
    <cellStyle name="Normal 4 6 2 5 3" xfId="6820" xr:uid="{00000000-0005-0000-0000-0000A41A0000}"/>
    <cellStyle name="Normal 4 6 2 5 3 2" xfId="6821" xr:uid="{00000000-0005-0000-0000-0000A51A0000}"/>
    <cellStyle name="Normal 4 6 2 5 3 3" xfId="6822" xr:uid="{00000000-0005-0000-0000-0000A61A0000}"/>
    <cellStyle name="Normal 4 6 2 5 4" xfId="6823" xr:uid="{00000000-0005-0000-0000-0000A71A0000}"/>
    <cellStyle name="Normal 4 6 2 5 5" xfId="6824" xr:uid="{00000000-0005-0000-0000-0000A81A0000}"/>
    <cellStyle name="Normal 4 6 2 6" xfId="6825" xr:uid="{00000000-0005-0000-0000-0000A91A0000}"/>
    <cellStyle name="Normal 4 6 2 6 2" xfId="6826" xr:uid="{00000000-0005-0000-0000-0000AA1A0000}"/>
    <cellStyle name="Normal 4 6 2 6 2 2" xfId="6827" xr:uid="{00000000-0005-0000-0000-0000AB1A0000}"/>
    <cellStyle name="Normal 4 6 2 6 3" xfId="6828" xr:uid="{00000000-0005-0000-0000-0000AC1A0000}"/>
    <cellStyle name="Normal 4 6 2 7" xfId="6829" xr:uid="{00000000-0005-0000-0000-0000AD1A0000}"/>
    <cellStyle name="Normal 4 6 2 7 2" xfId="6830" xr:uid="{00000000-0005-0000-0000-0000AE1A0000}"/>
    <cellStyle name="Normal 4 6 2 7 2 2" xfId="6831" xr:uid="{00000000-0005-0000-0000-0000AF1A0000}"/>
    <cellStyle name="Normal 4 6 2 7 3" xfId="6832" xr:uid="{00000000-0005-0000-0000-0000B01A0000}"/>
    <cellStyle name="Normal 4 6 2 8" xfId="6833" xr:uid="{00000000-0005-0000-0000-0000B11A0000}"/>
    <cellStyle name="Normal 4 6 2 8 2" xfId="6834" xr:uid="{00000000-0005-0000-0000-0000B21A0000}"/>
    <cellStyle name="Normal 4 6 2 8 3" xfId="6835" xr:uid="{00000000-0005-0000-0000-0000B31A0000}"/>
    <cellStyle name="Normal 4 6 2 9" xfId="6836" xr:uid="{00000000-0005-0000-0000-0000B41A0000}"/>
    <cellStyle name="Normal 4 6 3" xfId="6837" xr:uid="{00000000-0005-0000-0000-0000B51A0000}"/>
    <cellStyle name="Normal 4 6 3 10" xfId="6838" xr:uid="{00000000-0005-0000-0000-0000B61A0000}"/>
    <cellStyle name="Normal 4 6 3 2" xfId="6839" xr:uid="{00000000-0005-0000-0000-0000B71A0000}"/>
    <cellStyle name="Normal 4 6 3 2 2" xfId="6840" xr:uid="{00000000-0005-0000-0000-0000B81A0000}"/>
    <cellStyle name="Normal 4 6 3 2 2 2" xfId="6841" xr:uid="{00000000-0005-0000-0000-0000B91A0000}"/>
    <cellStyle name="Normal 4 6 3 2 2 2 2" xfId="6842" xr:uid="{00000000-0005-0000-0000-0000BA1A0000}"/>
    <cellStyle name="Normal 4 6 3 2 2 2 2 2" xfId="6843" xr:uid="{00000000-0005-0000-0000-0000BB1A0000}"/>
    <cellStyle name="Normal 4 6 3 2 2 2 3" xfId="6844" xr:uid="{00000000-0005-0000-0000-0000BC1A0000}"/>
    <cellStyle name="Normal 4 6 3 2 2 2 4" xfId="6845" xr:uid="{00000000-0005-0000-0000-0000BD1A0000}"/>
    <cellStyle name="Normal 4 6 3 2 2 3" xfId="6846" xr:uid="{00000000-0005-0000-0000-0000BE1A0000}"/>
    <cellStyle name="Normal 4 6 3 2 2 3 2" xfId="6847" xr:uid="{00000000-0005-0000-0000-0000BF1A0000}"/>
    <cellStyle name="Normal 4 6 3 2 2 3 2 2" xfId="6848" xr:uid="{00000000-0005-0000-0000-0000C01A0000}"/>
    <cellStyle name="Normal 4 6 3 2 2 3 3" xfId="6849" xr:uid="{00000000-0005-0000-0000-0000C11A0000}"/>
    <cellStyle name="Normal 4 6 3 2 2 4" xfId="6850" xr:uid="{00000000-0005-0000-0000-0000C21A0000}"/>
    <cellStyle name="Normal 4 6 3 2 2 4 2" xfId="6851" xr:uid="{00000000-0005-0000-0000-0000C31A0000}"/>
    <cellStyle name="Normal 4 6 3 2 2 5" xfId="6852" xr:uid="{00000000-0005-0000-0000-0000C41A0000}"/>
    <cellStyle name="Normal 4 6 3 2 2 5 2" xfId="6853" xr:uid="{00000000-0005-0000-0000-0000C51A0000}"/>
    <cellStyle name="Normal 4 6 3 2 2 6" xfId="6854" xr:uid="{00000000-0005-0000-0000-0000C61A0000}"/>
    <cellStyle name="Normal 4 6 3 2 2 7" xfId="6855" xr:uid="{00000000-0005-0000-0000-0000C71A0000}"/>
    <cellStyle name="Normal 4 6 3 2 3" xfId="6856" xr:uid="{00000000-0005-0000-0000-0000C81A0000}"/>
    <cellStyle name="Normal 4 6 3 2 3 2" xfId="6857" xr:uid="{00000000-0005-0000-0000-0000C91A0000}"/>
    <cellStyle name="Normal 4 6 3 2 3 2 2" xfId="6858" xr:uid="{00000000-0005-0000-0000-0000CA1A0000}"/>
    <cellStyle name="Normal 4 6 3 2 3 2 3" xfId="6859" xr:uid="{00000000-0005-0000-0000-0000CB1A0000}"/>
    <cellStyle name="Normal 4 6 3 2 3 3" xfId="6860" xr:uid="{00000000-0005-0000-0000-0000CC1A0000}"/>
    <cellStyle name="Normal 4 6 3 2 3 4" xfId="6861" xr:uid="{00000000-0005-0000-0000-0000CD1A0000}"/>
    <cellStyle name="Normal 4 6 3 2 4" xfId="6862" xr:uid="{00000000-0005-0000-0000-0000CE1A0000}"/>
    <cellStyle name="Normal 4 6 3 2 4 2" xfId="6863" xr:uid="{00000000-0005-0000-0000-0000CF1A0000}"/>
    <cellStyle name="Normal 4 6 3 2 4 2 2" xfId="6864" xr:uid="{00000000-0005-0000-0000-0000D01A0000}"/>
    <cellStyle name="Normal 4 6 3 2 4 3" xfId="6865" xr:uid="{00000000-0005-0000-0000-0000D11A0000}"/>
    <cellStyle name="Normal 4 6 3 2 4 4" xfId="6866" xr:uid="{00000000-0005-0000-0000-0000D21A0000}"/>
    <cellStyle name="Normal 4 6 3 2 5" xfId="6867" xr:uid="{00000000-0005-0000-0000-0000D31A0000}"/>
    <cellStyle name="Normal 4 6 3 2 5 2" xfId="6868" xr:uid="{00000000-0005-0000-0000-0000D41A0000}"/>
    <cellStyle name="Normal 4 6 3 2 6" xfId="6869" xr:uid="{00000000-0005-0000-0000-0000D51A0000}"/>
    <cellStyle name="Normal 4 6 3 2 6 2" xfId="6870" xr:uid="{00000000-0005-0000-0000-0000D61A0000}"/>
    <cellStyle name="Normal 4 6 3 2 7" xfId="6871" xr:uid="{00000000-0005-0000-0000-0000D71A0000}"/>
    <cellStyle name="Normal 4 6 3 2 8" xfId="6872" xr:uid="{00000000-0005-0000-0000-0000D81A0000}"/>
    <cellStyle name="Normal 4 6 3 3" xfId="6873" xr:uid="{00000000-0005-0000-0000-0000D91A0000}"/>
    <cellStyle name="Normal 4 6 3 3 2" xfId="6874" xr:uid="{00000000-0005-0000-0000-0000DA1A0000}"/>
    <cellStyle name="Normal 4 6 3 3 2 2" xfId="6875" xr:uid="{00000000-0005-0000-0000-0000DB1A0000}"/>
    <cellStyle name="Normal 4 6 3 3 2 2 2" xfId="6876" xr:uid="{00000000-0005-0000-0000-0000DC1A0000}"/>
    <cellStyle name="Normal 4 6 3 3 2 2 3" xfId="6877" xr:uid="{00000000-0005-0000-0000-0000DD1A0000}"/>
    <cellStyle name="Normal 4 6 3 3 2 3" xfId="6878" xr:uid="{00000000-0005-0000-0000-0000DE1A0000}"/>
    <cellStyle name="Normal 4 6 3 3 2 4" xfId="6879" xr:uid="{00000000-0005-0000-0000-0000DF1A0000}"/>
    <cellStyle name="Normal 4 6 3 3 3" xfId="6880" xr:uid="{00000000-0005-0000-0000-0000E01A0000}"/>
    <cellStyle name="Normal 4 6 3 3 3 2" xfId="6881" xr:uid="{00000000-0005-0000-0000-0000E11A0000}"/>
    <cellStyle name="Normal 4 6 3 3 3 2 2" xfId="6882" xr:uid="{00000000-0005-0000-0000-0000E21A0000}"/>
    <cellStyle name="Normal 4 6 3 3 3 2 3" xfId="6883" xr:uid="{00000000-0005-0000-0000-0000E31A0000}"/>
    <cellStyle name="Normal 4 6 3 3 3 3" xfId="6884" xr:uid="{00000000-0005-0000-0000-0000E41A0000}"/>
    <cellStyle name="Normal 4 6 3 3 3 4" xfId="6885" xr:uid="{00000000-0005-0000-0000-0000E51A0000}"/>
    <cellStyle name="Normal 4 6 3 3 4" xfId="6886" xr:uid="{00000000-0005-0000-0000-0000E61A0000}"/>
    <cellStyle name="Normal 4 6 3 3 4 2" xfId="6887" xr:uid="{00000000-0005-0000-0000-0000E71A0000}"/>
    <cellStyle name="Normal 4 6 3 3 4 3" xfId="6888" xr:uid="{00000000-0005-0000-0000-0000E81A0000}"/>
    <cellStyle name="Normal 4 6 3 3 5" xfId="6889" xr:uid="{00000000-0005-0000-0000-0000E91A0000}"/>
    <cellStyle name="Normal 4 6 3 3 5 2" xfId="6890" xr:uid="{00000000-0005-0000-0000-0000EA1A0000}"/>
    <cellStyle name="Normal 4 6 3 3 6" xfId="6891" xr:uid="{00000000-0005-0000-0000-0000EB1A0000}"/>
    <cellStyle name="Normal 4 6 3 3 7" xfId="6892" xr:uid="{00000000-0005-0000-0000-0000EC1A0000}"/>
    <cellStyle name="Normal 4 6 3 4" xfId="6893" xr:uid="{00000000-0005-0000-0000-0000ED1A0000}"/>
    <cellStyle name="Normal 4 6 3 4 2" xfId="6894" xr:uid="{00000000-0005-0000-0000-0000EE1A0000}"/>
    <cellStyle name="Normal 4 6 3 4 2 2" xfId="6895" xr:uid="{00000000-0005-0000-0000-0000EF1A0000}"/>
    <cellStyle name="Normal 4 6 3 4 2 3" xfId="6896" xr:uid="{00000000-0005-0000-0000-0000F01A0000}"/>
    <cellStyle name="Normal 4 6 3 4 3" xfId="6897" xr:uid="{00000000-0005-0000-0000-0000F11A0000}"/>
    <cellStyle name="Normal 4 6 3 4 4" xfId="6898" xr:uid="{00000000-0005-0000-0000-0000F21A0000}"/>
    <cellStyle name="Normal 4 6 3 5" xfId="6899" xr:uid="{00000000-0005-0000-0000-0000F31A0000}"/>
    <cellStyle name="Normal 4 6 3 5 2" xfId="6900" xr:uid="{00000000-0005-0000-0000-0000F41A0000}"/>
    <cellStyle name="Normal 4 6 3 5 2 2" xfId="6901" xr:uid="{00000000-0005-0000-0000-0000F51A0000}"/>
    <cellStyle name="Normal 4 6 3 5 2 3" xfId="6902" xr:uid="{00000000-0005-0000-0000-0000F61A0000}"/>
    <cellStyle name="Normal 4 6 3 5 3" xfId="6903" xr:uid="{00000000-0005-0000-0000-0000F71A0000}"/>
    <cellStyle name="Normal 4 6 3 5 4" xfId="6904" xr:uid="{00000000-0005-0000-0000-0000F81A0000}"/>
    <cellStyle name="Normal 4 6 3 6" xfId="6905" xr:uid="{00000000-0005-0000-0000-0000F91A0000}"/>
    <cellStyle name="Normal 4 6 3 6 2" xfId="6906" xr:uid="{00000000-0005-0000-0000-0000FA1A0000}"/>
    <cellStyle name="Normal 4 6 3 6 3" xfId="6907" xr:uid="{00000000-0005-0000-0000-0000FB1A0000}"/>
    <cellStyle name="Normal 4 6 3 7" xfId="6908" xr:uid="{00000000-0005-0000-0000-0000FC1A0000}"/>
    <cellStyle name="Normal 4 6 3 7 2" xfId="6909" xr:uid="{00000000-0005-0000-0000-0000FD1A0000}"/>
    <cellStyle name="Normal 4 6 3 8" xfId="6910" xr:uid="{00000000-0005-0000-0000-0000FE1A0000}"/>
    <cellStyle name="Normal 4 6 3 8 2" xfId="6911" xr:uid="{00000000-0005-0000-0000-0000FF1A0000}"/>
    <cellStyle name="Normal 4 6 3 9" xfId="6912" xr:uid="{00000000-0005-0000-0000-0000001B0000}"/>
    <cellStyle name="Normal 4 6 4" xfId="6913" xr:uid="{00000000-0005-0000-0000-0000011B0000}"/>
    <cellStyle name="Normal 4 6 4 2" xfId="6914" xr:uid="{00000000-0005-0000-0000-0000021B0000}"/>
    <cellStyle name="Normal 4 6 4 2 2" xfId="6915" xr:uid="{00000000-0005-0000-0000-0000031B0000}"/>
    <cellStyle name="Normal 4 6 4 2 2 2" xfId="6916" xr:uid="{00000000-0005-0000-0000-0000041B0000}"/>
    <cellStyle name="Normal 4 6 4 2 2 2 2" xfId="6917" xr:uid="{00000000-0005-0000-0000-0000051B0000}"/>
    <cellStyle name="Normal 4 6 4 2 2 2 2 2" xfId="6918" xr:uid="{00000000-0005-0000-0000-0000061B0000}"/>
    <cellStyle name="Normal 4 6 4 2 2 2 3" xfId="6919" xr:uid="{00000000-0005-0000-0000-0000071B0000}"/>
    <cellStyle name="Normal 4 6 4 2 2 3" xfId="6920" xr:uid="{00000000-0005-0000-0000-0000081B0000}"/>
    <cellStyle name="Normal 4 6 4 2 2 3 2" xfId="6921" xr:uid="{00000000-0005-0000-0000-0000091B0000}"/>
    <cellStyle name="Normal 4 6 4 2 2 3 2 2" xfId="6922" xr:uid="{00000000-0005-0000-0000-00000A1B0000}"/>
    <cellStyle name="Normal 4 6 4 2 2 3 3" xfId="6923" xr:uid="{00000000-0005-0000-0000-00000B1B0000}"/>
    <cellStyle name="Normal 4 6 4 2 2 4" xfId="6924" xr:uid="{00000000-0005-0000-0000-00000C1B0000}"/>
    <cellStyle name="Normal 4 6 4 2 2 4 2" xfId="6925" xr:uid="{00000000-0005-0000-0000-00000D1B0000}"/>
    <cellStyle name="Normal 4 6 4 2 2 5" xfId="6926" xr:uid="{00000000-0005-0000-0000-00000E1B0000}"/>
    <cellStyle name="Normal 4 6 4 2 2 5 2" xfId="6927" xr:uid="{00000000-0005-0000-0000-00000F1B0000}"/>
    <cellStyle name="Normal 4 6 4 2 2 6" xfId="6928" xr:uid="{00000000-0005-0000-0000-0000101B0000}"/>
    <cellStyle name="Normal 4 6 4 2 2 7" xfId="6929" xr:uid="{00000000-0005-0000-0000-0000111B0000}"/>
    <cellStyle name="Normal 4 6 4 2 3" xfId="6930" xr:uid="{00000000-0005-0000-0000-0000121B0000}"/>
    <cellStyle name="Normal 4 6 4 2 3 2" xfId="6931" xr:uid="{00000000-0005-0000-0000-0000131B0000}"/>
    <cellStyle name="Normal 4 6 4 2 3 2 2" xfId="6932" xr:uid="{00000000-0005-0000-0000-0000141B0000}"/>
    <cellStyle name="Normal 4 6 4 2 3 3" xfId="6933" xr:uid="{00000000-0005-0000-0000-0000151B0000}"/>
    <cellStyle name="Normal 4 6 4 2 4" xfId="6934" xr:uid="{00000000-0005-0000-0000-0000161B0000}"/>
    <cellStyle name="Normal 4 6 4 2 4 2" xfId="6935" xr:uid="{00000000-0005-0000-0000-0000171B0000}"/>
    <cellStyle name="Normal 4 6 4 2 4 2 2" xfId="6936" xr:uid="{00000000-0005-0000-0000-0000181B0000}"/>
    <cellStyle name="Normal 4 6 4 2 4 3" xfId="6937" xr:uid="{00000000-0005-0000-0000-0000191B0000}"/>
    <cellStyle name="Normal 4 6 4 2 5" xfId="6938" xr:uid="{00000000-0005-0000-0000-00001A1B0000}"/>
    <cellStyle name="Normal 4 6 4 2 5 2" xfId="6939" xr:uid="{00000000-0005-0000-0000-00001B1B0000}"/>
    <cellStyle name="Normal 4 6 4 2 6" xfId="6940" xr:uid="{00000000-0005-0000-0000-00001C1B0000}"/>
    <cellStyle name="Normal 4 6 4 2 6 2" xfId="6941" xr:uid="{00000000-0005-0000-0000-00001D1B0000}"/>
    <cellStyle name="Normal 4 6 4 2 7" xfId="6942" xr:uid="{00000000-0005-0000-0000-00001E1B0000}"/>
    <cellStyle name="Normal 4 6 4 2 8" xfId="6943" xr:uid="{00000000-0005-0000-0000-00001F1B0000}"/>
    <cellStyle name="Normal 4 6 4 3" xfId="6944" xr:uid="{00000000-0005-0000-0000-0000201B0000}"/>
    <cellStyle name="Normal 4 6 4 3 2" xfId="6945" xr:uid="{00000000-0005-0000-0000-0000211B0000}"/>
    <cellStyle name="Normal 4 6 4 3 2 2" xfId="6946" xr:uid="{00000000-0005-0000-0000-0000221B0000}"/>
    <cellStyle name="Normal 4 6 4 3 2 2 2" xfId="6947" xr:uid="{00000000-0005-0000-0000-0000231B0000}"/>
    <cellStyle name="Normal 4 6 4 3 2 3" xfId="6948" xr:uid="{00000000-0005-0000-0000-0000241B0000}"/>
    <cellStyle name="Normal 4 6 4 3 2 4" xfId="6949" xr:uid="{00000000-0005-0000-0000-0000251B0000}"/>
    <cellStyle name="Normal 4 6 4 3 3" xfId="6950" xr:uid="{00000000-0005-0000-0000-0000261B0000}"/>
    <cellStyle name="Normal 4 6 4 3 3 2" xfId="6951" xr:uid="{00000000-0005-0000-0000-0000271B0000}"/>
    <cellStyle name="Normal 4 6 4 3 3 2 2" xfId="6952" xr:uid="{00000000-0005-0000-0000-0000281B0000}"/>
    <cellStyle name="Normal 4 6 4 3 3 3" xfId="6953" xr:uid="{00000000-0005-0000-0000-0000291B0000}"/>
    <cellStyle name="Normal 4 6 4 3 4" xfId="6954" xr:uid="{00000000-0005-0000-0000-00002A1B0000}"/>
    <cellStyle name="Normal 4 6 4 3 4 2" xfId="6955" xr:uid="{00000000-0005-0000-0000-00002B1B0000}"/>
    <cellStyle name="Normal 4 6 4 3 5" xfId="6956" xr:uid="{00000000-0005-0000-0000-00002C1B0000}"/>
    <cellStyle name="Normal 4 6 4 3 5 2" xfId="6957" xr:uid="{00000000-0005-0000-0000-00002D1B0000}"/>
    <cellStyle name="Normal 4 6 4 3 6" xfId="6958" xr:uid="{00000000-0005-0000-0000-00002E1B0000}"/>
    <cellStyle name="Normal 4 6 4 3 7" xfId="6959" xr:uid="{00000000-0005-0000-0000-00002F1B0000}"/>
    <cellStyle name="Normal 4 6 4 4" xfId="6960" xr:uid="{00000000-0005-0000-0000-0000301B0000}"/>
    <cellStyle name="Normal 4 6 4 4 2" xfId="6961" xr:uid="{00000000-0005-0000-0000-0000311B0000}"/>
    <cellStyle name="Normal 4 6 4 4 2 2" xfId="6962" xr:uid="{00000000-0005-0000-0000-0000321B0000}"/>
    <cellStyle name="Normal 4 6 4 4 2 3" xfId="6963" xr:uid="{00000000-0005-0000-0000-0000331B0000}"/>
    <cellStyle name="Normal 4 6 4 4 3" xfId="6964" xr:uid="{00000000-0005-0000-0000-0000341B0000}"/>
    <cellStyle name="Normal 4 6 4 4 4" xfId="6965" xr:uid="{00000000-0005-0000-0000-0000351B0000}"/>
    <cellStyle name="Normal 4 6 4 5" xfId="6966" xr:uid="{00000000-0005-0000-0000-0000361B0000}"/>
    <cellStyle name="Normal 4 6 4 5 2" xfId="6967" xr:uid="{00000000-0005-0000-0000-0000371B0000}"/>
    <cellStyle name="Normal 4 6 4 5 2 2" xfId="6968" xr:uid="{00000000-0005-0000-0000-0000381B0000}"/>
    <cellStyle name="Normal 4 6 4 5 3" xfId="6969" xr:uid="{00000000-0005-0000-0000-0000391B0000}"/>
    <cellStyle name="Normal 4 6 4 5 4" xfId="6970" xr:uid="{00000000-0005-0000-0000-00003A1B0000}"/>
    <cellStyle name="Normal 4 6 4 6" xfId="6971" xr:uid="{00000000-0005-0000-0000-00003B1B0000}"/>
    <cellStyle name="Normal 4 6 4 6 2" xfId="6972" xr:uid="{00000000-0005-0000-0000-00003C1B0000}"/>
    <cellStyle name="Normal 4 6 4 7" xfId="6973" xr:uid="{00000000-0005-0000-0000-00003D1B0000}"/>
    <cellStyle name="Normal 4 6 4 7 2" xfId="6974" xr:uid="{00000000-0005-0000-0000-00003E1B0000}"/>
    <cellStyle name="Normal 4 6 4 8" xfId="6975" xr:uid="{00000000-0005-0000-0000-00003F1B0000}"/>
    <cellStyle name="Normal 4 6 4 9" xfId="6976" xr:uid="{00000000-0005-0000-0000-0000401B0000}"/>
    <cellStyle name="Normal 4 6 5" xfId="6977" xr:uid="{00000000-0005-0000-0000-0000411B0000}"/>
    <cellStyle name="Normal 4 6 5 2" xfId="6978" xr:uid="{00000000-0005-0000-0000-0000421B0000}"/>
    <cellStyle name="Normal 4 6 5 2 2" xfId="6979" xr:uid="{00000000-0005-0000-0000-0000431B0000}"/>
    <cellStyle name="Normal 4 6 5 2 2 2" xfId="6980" xr:uid="{00000000-0005-0000-0000-0000441B0000}"/>
    <cellStyle name="Normal 4 6 5 2 2 2 2" xfId="6981" xr:uid="{00000000-0005-0000-0000-0000451B0000}"/>
    <cellStyle name="Normal 4 6 5 2 2 3" xfId="6982" xr:uid="{00000000-0005-0000-0000-0000461B0000}"/>
    <cellStyle name="Normal 4 6 5 2 2 4" xfId="6983" xr:uid="{00000000-0005-0000-0000-0000471B0000}"/>
    <cellStyle name="Normal 4 6 5 2 3" xfId="6984" xr:uid="{00000000-0005-0000-0000-0000481B0000}"/>
    <cellStyle name="Normal 4 6 5 2 3 2" xfId="6985" xr:uid="{00000000-0005-0000-0000-0000491B0000}"/>
    <cellStyle name="Normal 4 6 5 2 3 2 2" xfId="6986" xr:uid="{00000000-0005-0000-0000-00004A1B0000}"/>
    <cellStyle name="Normal 4 6 5 2 3 3" xfId="6987" xr:uid="{00000000-0005-0000-0000-00004B1B0000}"/>
    <cellStyle name="Normal 4 6 5 2 4" xfId="6988" xr:uid="{00000000-0005-0000-0000-00004C1B0000}"/>
    <cellStyle name="Normal 4 6 5 2 4 2" xfId="6989" xr:uid="{00000000-0005-0000-0000-00004D1B0000}"/>
    <cellStyle name="Normal 4 6 5 2 5" xfId="6990" xr:uid="{00000000-0005-0000-0000-00004E1B0000}"/>
    <cellStyle name="Normal 4 6 5 2 5 2" xfId="6991" xr:uid="{00000000-0005-0000-0000-00004F1B0000}"/>
    <cellStyle name="Normal 4 6 5 2 6" xfId="6992" xr:uid="{00000000-0005-0000-0000-0000501B0000}"/>
    <cellStyle name="Normal 4 6 5 2 7" xfId="6993" xr:uid="{00000000-0005-0000-0000-0000511B0000}"/>
    <cellStyle name="Normal 4 6 5 3" xfId="6994" xr:uid="{00000000-0005-0000-0000-0000521B0000}"/>
    <cellStyle name="Normal 4 6 5 3 2" xfId="6995" xr:uid="{00000000-0005-0000-0000-0000531B0000}"/>
    <cellStyle name="Normal 4 6 5 3 2 2" xfId="6996" xr:uid="{00000000-0005-0000-0000-0000541B0000}"/>
    <cellStyle name="Normal 4 6 5 3 2 3" xfId="6997" xr:uid="{00000000-0005-0000-0000-0000551B0000}"/>
    <cellStyle name="Normal 4 6 5 3 3" xfId="6998" xr:uid="{00000000-0005-0000-0000-0000561B0000}"/>
    <cellStyle name="Normal 4 6 5 3 4" xfId="6999" xr:uid="{00000000-0005-0000-0000-0000571B0000}"/>
    <cellStyle name="Normal 4 6 5 4" xfId="7000" xr:uid="{00000000-0005-0000-0000-0000581B0000}"/>
    <cellStyle name="Normal 4 6 5 4 2" xfId="7001" xr:uid="{00000000-0005-0000-0000-0000591B0000}"/>
    <cellStyle name="Normal 4 6 5 4 2 2" xfId="7002" xr:uid="{00000000-0005-0000-0000-00005A1B0000}"/>
    <cellStyle name="Normal 4 6 5 4 3" xfId="7003" xr:uid="{00000000-0005-0000-0000-00005B1B0000}"/>
    <cellStyle name="Normal 4 6 5 4 4" xfId="7004" xr:uid="{00000000-0005-0000-0000-00005C1B0000}"/>
    <cellStyle name="Normal 4 6 5 5" xfId="7005" xr:uid="{00000000-0005-0000-0000-00005D1B0000}"/>
    <cellStyle name="Normal 4 6 5 5 2" xfId="7006" xr:uid="{00000000-0005-0000-0000-00005E1B0000}"/>
    <cellStyle name="Normal 4 6 5 6" xfId="7007" xr:uid="{00000000-0005-0000-0000-00005F1B0000}"/>
    <cellStyle name="Normal 4 6 5 6 2" xfId="7008" xr:uid="{00000000-0005-0000-0000-0000601B0000}"/>
    <cellStyle name="Normal 4 6 5 7" xfId="7009" xr:uid="{00000000-0005-0000-0000-0000611B0000}"/>
    <cellStyle name="Normal 4 6 5 8" xfId="7010" xr:uid="{00000000-0005-0000-0000-0000621B0000}"/>
    <cellStyle name="Normal 4 6 6" xfId="7011" xr:uid="{00000000-0005-0000-0000-0000631B0000}"/>
    <cellStyle name="Normal 4 6 6 2" xfId="7012" xr:uid="{00000000-0005-0000-0000-0000641B0000}"/>
    <cellStyle name="Normal 4 6 6 2 2" xfId="7013" xr:uid="{00000000-0005-0000-0000-0000651B0000}"/>
    <cellStyle name="Normal 4 6 6 2 2 2" xfId="7014" xr:uid="{00000000-0005-0000-0000-0000661B0000}"/>
    <cellStyle name="Normal 4 6 6 2 2 2 2" xfId="7015" xr:uid="{00000000-0005-0000-0000-0000671B0000}"/>
    <cellStyle name="Normal 4 6 6 2 2 3" xfId="7016" xr:uid="{00000000-0005-0000-0000-0000681B0000}"/>
    <cellStyle name="Normal 4 6 6 2 2 4" xfId="7017" xr:uid="{00000000-0005-0000-0000-0000691B0000}"/>
    <cellStyle name="Normal 4 6 6 2 3" xfId="7018" xr:uid="{00000000-0005-0000-0000-00006A1B0000}"/>
    <cellStyle name="Normal 4 6 6 2 3 2" xfId="7019" xr:uid="{00000000-0005-0000-0000-00006B1B0000}"/>
    <cellStyle name="Normal 4 6 6 2 3 2 2" xfId="7020" xr:uid="{00000000-0005-0000-0000-00006C1B0000}"/>
    <cellStyle name="Normal 4 6 6 2 3 3" xfId="7021" xr:uid="{00000000-0005-0000-0000-00006D1B0000}"/>
    <cellStyle name="Normal 4 6 6 2 4" xfId="7022" xr:uid="{00000000-0005-0000-0000-00006E1B0000}"/>
    <cellStyle name="Normal 4 6 6 2 4 2" xfId="7023" xr:uid="{00000000-0005-0000-0000-00006F1B0000}"/>
    <cellStyle name="Normal 4 6 6 2 5" xfId="7024" xr:uid="{00000000-0005-0000-0000-0000701B0000}"/>
    <cellStyle name="Normal 4 6 6 2 5 2" xfId="7025" xr:uid="{00000000-0005-0000-0000-0000711B0000}"/>
    <cellStyle name="Normal 4 6 6 2 6" xfId="7026" xr:uid="{00000000-0005-0000-0000-0000721B0000}"/>
    <cellStyle name="Normal 4 6 6 2 7" xfId="7027" xr:uid="{00000000-0005-0000-0000-0000731B0000}"/>
    <cellStyle name="Normal 4 6 6 3" xfId="7028" xr:uid="{00000000-0005-0000-0000-0000741B0000}"/>
    <cellStyle name="Normal 4 6 6 3 2" xfId="7029" xr:uid="{00000000-0005-0000-0000-0000751B0000}"/>
    <cellStyle name="Normal 4 6 6 3 2 2" xfId="7030" xr:uid="{00000000-0005-0000-0000-0000761B0000}"/>
    <cellStyle name="Normal 4 6 6 3 2 3" xfId="7031" xr:uid="{00000000-0005-0000-0000-0000771B0000}"/>
    <cellStyle name="Normal 4 6 6 3 3" xfId="7032" xr:uid="{00000000-0005-0000-0000-0000781B0000}"/>
    <cellStyle name="Normal 4 6 6 3 4" xfId="7033" xr:uid="{00000000-0005-0000-0000-0000791B0000}"/>
    <cellStyle name="Normal 4 6 6 4" xfId="7034" xr:uid="{00000000-0005-0000-0000-00007A1B0000}"/>
    <cellStyle name="Normal 4 6 6 4 2" xfId="7035" xr:uid="{00000000-0005-0000-0000-00007B1B0000}"/>
    <cellStyle name="Normal 4 6 6 4 2 2" xfId="7036" xr:uid="{00000000-0005-0000-0000-00007C1B0000}"/>
    <cellStyle name="Normal 4 6 6 4 3" xfId="7037" xr:uid="{00000000-0005-0000-0000-00007D1B0000}"/>
    <cellStyle name="Normal 4 6 6 4 4" xfId="7038" xr:uid="{00000000-0005-0000-0000-00007E1B0000}"/>
    <cellStyle name="Normal 4 6 6 5" xfId="7039" xr:uid="{00000000-0005-0000-0000-00007F1B0000}"/>
    <cellStyle name="Normal 4 6 6 5 2" xfId="7040" xr:uid="{00000000-0005-0000-0000-0000801B0000}"/>
    <cellStyle name="Normal 4 6 6 6" xfId="7041" xr:uid="{00000000-0005-0000-0000-0000811B0000}"/>
    <cellStyle name="Normal 4 6 6 6 2" xfId="7042" xr:uid="{00000000-0005-0000-0000-0000821B0000}"/>
    <cellStyle name="Normal 4 6 6 7" xfId="7043" xr:uid="{00000000-0005-0000-0000-0000831B0000}"/>
    <cellStyle name="Normal 4 6 6 8" xfId="7044" xr:uid="{00000000-0005-0000-0000-0000841B0000}"/>
    <cellStyle name="Normal 4 6 7" xfId="7045" xr:uid="{00000000-0005-0000-0000-0000851B0000}"/>
    <cellStyle name="Normal 4 6 7 2" xfId="7046" xr:uid="{00000000-0005-0000-0000-0000861B0000}"/>
    <cellStyle name="Normal 4 6 7 2 2" xfId="7047" xr:uid="{00000000-0005-0000-0000-0000871B0000}"/>
    <cellStyle name="Normal 4 6 7 2 2 2" xfId="7048" xr:uid="{00000000-0005-0000-0000-0000881B0000}"/>
    <cellStyle name="Normal 4 6 7 2 3" xfId="7049" xr:uid="{00000000-0005-0000-0000-0000891B0000}"/>
    <cellStyle name="Normal 4 6 7 2 4" xfId="7050" xr:uid="{00000000-0005-0000-0000-00008A1B0000}"/>
    <cellStyle name="Normal 4 6 7 3" xfId="7051" xr:uid="{00000000-0005-0000-0000-00008B1B0000}"/>
    <cellStyle name="Normal 4 6 7 3 2" xfId="7052" xr:uid="{00000000-0005-0000-0000-00008C1B0000}"/>
    <cellStyle name="Normal 4 6 7 3 2 2" xfId="7053" xr:uid="{00000000-0005-0000-0000-00008D1B0000}"/>
    <cellStyle name="Normal 4 6 7 3 3" xfId="7054" xr:uid="{00000000-0005-0000-0000-00008E1B0000}"/>
    <cellStyle name="Normal 4 6 7 4" xfId="7055" xr:uid="{00000000-0005-0000-0000-00008F1B0000}"/>
    <cellStyle name="Normal 4 6 7 4 2" xfId="7056" xr:uid="{00000000-0005-0000-0000-0000901B0000}"/>
    <cellStyle name="Normal 4 6 7 5" xfId="7057" xr:uid="{00000000-0005-0000-0000-0000911B0000}"/>
    <cellStyle name="Normal 4 6 7 5 2" xfId="7058" xr:uid="{00000000-0005-0000-0000-0000921B0000}"/>
    <cellStyle name="Normal 4 6 7 6" xfId="7059" xr:uid="{00000000-0005-0000-0000-0000931B0000}"/>
    <cellStyle name="Normal 4 6 7 7" xfId="7060" xr:uid="{00000000-0005-0000-0000-0000941B0000}"/>
    <cellStyle name="Normal 4 6 8" xfId="7061" xr:uid="{00000000-0005-0000-0000-0000951B0000}"/>
    <cellStyle name="Normal 4 6 8 2" xfId="7062" xr:uid="{00000000-0005-0000-0000-0000961B0000}"/>
    <cellStyle name="Normal 4 6 8 2 2" xfId="7063" xr:uid="{00000000-0005-0000-0000-0000971B0000}"/>
    <cellStyle name="Normal 4 6 8 2 3" xfId="7064" xr:uid="{00000000-0005-0000-0000-0000981B0000}"/>
    <cellStyle name="Normal 4 6 8 3" xfId="7065" xr:uid="{00000000-0005-0000-0000-0000991B0000}"/>
    <cellStyle name="Normal 4 6 8 4" xfId="7066" xr:uid="{00000000-0005-0000-0000-00009A1B0000}"/>
    <cellStyle name="Normal 4 6 9" xfId="7067" xr:uid="{00000000-0005-0000-0000-00009B1B0000}"/>
    <cellStyle name="Normal 4 6 9 2" xfId="7068" xr:uid="{00000000-0005-0000-0000-00009C1B0000}"/>
    <cellStyle name="Normal 4 6 9 2 2" xfId="7069" xr:uid="{00000000-0005-0000-0000-00009D1B0000}"/>
    <cellStyle name="Normal 4 6 9 3" xfId="7070" xr:uid="{00000000-0005-0000-0000-00009E1B0000}"/>
    <cellStyle name="Normal 4 6 9 4" xfId="7071" xr:uid="{00000000-0005-0000-0000-00009F1B0000}"/>
    <cellStyle name="Normal 4 7" xfId="7072" xr:uid="{00000000-0005-0000-0000-0000A01B0000}"/>
    <cellStyle name="Normal 4 7 10" xfId="7073" xr:uid="{00000000-0005-0000-0000-0000A11B0000}"/>
    <cellStyle name="Normal 4 7 2" xfId="7074" xr:uid="{00000000-0005-0000-0000-0000A21B0000}"/>
    <cellStyle name="Normal 4 7 2 2" xfId="7075" xr:uid="{00000000-0005-0000-0000-0000A31B0000}"/>
    <cellStyle name="Normal 4 7 2 2 2" xfId="7076" xr:uid="{00000000-0005-0000-0000-0000A41B0000}"/>
    <cellStyle name="Normal 4 7 2 2 2 2" xfId="7077" xr:uid="{00000000-0005-0000-0000-0000A51B0000}"/>
    <cellStyle name="Normal 4 7 2 2 2 2 2" xfId="7078" xr:uid="{00000000-0005-0000-0000-0000A61B0000}"/>
    <cellStyle name="Normal 4 7 2 2 2 3" xfId="7079" xr:uid="{00000000-0005-0000-0000-0000A71B0000}"/>
    <cellStyle name="Normal 4 7 2 2 2 4" xfId="7080" xr:uid="{00000000-0005-0000-0000-0000A81B0000}"/>
    <cellStyle name="Normal 4 7 2 2 3" xfId="7081" xr:uid="{00000000-0005-0000-0000-0000A91B0000}"/>
    <cellStyle name="Normal 4 7 2 2 3 2" xfId="7082" xr:uid="{00000000-0005-0000-0000-0000AA1B0000}"/>
    <cellStyle name="Normal 4 7 2 2 3 2 2" xfId="7083" xr:uid="{00000000-0005-0000-0000-0000AB1B0000}"/>
    <cellStyle name="Normal 4 7 2 2 3 3" xfId="7084" xr:uid="{00000000-0005-0000-0000-0000AC1B0000}"/>
    <cellStyle name="Normal 4 7 2 2 4" xfId="7085" xr:uid="{00000000-0005-0000-0000-0000AD1B0000}"/>
    <cellStyle name="Normal 4 7 2 2 4 2" xfId="7086" xr:uid="{00000000-0005-0000-0000-0000AE1B0000}"/>
    <cellStyle name="Normal 4 7 2 2 5" xfId="7087" xr:uid="{00000000-0005-0000-0000-0000AF1B0000}"/>
    <cellStyle name="Normal 4 7 2 2 5 2" xfId="7088" xr:uid="{00000000-0005-0000-0000-0000B01B0000}"/>
    <cellStyle name="Normal 4 7 2 2 6" xfId="7089" xr:uid="{00000000-0005-0000-0000-0000B11B0000}"/>
    <cellStyle name="Normal 4 7 2 2 7" xfId="7090" xr:uid="{00000000-0005-0000-0000-0000B21B0000}"/>
    <cellStyle name="Normal 4 7 2 3" xfId="7091" xr:uid="{00000000-0005-0000-0000-0000B31B0000}"/>
    <cellStyle name="Normal 4 7 2 3 2" xfId="7092" xr:uid="{00000000-0005-0000-0000-0000B41B0000}"/>
    <cellStyle name="Normal 4 7 2 3 2 2" xfId="7093" xr:uid="{00000000-0005-0000-0000-0000B51B0000}"/>
    <cellStyle name="Normal 4 7 2 3 2 3" xfId="7094" xr:uid="{00000000-0005-0000-0000-0000B61B0000}"/>
    <cellStyle name="Normal 4 7 2 3 3" xfId="7095" xr:uid="{00000000-0005-0000-0000-0000B71B0000}"/>
    <cellStyle name="Normal 4 7 2 3 4" xfId="7096" xr:uid="{00000000-0005-0000-0000-0000B81B0000}"/>
    <cellStyle name="Normal 4 7 2 4" xfId="7097" xr:uid="{00000000-0005-0000-0000-0000B91B0000}"/>
    <cellStyle name="Normal 4 7 2 4 2" xfId="7098" xr:uid="{00000000-0005-0000-0000-0000BA1B0000}"/>
    <cellStyle name="Normal 4 7 2 4 2 2" xfId="7099" xr:uid="{00000000-0005-0000-0000-0000BB1B0000}"/>
    <cellStyle name="Normal 4 7 2 4 2 3" xfId="7100" xr:uid="{00000000-0005-0000-0000-0000BC1B0000}"/>
    <cellStyle name="Normal 4 7 2 4 3" xfId="7101" xr:uid="{00000000-0005-0000-0000-0000BD1B0000}"/>
    <cellStyle name="Normal 4 7 2 4 4" xfId="7102" xr:uid="{00000000-0005-0000-0000-0000BE1B0000}"/>
    <cellStyle name="Normal 4 7 2 5" xfId="7103" xr:uid="{00000000-0005-0000-0000-0000BF1B0000}"/>
    <cellStyle name="Normal 4 7 2 5 2" xfId="7104" xr:uid="{00000000-0005-0000-0000-0000C01B0000}"/>
    <cellStyle name="Normal 4 7 2 5 3" xfId="7105" xr:uid="{00000000-0005-0000-0000-0000C11B0000}"/>
    <cellStyle name="Normal 4 7 2 6" xfId="7106" xr:uid="{00000000-0005-0000-0000-0000C21B0000}"/>
    <cellStyle name="Normal 4 7 2 6 2" xfId="7107" xr:uid="{00000000-0005-0000-0000-0000C31B0000}"/>
    <cellStyle name="Normal 4 7 2 7" xfId="7108" xr:uid="{00000000-0005-0000-0000-0000C41B0000}"/>
    <cellStyle name="Normal 4 7 2 8" xfId="7109" xr:uid="{00000000-0005-0000-0000-0000C51B0000}"/>
    <cellStyle name="Normal 4 7 3" xfId="7110" xr:uid="{00000000-0005-0000-0000-0000C61B0000}"/>
    <cellStyle name="Normal 4 7 3 2" xfId="7111" xr:uid="{00000000-0005-0000-0000-0000C71B0000}"/>
    <cellStyle name="Normal 4 7 3 2 2" xfId="7112" xr:uid="{00000000-0005-0000-0000-0000C81B0000}"/>
    <cellStyle name="Normal 4 7 3 2 2 2" xfId="7113" xr:uid="{00000000-0005-0000-0000-0000C91B0000}"/>
    <cellStyle name="Normal 4 7 3 2 2 3" xfId="7114" xr:uid="{00000000-0005-0000-0000-0000CA1B0000}"/>
    <cellStyle name="Normal 4 7 3 2 3" xfId="7115" xr:uid="{00000000-0005-0000-0000-0000CB1B0000}"/>
    <cellStyle name="Normal 4 7 3 2 4" xfId="7116" xr:uid="{00000000-0005-0000-0000-0000CC1B0000}"/>
    <cellStyle name="Normal 4 7 3 3" xfId="7117" xr:uid="{00000000-0005-0000-0000-0000CD1B0000}"/>
    <cellStyle name="Normal 4 7 3 3 2" xfId="7118" xr:uid="{00000000-0005-0000-0000-0000CE1B0000}"/>
    <cellStyle name="Normal 4 7 3 3 2 2" xfId="7119" xr:uid="{00000000-0005-0000-0000-0000CF1B0000}"/>
    <cellStyle name="Normal 4 7 3 3 2 3" xfId="7120" xr:uid="{00000000-0005-0000-0000-0000D01B0000}"/>
    <cellStyle name="Normal 4 7 3 3 3" xfId="7121" xr:uid="{00000000-0005-0000-0000-0000D11B0000}"/>
    <cellStyle name="Normal 4 7 3 3 4" xfId="7122" xr:uid="{00000000-0005-0000-0000-0000D21B0000}"/>
    <cellStyle name="Normal 4 7 3 4" xfId="7123" xr:uid="{00000000-0005-0000-0000-0000D31B0000}"/>
    <cellStyle name="Normal 4 7 3 4 2" xfId="7124" xr:uid="{00000000-0005-0000-0000-0000D41B0000}"/>
    <cellStyle name="Normal 4 7 3 4 2 2" xfId="7125" xr:uid="{00000000-0005-0000-0000-0000D51B0000}"/>
    <cellStyle name="Normal 4 7 3 4 3" xfId="7126" xr:uid="{00000000-0005-0000-0000-0000D61B0000}"/>
    <cellStyle name="Normal 4 7 3 5" xfId="7127" xr:uid="{00000000-0005-0000-0000-0000D71B0000}"/>
    <cellStyle name="Normal 4 7 3 5 2" xfId="7128" xr:uid="{00000000-0005-0000-0000-0000D81B0000}"/>
    <cellStyle name="Normal 4 7 3 5 3" xfId="7129" xr:uid="{00000000-0005-0000-0000-0000D91B0000}"/>
    <cellStyle name="Normal 4 7 3 6" xfId="7130" xr:uid="{00000000-0005-0000-0000-0000DA1B0000}"/>
    <cellStyle name="Normal 4 7 3 7" xfId="7131" xr:uid="{00000000-0005-0000-0000-0000DB1B0000}"/>
    <cellStyle name="Normal 4 7 4" xfId="7132" xr:uid="{00000000-0005-0000-0000-0000DC1B0000}"/>
    <cellStyle name="Normal 4 7 4 2" xfId="7133" xr:uid="{00000000-0005-0000-0000-0000DD1B0000}"/>
    <cellStyle name="Normal 4 7 4 2 2" xfId="7134" xr:uid="{00000000-0005-0000-0000-0000DE1B0000}"/>
    <cellStyle name="Normal 4 7 4 2 2 2" xfId="7135" xr:uid="{00000000-0005-0000-0000-0000DF1B0000}"/>
    <cellStyle name="Normal 4 7 4 2 3" xfId="7136" xr:uid="{00000000-0005-0000-0000-0000E01B0000}"/>
    <cellStyle name="Normal 4 7 4 3" xfId="7137" xr:uid="{00000000-0005-0000-0000-0000E11B0000}"/>
    <cellStyle name="Normal 4 7 4 3 2" xfId="7138" xr:uid="{00000000-0005-0000-0000-0000E21B0000}"/>
    <cellStyle name="Normal 4 7 4 3 3" xfId="7139" xr:uid="{00000000-0005-0000-0000-0000E31B0000}"/>
    <cellStyle name="Normal 4 7 4 4" xfId="7140" xr:uid="{00000000-0005-0000-0000-0000E41B0000}"/>
    <cellStyle name="Normal 4 7 4 5" xfId="7141" xr:uid="{00000000-0005-0000-0000-0000E51B0000}"/>
    <cellStyle name="Normal 4 7 5" xfId="7142" xr:uid="{00000000-0005-0000-0000-0000E61B0000}"/>
    <cellStyle name="Normal 4 7 5 2" xfId="7143" xr:uid="{00000000-0005-0000-0000-0000E71B0000}"/>
    <cellStyle name="Normal 4 7 5 2 2" xfId="7144" xr:uid="{00000000-0005-0000-0000-0000E81B0000}"/>
    <cellStyle name="Normal 4 7 5 2 2 2" xfId="7145" xr:uid="{00000000-0005-0000-0000-0000E91B0000}"/>
    <cellStyle name="Normal 4 7 5 2 3" xfId="7146" xr:uid="{00000000-0005-0000-0000-0000EA1B0000}"/>
    <cellStyle name="Normal 4 7 5 3" xfId="7147" xr:uid="{00000000-0005-0000-0000-0000EB1B0000}"/>
    <cellStyle name="Normal 4 7 5 3 2" xfId="7148" xr:uid="{00000000-0005-0000-0000-0000EC1B0000}"/>
    <cellStyle name="Normal 4 7 5 3 3" xfId="7149" xr:uid="{00000000-0005-0000-0000-0000ED1B0000}"/>
    <cellStyle name="Normal 4 7 5 4" xfId="7150" xr:uid="{00000000-0005-0000-0000-0000EE1B0000}"/>
    <cellStyle name="Normal 4 7 5 5" xfId="7151" xr:uid="{00000000-0005-0000-0000-0000EF1B0000}"/>
    <cellStyle name="Normal 4 7 6" xfId="7152" xr:uid="{00000000-0005-0000-0000-0000F01B0000}"/>
    <cellStyle name="Normal 4 7 6 2" xfId="7153" xr:uid="{00000000-0005-0000-0000-0000F11B0000}"/>
    <cellStyle name="Normal 4 7 6 2 2" xfId="7154" xr:uid="{00000000-0005-0000-0000-0000F21B0000}"/>
    <cellStyle name="Normal 4 7 6 3" xfId="7155" xr:uid="{00000000-0005-0000-0000-0000F31B0000}"/>
    <cellStyle name="Normal 4 7 7" xfId="7156" xr:uid="{00000000-0005-0000-0000-0000F41B0000}"/>
    <cellStyle name="Normal 4 7 7 2" xfId="7157" xr:uid="{00000000-0005-0000-0000-0000F51B0000}"/>
    <cellStyle name="Normal 4 7 7 2 2" xfId="7158" xr:uid="{00000000-0005-0000-0000-0000F61B0000}"/>
    <cellStyle name="Normal 4 7 7 3" xfId="7159" xr:uid="{00000000-0005-0000-0000-0000F71B0000}"/>
    <cellStyle name="Normal 4 7 8" xfId="7160" xr:uid="{00000000-0005-0000-0000-0000F81B0000}"/>
    <cellStyle name="Normal 4 7 8 2" xfId="7161" xr:uid="{00000000-0005-0000-0000-0000F91B0000}"/>
    <cellStyle name="Normal 4 7 8 3" xfId="7162" xr:uid="{00000000-0005-0000-0000-0000FA1B0000}"/>
    <cellStyle name="Normal 4 7 9" xfId="7163" xr:uid="{00000000-0005-0000-0000-0000FB1B0000}"/>
    <cellStyle name="Normal 4 8" xfId="7164" xr:uid="{00000000-0005-0000-0000-0000FC1B0000}"/>
    <cellStyle name="Normal 4 8 10" xfId="7165" xr:uid="{00000000-0005-0000-0000-0000FD1B0000}"/>
    <cellStyle name="Normal 4 8 2" xfId="7166" xr:uid="{00000000-0005-0000-0000-0000FE1B0000}"/>
    <cellStyle name="Normal 4 8 2 2" xfId="7167" xr:uid="{00000000-0005-0000-0000-0000FF1B0000}"/>
    <cellStyle name="Normal 4 8 2 2 2" xfId="7168" xr:uid="{00000000-0005-0000-0000-0000001C0000}"/>
    <cellStyle name="Normal 4 8 2 2 2 2" xfId="7169" xr:uid="{00000000-0005-0000-0000-0000011C0000}"/>
    <cellStyle name="Normal 4 8 2 2 2 2 2" xfId="7170" xr:uid="{00000000-0005-0000-0000-0000021C0000}"/>
    <cellStyle name="Normal 4 8 2 2 2 3" xfId="7171" xr:uid="{00000000-0005-0000-0000-0000031C0000}"/>
    <cellStyle name="Normal 4 8 2 2 2 4" xfId="7172" xr:uid="{00000000-0005-0000-0000-0000041C0000}"/>
    <cellStyle name="Normal 4 8 2 2 3" xfId="7173" xr:uid="{00000000-0005-0000-0000-0000051C0000}"/>
    <cellStyle name="Normal 4 8 2 2 3 2" xfId="7174" xr:uid="{00000000-0005-0000-0000-0000061C0000}"/>
    <cellStyle name="Normal 4 8 2 2 3 2 2" xfId="7175" xr:uid="{00000000-0005-0000-0000-0000071C0000}"/>
    <cellStyle name="Normal 4 8 2 2 3 3" xfId="7176" xr:uid="{00000000-0005-0000-0000-0000081C0000}"/>
    <cellStyle name="Normal 4 8 2 2 4" xfId="7177" xr:uid="{00000000-0005-0000-0000-0000091C0000}"/>
    <cellStyle name="Normal 4 8 2 2 4 2" xfId="7178" xr:uid="{00000000-0005-0000-0000-00000A1C0000}"/>
    <cellStyle name="Normal 4 8 2 2 5" xfId="7179" xr:uid="{00000000-0005-0000-0000-00000B1C0000}"/>
    <cellStyle name="Normal 4 8 2 2 5 2" xfId="7180" xr:uid="{00000000-0005-0000-0000-00000C1C0000}"/>
    <cellStyle name="Normal 4 8 2 2 6" xfId="7181" xr:uid="{00000000-0005-0000-0000-00000D1C0000}"/>
    <cellStyle name="Normal 4 8 2 2 7" xfId="7182" xr:uid="{00000000-0005-0000-0000-00000E1C0000}"/>
    <cellStyle name="Normal 4 8 2 3" xfId="7183" xr:uid="{00000000-0005-0000-0000-00000F1C0000}"/>
    <cellStyle name="Normal 4 8 2 3 2" xfId="7184" xr:uid="{00000000-0005-0000-0000-0000101C0000}"/>
    <cellStyle name="Normal 4 8 2 3 2 2" xfId="7185" xr:uid="{00000000-0005-0000-0000-0000111C0000}"/>
    <cellStyle name="Normal 4 8 2 3 2 3" xfId="7186" xr:uid="{00000000-0005-0000-0000-0000121C0000}"/>
    <cellStyle name="Normal 4 8 2 3 3" xfId="7187" xr:uid="{00000000-0005-0000-0000-0000131C0000}"/>
    <cellStyle name="Normal 4 8 2 3 4" xfId="7188" xr:uid="{00000000-0005-0000-0000-0000141C0000}"/>
    <cellStyle name="Normal 4 8 2 4" xfId="7189" xr:uid="{00000000-0005-0000-0000-0000151C0000}"/>
    <cellStyle name="Normal 4 8 2 4 2" xfId="7190" xr:uid="{00000000-0005-0000-0000-0000161C0000}"/>
    <cellStyle name="Normal 4 8 2 4 2 2" xfId="7191" xr:uid="{00000000-0005-0000-0000-0000171C0000}"/>
    <cellStyle name="Normal 4 8 2 4 2 3" xfId="7192" xr:uid="{00000000-0005-0000-0000-0000181C0000}"/>
    <cellStyle name="Normal 4 8 2 4 3" xfId="7193" xr:uid="{00000000-0005-0000-0000-0000191C0000}"/>
    <cellStyle name="Normal 4 8 2 4 4" xfId="7194" xr:uid="{00000000-0005-0000-0000-00001A1C0000}"/>
    <cellStyle name="Normal 4 8 2 5" xfId="7195" xr:uid="{00000000-0005-0000-0000-00001B1C0000}"/>
    <cellStyle name="Normal 4 8 2 5 2" xfId="7196" xr:uid="{00000000-0005-0000-0000-00001C1C0000}"/>
    <cellStyle name="Normal 4 8 2 5 3" xfId="7197" xr:uid="{00000000-0005-0000-0000-00001D1C0000}"/>
    <cellStyle name="Normal 4 8 2 6" xfId="7198" xr:uid="{00000000-0005-0000-0000-00001E1C0000}"/>
    <cellStyle name="Normal 4 8 2 6 2" xfId="7199" xr:uid="{00000000-0005-0000-0000-00001F1C0000}"/>
    <cellStyle name="Normal 4 8 2 7" xfId="7200" xr:uid="{00000000-0005-0000-0000-0000201C0000}"/>
    <cellStyle name="Normal 4 8 2 8" xfId="7201" xr:uid="{00000000-0005-0000-0000-0000211C0000}"/>
    <cellStyle name="Normal 4 8 3" xfId="7202" xr:uid="{00000000-0005-0000-0000-0000221C0000}"/>
    <cellStyle name="Normal 4 8 3 2" xfId="7203" xr:uid="{00000000-0005-0000-0000-0000231C0000}"/>
    <cellStyle name="Normal 4 8 3 2 2" xfId="7204" xr:uid="{00000000-0005-0000-0000-0000241C0000}"/>
    <cellStyle name="Normal 4 8 3 2 2 2" xfId="7205" xr:uid="{00000000-0005-0000-0000-0000251C0000}"/>
    <cellStyle name="Normal 4 8 3 2 2 3" xfId="7206" xr:uid="{00000000-0005-0000-0000-0000261C0000}"/>
    <cellStyle name="Normal 4 8 3 2 3" xfId="7207" xr:uid="{00000000-0005-0000-0000-0000271C0000}"/>
    <cellStyle name="Normal 4 8 3 2 4" xfId="7208" xr:uid="{00000000-0005-0000-0000-0000281C0000}"/>
    <cellStyle name="Normal 4 8 3 3" xfId="7209" xr:uid="{00000000-0005-0000-0000-0000291C0000}"/>
    <cellStyle name="Normal 4 8 3 3 2" xfId="7210" xr:uid="{00000000-0005-0000-0000-00002A1C0000}"/>
    <cellStyle name="Normal 4 8 3 3 2 2" xfId="7211" xr:uid="{00000000-0005-0000-0000-00002B1C0000}"/>
    <cellStyle name="Normal 4 8 3 3 2 3" xfId="7212" xr:uid="{00000000-0005-0000-0000-00002C1C0000}"/>
    <cellStyle name="Normal 4 8 3 3 3" xfId="7213" xr:uid="{00000000-0005-0000-0000-00002D1C0000}"/>
    <cellStyle name="Normal 4 8 3 3 4" xfId="7214" xr:uid="{00000000-0005-0000-0000-00002E1C0000}"/>
    <cellStyle name="Normal 4 8 3 4" xfId="7215" xr:uid="{00000000-0005-0000-0000-00002F1C0000}"/>
    <cellStyle name="Normal 4 8 3 4 2" xfId="7216" xr:uid="{00000000-0005-0000-0000-0000301C0000}"/>
    <cellStyle name="Normal 4 8 3 4 3" xfId="7217" xr:uid="{00000000-0005-0000-0000-0000311C0000}"/>
    <cellStyle name="Normal 4 8 3 5" xfId="7218" xr:uid="{00000000-0005-0000-0000-0000321C0000}"/>
    <cellStyle name="Normal 4 8 3 5 2" xfId="7219" xr:uid="{00000000-0005-0000-0000-0000331C0000}"/>
    <cellStyle name="Normal 4 8 3 6" xfId="7220" xr:uid="{00000000-0005-0000-0000-0000341C0000}"/>
    <cellStyle name="Normal 4 8 3 7" xfId="7221" xr:uid="{00000000-0005-0000-0000-0000351C0000}"/>
    <cellStyle name="Normal 4 8 4" xfId="7222" xr:uid="{00000000-0005-0000-0000-0000361C0000}"/>
    <cellStyle name="Normal 4 8 4 2" xfId="7223" xr:uid="{00000000-0005-0000-0000-0000371C0000}"/>
    <cellStyle name="Normal 4 8 4 2 2" xfId="7224" xr:uid="{00000000-0005-0000-0000-0000381C0000}"/>
    <cellStyle name="Normal 4 8 4 2 2 2" xfId="7225" xr:uid="{00000000-0005-0000-0000-0000391C0000}"/>
    <cellStyle name="Normal 4 8 4 2 3" xfId="7226" xr:uid="{00000000-0005-0000-0000-00003A1C0000}"/>
    <cellStyle name="Normal 4 8 4 3" xfId="7227" xr:uid="{00000000-0005-0000-0000-00003B1C0000}"/>
    <cellStyle name="Normal 4 8 4 3 2" xfId="7228" xr:uid="{00000000-0005-0000-0000-00003C1C0000}"/>
    <cellStyle name="Normal 4 8 4 3 3" xfId="7229" xr:uid="{00000000-0005-0000-0000-00003D1C0000}"/>
    <cellStyle name="Normal 4 8 4 4" xfId="7230" xr:uid="{00000000-0005-0000-0000-00003E1C0000}"/>
    <cellStyle name="Normal 4 8 4 5" xfId="7231" xr:uid="{00000000-0005-0000-0000-00003F1C0000}"/>
    <cellStyle name="Normal 4 8 5" xfId="7232" xr:uid="{00000000-0005-0000-0000-0000401C0000}"/>
    <cellStyle name="Normal 4 8 5 2" xfId="7233" xr:uid="{00000000-0005-0000-0000-0000411C0000}"/>
    <cellStyle name="Normal 4 8 5 2 2" xfId="7234" xr:uid="{00000000-0005-0000-0000-0000421C0000}"/>
    <cellStyle name="Normal 4 8 5 2 3" xfId="7235" xr:uid="{00000000-0005-0000-0000-0000431C0000}"/>
    <cellStyle name="Normal 4 8 5 3" xfId="7236" xr:uid="{00000000-0005-0000-0000-0000441C0000}"/>
    <cellStyle name="Normal 4 8 5 4" xfId="7237" xr:uid="{00000000-0005-0000-0000-0000451C0000}"/>
    <cellStyle name="Normal 4 8 6" xfId="7238" xr:uid="{00000000-0005-0000-0000-0000461C0000}"/>
    <cellStyle name="Normal 4 8 6 2" xfId="7239" xr:uid="{00000000-0005-0000-0000-0000471C0000}"/>
    <cellStyle name="Normal 4 8 6 2 2" xfId="7240" xr:uid="{00000000-0005-0000-0000-0000481C0000}"/>
    <cellStyle name="Normal 4 8 6 3" xfId="7241" xr:uid="{00000000-0005-0000-0000-0000491C0000}"/>
    <cellStyle name="Normal 4 8 7" xfId="7242" xr:uid="{00000000-0005-0000-0000-00004A1C0000}"/>
    <cellStyle name="Normal 4 8 7 2" xfId="7243" xr:uid="{00000000-0005-0000-0000-00004B1C0000}"/>
    <cellStyle name="Normal 4 8 7 3" xfId="7244" xr:uid="{00000000-0005-0000-0000-00004C1C0000}"/>
    <cellStyle name="Normal 4 8 8" xfId="7245" xr:uid="{00000000-0005-0000-0000-00004D1C0000}"/>
    <cellStyle name="Normal 4 8 8 2" xfId="7246" xr:uid="{00000000-0005-0000-0000-00004E1C0000}"/>
    <cellStyle name="Normal 4 8 9" xfId="7247" xr:uid="{00000000-0005-0000-0000-00004F1C0000}"/>
    <cellStyle name="Normal 4 9" xfId="7248" xr:uid="{00000000-0005-0000-0000-0000501C0000}"/>
    <cellStyle name="Normal 4 9 10" xfId="7249" xr:uid="{00000000-0005-0000-0000-0000511C0000}"/>
    <cellStyle name="Normal 4 9 2" xfId="7250" xr:uid="{00000000-0005-0000-0000-0000521C0000}"/>
    <cellStyle name="Normal 4 9 2 2" xfId="7251" xr:uid="{00000000-0005-0000-0000-0000531C0000}"/>
    <cellStyle name="Normal 4 9 2 2 2" xfId="7252" xr:uid="{00000000-0005-0000-0000-0000541C0000}"/>
    <cellStyle name="Normal 4 9 2 2 2 2" xfId="7253" xr:uid="{00000000-0005-0000-0000-0000551C0000}"/>
    <cellStyle name="Normal 4 9 2 2 2 2 2" xfId="7254" xr:uid="{00000000-0005-0000-0000-0000561C0000}"/>
    <cellStyle name="Normal 4 9 2 2 2 3" xfId="7255" xr:uid="{00000000-0005-0000-0000-0000571C0000}"/>
    <cellStyle name="Normal 4 9 2 2 2 4" xfId="7256" xr:uid="{00000000-0005-0000-0000-0000581C0000}"/>
    <cellStyle name="Normal 4 9 2 2 3" xfId="7257" xr:uid="{00000000-0005-0000-0000-0000591C0000}"/>
    <cellStyle name="Normal 4 9 2 2 3 2" xfId="7258" xr:uid="{00000000-0005-0000-0000-00005A1C0000}"/>
    <cellStyle name="Normal 4 9 2 2 3 2 2" xfId="7259" xr:uid="{00000000-0005-0000-0000-00005B1C0000}"/>
    <cellStyle name="Normal 4 9 2 2 3 3" xfId="7260" xr:uid="{00000000-0005-0000-0000-00005C1C0000}"/>
    <cellStyle name="Normal 4 9 2 2 4" xfId="7261" xr:uid="{00000000-0005-0000-0000-00005D1C0000}"/>
    <cellStyle name="Normal 4 9 2 2 4 2" xfId="7262" xr:uid="{00000000-0005-0000-0000-00005E1C0000}"/>
    <cellStyle name="Normal 4 9 2 2 5" xfId="7263" xr:uid="{00000000-0005-0000-0000-00005F1C0000}"/>
    <cellStyle name="Normal 4 9 2 2 5 2" xfId="7264" xr:uid="{00000000-0005-0000-0000-0000601C0000}"/>
    <cellStyle name="Normal 4 9 2 2 6" xfId="7265" xr:uid="{00000000-0005-0000-0000-0000611C0000}"/>
    <cellStyle name="Normal 4 9 2 2 7" xfId="7266" xr:uid="{00000000-0005-0000-0000-0000621C0000}"/>
    <cellStyle name="Normal 4 9 2 3" xfId="7267" xr:uid="{00000000-0005-0000-0000-0000631C0000}"/>
    <cellStyle name="Normal 4 9 2 3 2" xfId="7268" xr:uid="{00000000-0005-0000-0000-0000641C0000}"/>
    <cellStyle name="Normal 4 9 2 3 2 2" xfId="7269" xr:uid="{00000000-0005-0000-0000-0000651C0000}"/>
    <cellStyle name="Normal 4 9 2 3 2 3" xfId="7270" xr:uid="{00000000-0005-0000-0000-0000661C0000}"/>
    <cellStyle name="Normal 4 9 2 3 3" xfId="7271" xr:uid="{00000000-0005-0000-0000-0000671C0000}"/>
    <cellStyle name="Normal 4 9 2 3 4" xfId="7272" xr:uid="{00000000-0005-0000-0000-0000681C0000}"/>
    <cellStyle name="Normal 4 9 2 4" xfId="7273" xr:uid="{00000000-0005-0000-0000-0000691C0000}"/>
    <cellStyle name="Normal 4 9 2 4 2" xfId="7274" xr:uid="{00000000-0005-0000-0000-00006A1C0000}"/>
    <cellStyle name="Normal 4 9 2 4 2 2" xfId="7275" xr:uid="{00000000-0005-0000-0000-00006B1C0000}"/>
    <cellStyle name="Normal 4 9 2 4 3" xfId="7276" xr:uid="{00000000-0005-0000-0000-00006C1C0000}"/>
    <cellStyle name="Normal 4 9 2 4 4" xfId="7277" xr:uid="{00000000-0005-0000-0000-00006D1C0000}"/>
    <cellStyle name="Normal 4 9 2 5" xfId="7278" xr:uid="{00000000-0005-0000-0000-00006E1C0000}"/>
    <cellStyle name="Normal 4 9 2 5 2" xfId="7279" xr:uid="{00000000-0005-0000-0000-00006F1C0000}"/>
    <cellStyle name="Normal 4 9 2 6" xfId="7280" xr:uid="{00000000-0005-0000-0000-0000701C0000}"/>
    <cellStyle name="Normal 4 9 2 6 2" xfId="7281" xr:uid="{00000000-0005-0000-0000-0000711C0000}"/>
    <cellStyle name="Normal 4 9 2 7" xfId="7282" xr:uid="{00000000-0005-0000-0000-0000721C0000}"/>
    <cellStyle name="Normal 4 9 2 8" xfId="7283" xr:uid="{00000000-0005-0000-0000-0000731C0000}"/>
    <cellStyle name="Normal 4 9 3" xfId="7284" xr:uid="{00000000-0005-0000-0000-0000741C0000}"/>
    <cellStyle name="Normal 4 9 3 2" xfId="7285" xr:uid="{00000000-0005-0000-0000-0000751C0000}"/>
    <cellStyle name="Normal 4 9 3 2 2" xfId="7286" xr:uid="{00000000-0005-0000-0000-0000761C0000}"/>
    <cellStyle name="Normal 4 9 3 2 2 2" xfId="7287" xr:uid="{00000000-0005-0000-0000-0000771C0000}"/>
    <cellStyle name="Normal 4 9 3 2 2 3" xfId="7288" xr:uid="{00000000-0005-0000-0000-0000781C0000}"/>
    <cellStyle name="Normal 4 9 3 2 3" xfId="7289" xr:uid="{00000000-0005-0000-0000-0000791C0000}"/>
    <cellStyle name="Normal 4 9 3 2 4" xfId="7290" xr:uid="{00000000-0005-0000-0000-00007A1C0000}"/>
    <cellStyle name="Normal 4 9 3 3" xfId="7291" xr:uid="{00000000-0005-0000-0000-00007B1C0000}"/>
    <cellStyle name="Normal 4 9 3 3 2" xfId="7292" xr:uid="{00000000-0005-0000-0000-00007C1C0000}"/>
    <cellStyle name="Normal 4 9 3 3 2 2" xfId="7293" xr:uid="{00000000-0005-0000-0000-00007D1C0000}"/>
    <cellStyle name="Normal 4 9 3 3 2 3" xfId="7294" xr:uid="{00000000-0005-0000-0000-00007E1C0000}"/>
    <cellStyle name="Normal 4 9 3 3 3" xfId="7295" xr:uid="{00000000-0005-0000-0000-00007F1C0000}"/>
    <cellStyle name="Normal 4 9 3 3 4" xfId="7296" xr:uid="{00000000-0005-0000-0000-0000801C0000}"/>
    <cellStyle name="Normal 4 9 3 4" xfId="7297" xr:uid="{00000000-0005-0000-0000-0000811C0000}"/>
    <cellStyle name="Normal 4 9 3 4 2" xfId="7298" xr:uid="{00000000-0005-0000-0000-0000821C0000}"/>
    <cellStyle name="Normal 4 9 3 4 3" xfId="7299" xr:uid="{00000000-0005-0000-0000-0000831C0000}"/>
    <cellStyle name="Normal 4 9 3 5" xfId="7300" xr:uid="{00000000-0005-0000-0000-0000841C0000}"/>
    <cellStyle name="Normal 4 9 3 5 2" xfId="7301" xr:uid="{00000000-0005-0000-0000-0000851C0000}"/>
    <cellStyle name="Normal 4 9 3 6" xfId="7302" xr:uid="{00000000-0005-0000-0000-0000861C0000}"/>
    <cellStyle name="Normal 4 9 3 7" xfId="7303" xr:uid="{00000000-0005-0000-0000-0000871C0000}"/>
    <cellStyle name="Normal 4 9 4" xfId="7304" xr:uid="{00000000-0005-0000-0000-0000881C0000}"/>
    <cellStyle name="Normal 4 9 4 2" xfId="7305" xr:uid="{00000000-0005-0000-0000-0000891C0000}"/>
    <cellStyle name="Normal 4 9 4 2 2" xfId="7306" xr:uid="{00000000-0005-0000-0000-00008A1C0000}"/>
    <cellStyle name="Normal 4 9 4 2 3" xfId="7307" xr:uid="{00000000-0005-0000-0000-00008B1C0000}"/>
    <cellStyle name="Normal 4 9 4 3" xfId="7308" xr:uid="{00000000-0005-0000-0000-00008C1C0000}"/>
    <cellStyle name="Normal 4 9 4 4" xfId="7309" xr:uid="{00000000-0005-0000-0000-00008D1C0000}"/>
    <cellStyle name="Normal 4 9 5" xfId="7310" xr:uid="{00000000-0005-0000-0000-00008E1C0000}"/>
    <cellStyle name="Normal 4 9 5 2" xfId="7311" xr:uid="{00000000-0005-0000-0000-00008F1C0000}"/>
    <cellStyle name="Normal 4 9 5 2 2" xfId="7312" xr:uid="{00000000-0005-0000-0000-0000901C0000}"/>
    <cellStyle name="Normal 4 9 5 2 3" xfId="7313" xr:uid="{00000000-0005-0000-0000-0000911C0000}"/>
    <cellStyle name="Normal 4 9 5 3" xfId="7314" xr:uid="{00000000-0005-0000-0000-0000921C0000}"/>
    <cellStyle name="Normal 4 9 5 4" xfId="7315" xr:uid="{00000000-0005-0000-0000-0000931C0000}"/>
    <cellStyle name="Normal 4 9 6" xfId="7316" xr:uid="{00000000-0005-0000-0000-0000941C0000}"/>
    <cellStyle name="Normal 4 9 6 2" xfId="7317" xr:uid="{00000000-0005-0000-0000-0000951C0000}"/>
    <cellStyle name="Normal 4 9 6 3" xfId="7318" xr:uid="{00000000-0005-0000-0000-0000961C0000}"/>
    <cellStyle name="Normal 4 9 7" xfId="7319" xr:uid="{00000000-0005-0000-0000-0000971C0000}"/>
    <cellStyle name="Normal 4 9 7 2" xfId="7320" xr:uid="{00000000-0005-0000-0000-0000981C0000}"/>
    <cellStyle name="Normal 4 9 8" xfId="7321" xr:uid="{00000000-0005-0000-0000-0000991C0000}"/>
    <cellStyle name="Normal 4 9 8 2" xfId="7322" xr:uid="{00000000-0005-0000-0000-00009A1C0000}"/>
    <cellStyle name="Normal 4 9 9" xfId="7323" xr:uid="{00000000-0005-0000-0000-00009B1C0000}"/>
    <cellStyle name="Normal 5" xfId="7324" xr:uid="{00000000-0005-0000-0000-00009C1C0000}"/>
    <cellStyle name="Normal 6" xfId="7325" xr:uid="{00000000-0005-0000-0000-00009D1C0000}"/>
    <cellStyle name="Normal 6 2" xfId="7326" xr:uid="{00000000-0005-0000-0000-00009E1C0000}"/>
    <cellStyle name="Normal 6 2 2" xfId="7327" xr:uid="{00000000-0005-0000-0000-00009F1C0000}"/>
    <cellStyle name="Normal 6 2 2 2" xfId="7328" xr:uid="{00000000-0005-0000-0000-0000A01C0000}"/>
    <cellStyle name="Normal 6 2 3" xfId="7329" xr:uid="{00000000-0005-0000-0000-0000A11C0000}"/>
    <cellStyle name="Normal 6 3" xfId="7330" xr:uid="{00000000-0005-0000-0000-0000A21C0000}"/>
    <cellStyle name="Normal 6 3 2" xfId="7331" xr:uid="{00000000-0005-0000-0000-0000A31C0000}"/>
    <cellStyle name="Normal 6 4" xfId="7332" xr:uid="{00000000-0005-0000-0000-0000A41C0000}"/>
    <cellStyle name="Normal 7" xfId="7333" xr:uid="{00000000-0005-0000-0000-0000A51C0000}"/>
    <cellStyle name="Normal 7 2" xfId="7334" xr:uid="{00000000-0005-0000-0000-0000A61C0000}"/>
    <cellStyle name="Normal 7 2 2" xfId="7335" xr:uid="{00000000-0005-0000-0000-0000A71C0000}"/>
    <cellStyle name="Normal 7 3" xfId="7336" xr:uid="{00000000-0005-0000-0000-0000A81C0000}"/>
    <cellStyle name="Normal 8" xfId="7337" xr:uid="{00000000-0005-0000-0000-0000A91C0000}"/>
    <cellStyle name="Normal 8 2" xfId="7338" xr:uid="{00000000-0005-0000-0000-0000AA1C0000}"/>
    <cellStyle name="Normal 8 2 2" xfId="7339" xr:uid="{00000000-0005-0000-0000-0000AB1C0000}"/>
    <cellStyle name="Normal 8 3" xfId="7340" xr:uid="{00000000-0005-0000-0000-0000AC1C0000}"/>
    <cellStyle name="Note 2" xfId="7341" xr:uid="{00000000-0005-0000-0000-0000AD1C0000}"/>
    <cellStyle name="Note 2 2" xfId="7342" xr:uid="{00000000-0005-0000-0000-0000AE1C0000}"/>
    <cellStyle name="Note 2 2 2" xfId="7343" xr:uid="{00000000-0005-0000-0000-0000AF1C0000}"/>
    <cellStyle name="Note 2 2 2 2" xfId="7344" xr:uid="{00000000-0005-0000-0000-0000B01C0000}"/>
    <cellStyle name="Note 2 2 2 2 2" xfId="7345" xr:uid="{00000000-0005-0000-0000-0000B11C0000}"/>
    <cellStyle name="Note 2 2 2 2 2 2" xfId="7346" xr:uid="{00000000-0005-0000-0000-0000B21C0000}"/>
    <cellStyle name="Note 2 2 2 2 3" xfId="7347" xr:uid="{00000000-0005-0000-0000-0000B31C0000}"/>
    <cellStyle name="Note 2 2 2 3" xfId="7348" xr:uid="{00000000-0005-0000-0000-0000B41C0000}"/>
    <cellStyle name="Note 2 2 2 3 2" xfId="7349" xr:uid="{00000000-0005-0000-0000-0000B51C0000}"/>
    <cellStyle name="Note 2 2 2 3 2 2" xfId="7350" xr:uid="{00000000-0005-0000-0000-0000B61C0000}"/>
    <cellStyle name="Note 2 2 2 3 3" xfId="7351" xr:uid="{00000000-0005-0000-0000-0000B71C0000}"/>
    <cellStyle name="Note 2 2 2 4" xfId="7352" xr:uid="{00000000-0005-0000-0000-0000B81C0000}"/>
    <cellStyle name="Note 2 2 2 4 2" xfId="7353" xr:uid="{00000000-0005-0000-0000-0000B91C0000}"/>
    <cellStyle name="Note 2 2 2 5" xfId="7354" xr:uid="{00000000-0005-0000-0000-0000BA1C0000}"/>
    <cellStyle name="Note 2 2 2 5 2" xfId="7355" xr:uid="{00000000-0005-0000-0000-0000BB1C0000}"/>
    <cellStyle name="Note 2 2 2 6" xfId="7356" xr:uid="{00000000-0005-0000-0000-0000BC1C0000}"/>
    <cellStyle name="Note 2 2 2 7" xfId="7357" xr:uid="{00000000-0005-0000-0000-0000BD1C0000}"/>
    <cellStyle name="Note 2 2 3" xfId="7358" xr:uid="{00000000-0005-0000-0000-0000BE1C0000}"/>
    <cellStyle name="Note 2 2 3 2" xfId="7359" xr:uid="{00000000-0005-0000-0000-0000BF1C0000}"/>
    <cellStyle name="Note 2 2 3 2 2" xfId="7360" xr:uid="{00000000-0005-0000-0000-0000C01C0000}"/>
    <cellStyle name="Note 2 2 3 3" xfId="7361" xr:uid="{00000000-0005-0000-0000-0000C11C0000}"/>
    <cellStyle name="Note 2 2 4" xfId="7362" xr:uid="{00000000-0005-0000-0000-0000C21C0000}"/>
    <cellStyle name="Note 2 2 4 2" xfId="7363" xr:uid="{00000000-0005-0000-0000-0000C31C0000}"/>
    <cellStyle name="Note 2 2 4 2 2" xfId="7364" xr:uid="{00000000-0005-0000-0000-0000C41C0000}"/>
    <cellStyle name="Note 2 2 4 3" xfId="7365" xr:uid="{00000000-0005-0000-0000-0000C51C0000}"/>
    <cellStyle name="Note 2 2 5" xfId="7366" xr:uid="{00000000-0005-0000-0000-0000C61C0000}"/>
    <cellStyle name="Note 2 2 5 2" xfId="7367" xr:uid="{00000000-0005-0000-0000-0000C71C0000}"/>
    <cellStyle name="Note 2 2 6" xfId="7368" xr:uid="{00000000-0005-0000-0000-0000C81C0000}"/>
    <cellStyle name="Note 2 2 6 2" xfId="7369" xr:uid="{00000000-0005-0000-0000-0000C91C0000}"/>
    <cellStyle name="Note 2 2 7" xfId="7370" xr:uid="{00000000-0005-0000-0000-0000CA1C0000}"/>
    <cellStyle name="Note 2 2 8" xfId="7371" xr:uid="{00000000-0005-0000-0000-0000CB1C0000}"/>
    <cellStyle name="Note 2 3" xfId="7372" xr:uid="{00000000-0005-0000-0000-0000CC1C0000}"/>
    <cellStyle name="Note 2 3 2" xfId="7373" xr:uid="{00000000-0005-0000-0000-0000CD1C0000}"/>
    <cellStyle name="Note 2 3 2 2" xfId="7374" xr:uid="{00000000-0005-0000-0000-0000CE1C0000}"/>
    <cellStyle name="Note 2 3 2 2 2" xfId="7375" xr:uid="{00000000-0005-0000-0000-0000CF1C0000}"/>
    <cellStyle name="Note 2 3 2 3" xfId="7376" xr:uid="{00000000-0005-0000-0000-0000D01C0000}"/>
    <cellStyle name="Note 2 3 3" xfId="7377" xr:uid="{00000000-0005-0000-0000-0000D11C0000}"/>
    <cellStyle name="Note 2 3 3 2" xfId="7378" xr:uid="{00000000-0005-0000-0000-0000D21C0000}"/>
    <cellStyle name="Note 2 3 3 2 2" xfId="7379" xr:uid="{00000000-0005-0000-0000-0000D31C0000}"/>
    <cellStyle name="Note 2 3 3 3" xfId="7380" xr:uid="{00000000-0005-0000-0000-0000D41C0000}"/>
    <cellStyle name="Note 2 3 4" xfId="7381" xr:uid="{00000000-0005-0000-0000-0000D51C0000}"/>
    <cellStyle name="Note 2 3 4 2" xfId="7382" xr:uid="{00000000-0005-0000-0000-0000D61C0000}"/>
    <cellStyle name="Note 2 3 5" xfId="7383" xr:uid="{00000000-0005-0000-0000-0000D71C0000}"/>
    <cellStyle name="Note 2 3 5 2" xfId="7384" xr:uid="{00000000-0005-0000-0000-0000D81C0000}"/>
    <cellStyle name="Note 2 3 6" xfId="7385" xr:uid="{00000000-0005-0000-0000-0000D91C0000}"/>
    <cellStyle name="Note 2 3 7" xfId="7386" xr:uid="{00000000-0005-0000-0000-0000DA1C0000}"/>
    <cellStyle name="Note 2 4" xfId="7387" xr:uid="{00000000-0005-0000-0000-0000DB1C0000}"/>
    <cellStyle name="Note 2 4 2" xfId="7388" xr:uid="{00000000-0005-0000-0000-0000DC1C0000}"/>
    <cellStyle name="Note 2 4 2 2" xfId="7389" xr:uid="{00000000-0005-0000-0000-0000DD1C0000}"/>
    <cellStyle name="Note 2 4 3" xfId="7390" xr:uid="{00000000-0005-0000-0000-0000DE1C0000}"/>
    <cellStyle name="Note 2 5" xfId="7391" xr:uid="{00000000-0005-0000-0000-0000DF1C0000}"/>
    <cellStyle name="Note 2 5 2" xfId="7392" xr:uid="{00000000-0005-0000-0000-0000E01C0000}"/>
    <cellStyle name="Note 2 5 2 2" xfId="7393" xr:uid="{00000000-0005-0000-0000-0000E11C0000}"/>
    <cellStyle name="Note 2 5 3" xfId="7394" xr:uid="{00000000-0005-0000-0000-0000E21C0000}"/>
    <cellStyle name="Note 2 6" xfId="7395" xr:uid="{00000000-0005-0000-0000-0000E31C0000}"/>
    <cellStyle name="Note 2 6 2" xfId="7396" xr:uid="{00000000-0005-0000-0000-0000E41C0000}"/>
    <cellStyle name="Note 2 7" xfId="7397" xr:uid="{00000000-0005-0000-0000-0000E51C0000}"/>
    <cellStyle name="Note 2 7 2" xfId="7398" xr:uid="{00000000-0005-0000-0000-0000E61C0000}"/>
    <cellStyle name="Note 2 8" xfId="7399" xr:uid="{00000000-0005-0000-0000-0000E71C0000}"/>
    <cellStyle name="Note 2 9" xfId="7400" xr:uid="{00000000-0005-0000-0000-0000E81C0000}"/>
  </cellStyles>
  <dxfs count="0"/>
  <tableStyles count="0" defaultTableStyle="TableStyleMedium9" defaultPivotStyle="PivotStyleLight16"/>
  <colors>
    <mruColors>
      <color rgb="FFC0C0C0"/>
      <color rgb="FF0000FF"/>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5.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42</xdr:row>
          <xdr:rowOff>0</xdr:rowOff>
        </xdr:from>
        <xdr:to>
          <xdr:col>28</xdr:col>
          <xdr:colOff>222250</xdr:colOff>
          <xdr:row>84</xdr:row>
          <xdr:rowOff>152400</xdr:rowOff>
        </xdr:to>
        <xdr:sp macro="" textlink="">
          <xdr:nvSpPr>
            <xdr:cNvPr id="6165" name="Object 21" hidden="1">
              <a:extLst>
                <a:ext uri="{63B3BB69-23CF-44E3-9099-C40C66FF867C}">
                  <a14:compatExt spid="_x0000_s6165"/>
                </a:ext>
                <a:ext uri="{FF2B5EF4-FFF2-40B4-BE49-F238E27FC236}">
                  <a16:creationId xmlns:a16="http://schemas.microsoft.com/office/drawing/2014/main" id="{00000000-0008-0000-0200-000015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4483100</xdr:colOff>
          <xdr:row>0</xdr:row>
          <xdr:rowOff>44450</xdr:rowOff>
        </xdr:from>
        <xdr:to>
          <xdr:col>28</xdr:col>
          <xdr:colOff>101600</xdr:colOff>
          <xdr:row>37</xdr:row>
          <xdr:rowOff>146050</xdr:rowOff>
        </xdr:to>
        <xdr:sp macro="" textlink="">
          <xdr:nvSpPr>
            <xdr:cNvPr id="6167" name="Object 23" hidden="1">
              <a:extLst>
                <a:ext uri="{63B3BB69-23CF-44E3-9099-C40C66FF867C}">
                  <a14:compatExt spid="_x0000_s6167"/>
                </a:ext>
                <a:ext uri="{FF2B5EF4-FFF2-40B4-BE49-F238E27FC236}">
                  <a16:creationId xmlns:a16="http://schemas.microsoft.com/office/drawing/2014/main" id="{00000000-0008-0000-0200-000017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4</xdr:col>
      <xdr:colOff>574378</xdr:colOff>
      <xdr:row>4</xdr:row>
      <xdr:rowOff>143830</xdr:rowOff>
    </xdr:from>
    <xdr:to>
      <xdr:col>7</xdr:col>
      <xdr:colOff>3850980</xdr:colOff>
      <xdr:row>22</xdr:row>
      <xdr:rowOff>131723</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1"/>
        <a:srcRect l="16340" t="33215" r="25592" b="15169"/>
        <a:stretch/>
      </xdr:blipFill>
      <xdr:spPr>
        <a:xfrm>
          <a:off x="11618896" y="1739548"/>
          <a:ext cx="5948084" cy="31613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66674</xdr:colOff>
      <xdr:row>126</xdr:row>
      <xdr:rowOff>19050</xdr:rowOff>
    </xdr:from>
    <xdr:ext cx="3609976" cy="414794"/>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66674" y="22848570"/>
              <a:ext cx="3609976"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panose="02040503050406030204" pitchFamily="18" charset="0"/>
                          </a:rPr>
                        </m:ctrlPr>
                      </m:fPr>
                      <m:num>
                        <m:r>
                          <a:rPr lang="en-IE" sz="1100" b="0" i="1">
                            <a:solidFill>
                              <a:schemeClr val="bg1">
                                <a:lumMod val="50000"/>
                              </a:schemeClr>
                            </a:solidFill>
                            <a:latin typeface="Cambria Math"/>
                          </a:rPr>
                          <m:t>10 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10 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∗100=80%</m:t>
                    </m:r>
                  </m:oMath>
                </m:oMathPara>
              </a14:m>
              <a:endParaRPr lang="en-IE" sz="1100">
                <a:solidFill>
                  <a:schemeClr val="bg1">
                    <a:lumMod val="50000"/>
                  </a:schemeClr>
                </a:solidFill>
              </a:endParaRPr>
            </a:p>
          </xdr:txBody>
        </xdr:sp>
      </mc:Choice>
      <mc:Fallback xmlns="">
        <xdr:sp macro="" textlink="">
          <xdr:nvSpPr>
            <xdr:cNvPr id="3" name="TextBox 2"/>
            <xdr:cNvSpPr txBox="1"/>
          </xdr:nvSpPr>
          <xdr:spPr>
            <a:xfrm>
              <a:off x="66674" y="22848570"/>
              <a:ext cx="3609976"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(10 𝑀𝑊−(2∗1 𝑀𝑊))/(10 𝑀𝑊)∗100=80%</a:t>
              </a:r>
              <a:endParaRPr lang="en-IE" sz="1100">
                <a:solidFill>
                  <a:schemeClr val="bg1">
                    <a:lumMod val="50000"/>
                  </a:schemeClr>
                </a:solidFill>
              </a:endParaRPr>
            </a:p>
          </xdr:txBody>
        </xdr:sp>
      </mc:Fallback>
    </mc:AlternateContent>
    <xdr:clientData/>
  </xdr:oneCellAnchor>
  <xdr:oneCellAnchor>
    <xdr:from>
      <xdr:col>0</xdr:col>
      <xdr:colOff>28574</xdr:colOff>
      <xdr:row>132</xdr:row>
      <xdr:rowOff>9525</xdr:rowOff>
    </xdr:from>
    <xdr:ext cx="4667251" cy="41472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28574" y="23837265"/>
              <a:ext cx="4667251" cy="414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panose="02040503050406030204" pitchFamily="18" charset="0"/>
                          </a:rPr>
                        </m:ctrlPr>
                      </m:fPr>
                      <m:num>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−(1∗1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+2∗2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∗100=66.666%</m:t>
                    </m:r>
                  </m:oMath>
                </m:oMathPara>
              </a14:m>
              <a:endParaRPr lang="en-IE" sz="1100">
                <a:solidFill>
                  <a:schemeClr val="bg1">
                    <a:lumMod val="50000"/>
                  </a:schemeClr>
                </a:solidFill>
              </a:endParaRPr>
            </a:p>
          </xdr:txBody>
        </xdr:sp>
      </mc:Choice>
      <mc:Fallback xmlns="">
        <xdr:sp macro="" textlink="">
          <xdr:nvSpPr>
            <xdr:cNvPr id="4" name="TextBox 3"/>
            <xdr:cNvSpPr txBox="1"/>
          </xdr:nvSpPr>
          <xdr:spPr>
            <a:xfrm>
              <a:off x="28574" y="23837265"/>
              <a:ext cx="4667251" cy="414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(15 𝑀𝑊−(1∗1 𝑀𝑊+2∗2 𝑀𝑊))/(15 𝑀𝑊)∗100=66.666%</a:t>
              </a:r>
              <a:endParaRPr lang="en-IE" sz="1100">
                <a:solidFill>
                  <a:schemeClr val="bg1">
                    <a:lumMod val="50000"/>
                  </a:schemeClr>
                </a:solidFill>
              </a:endParaRPr>
            </a:p>
          </xdr:txBody>
        </xdr:sp>
      </mc:Fallback>
    </mc:AlternateContent>
    <xdr:clientData/>
  </xdr:oneCellAnchor>
  <xdr:oneCellAnchor>
    <xdr:from>
      <xdr:col>0</xdr:col>
      <xdr:colOff>57150</xdr:colOff>
      <xdr:row>138</xdr:row>
      <xdr:rowOff>0</xdr:rowOff>
    </xdr:from>
    <xdr:ext cx="3581400" cy="414794"/>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57150" y="24833580"/>
              <a:ext cx="3581400"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panose="02040503050406030204" pitchFamily="18" charset="0"/>
                          </a:rPr>
                        </m:ctrlPr>
                      </m:fPr>
                      <m:num>
                        <m:r>
                          <a:rPr lang="en-IE" sz="1100" b="0" i="1">
                            <a:solidFill>
                              <a:schemeClr val="bg1">
                                <a:lumMod val="50000"/>
                              </a:schemeClr>
                            </a:solidFill>
                            <a:latin typeface="Cambria Math"/>
                          </a:rPr>
                          <m:t>20 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20 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∗100=90%</m:t>
                    </m:r>
                  </m:oMath>
                </m:oMathPara>
              </a14:m>
              <a:endParaRPr lang="en-IE" sz="1100">
                <a:solidFill>
                  <a:schemeClr val="bg1">
                    <a:lumMod val="50000"/>
                  </a:schemeClr>
                </a:solidFill>
              </a:endParaRPr>
            </a:p>
          </xdr:txBody>
        </xdr:sp>
      </mc:Choice>
      <mc:Fallback xmlns="">
        <xdr:sp macro="" textlink="">
          <xdr:nvSpPr>
            <xdr:cNvPr id="5" name="TextBox 4"/>
            <xdr:cNvSpPr txBox="1"/>
          </xdr:nvSpPr>
          <xdr:spPr>
            <a:xfrm>
              <a:off x="57150" y="24833580"/>
              <a:ext cx="3581400"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(20 𝑀𝑊−(2∗1 𝑀𝑊))/(20 𝑀𝑊)∗100=90%</a:t>
              </a:r>
              <a:endParaRPr lang="en-IE" sz="1100">
                <a:solidFill>
                  <a:schemeClr val="bg1">
                    <a:lumMod val="50000"/>
                  </a:schemeClr>
                </a:solidFill>
              </a:endParaRPr>
            </a:p>
          </xdr:txBody>
        </xdr:sp>
      </mc:Fallback>
    </mc:AlternateContent>
    <xdr:clientData/>
  </xdr:oneCellAnchor>
  <xdr:oneCellAnchor>
    <xdr:from>
      <xdr:col>0</xdr:col>
      <xdr:colOff>57148</xdr:colOff>
      <xdr:row>119</xdr:row>
      <xdr:rowOff>9525</xdr:rowOff>
    </xdr:from>
    <xdr:ext cx="8210551" cy="443711"/>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1000-000006000000}"/>
                </a:ext>
              </a:extLst>
            </xdr:cNvPr>
            <xdr:cNvSpPr txBox="1"/>
          </xdr:nvSpPr>
          <xdr:spPr>
            <a:xfrm>
              <a:off x="57148" y="21665565"/>
              <a:ext cx="8210551" cy="443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rgbClr val="C00000"/>
                        </a:solidFill>
                        <a:latin typeface="Cambria Math"/>
                      </a:rPr>
                      <m:t>% </m:t>
                    </m:r>
                    <m:r>
                      <a:rPr lang="en-IE" sz="1100" b="0" i="1">
                        <a:solidFill>
                          <a:srgbClr val="C00000"/>
                        </a:solidFill>
                        <a:latin typeface="Cambria Math"/>
                      </a:rPr>
                      <m:t>𝐴𝑣𝑎𝑖𝑙𝑎𝑏𝑖𝑙𝑖𝑡𝑦</m:t>
                    </m:r>
                    <m:r>
                      <a:rPr lang="en-IE" sz="1100" b="0" i="1">
                        <a:solidFill>
                          <a:srgbClr val="C00000"/>
                        </a:solidFill>
                        <a:latin typeface="Cambria Math"/>
                      </a:rPr>
                      <m:t>= </m:t>
                    </m:r>
                    <m:f>
                      <m:fPr>
                        <m:ctrlPr>
                          <a:rPr lang="en-IE" sz="1100" b="0" i="1">
                            <a:solidFill>
                              <a:srgbClr val="C00000"/>
                            </a:solidFill>
                            <a:latin typeface="Cambria Math" panose="02040503050406030204" pitchFamily="18" charset="0"/>
                          </a:rPr>
                        </m:ctrlPr>
                      </m:fPr>
                      <m:num>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r>
                          <a:rPr lang="en-IE" sz="1100" b="0" i="1">
                            <a:solidFill>
                              <a:srgbClr val="C00000"/>
                            </a:solidFill>
                            <a:latin typeface="Cambria Math"/>
                          </a:rPr>
                          <m:t> −</m:t>
                        </m:r>
                        <m:r>
                          <a:rPr lang="en-IE" sz="1100" b="0" i="1">
                            <a:solidFill>
                              <a:srgbClr val="C00000"/>
                            </a:solidFill>
                            <a:latin typeface="Cambria Math"/>
                          </a:rPr>
                          <m:t>𝑐𝑎𝑝𝑎𝑐𝑖𝑡𝑦</m:t>
                        </m:r>
                        <m:r>
                          <a:rPr lang="en-IE" sz="1100" b="0" i="1">
                            <a:solidFill>
                              <a:srgbClr val="C00000"/>
                            </a:solidFill>
                            <a:latin typeface="Cambria Math"/>
                          </a:rPr>
                          <m:t> </m:t>
                        </m:r>
                        <m:r>
                          <a:rPr lang="en-IE" sz="1100" b="0" i="1">
                            <a:solidFill>
                              <a:srgbClr val="C00000"/>
                            </a:solidFill>
                            <a:latin typeface="Cambria Math"/>
                          </a:rPr>
                          <m:t>𝑜𝑓</m:t>
                        </m:r>
                        <m:r>
                          <a:rPr lang="en-IE" sz="1100" b="0" i="1">
                            <a:solidFill>
                              <a:srgbClr val="C00000"/>
                            </a:solidFill>
                            <a:latin typeface="Cambria Math"/>
                          </a:rPr>
                          <m:t> </m:t>
                        </m:r>
                        <m:r>
                          <a:rPr lang="en-IE" sz="1100" b="0" i="1">
                            <a:solidFill>
                              <a:srgbClr val="C00000"/>
                            </a:solidFill>
                            <a:latin typeface="Cambria Math"/>
                          </a:rPr>
                          <m:t>𝐺𝑒𝑛𝑒𝑟𝑎𝑡𝑖𝑜𝑛</m:t>
                        </m:r>
                        <m:r>
                          <a:rPr lang="en-IE" sz="1100" b="0" i="1">
                            <a:solidFill>
                              <a:srgbClr val="C00000"/>
                            </a:solidFill>
                            <a:latin typeface="Cambria Math"/>
                          </a:rPr>
                          <m:t> </m:t>
                        </m:r>
                        <m:r>
                          <a:rPr lang="en-IE" sz="1100" b="0" i="1">
                            <a:solidFill>
                              <a:srgbClr val="C00000"/>
                            </a:solidFill>
                            <a:latin typeface="Cambria Math"/>
                          </a:rPr>
                          <m:t>𝑈𝑛𝑖𝑡𝑠</m:t>
                        </m:r>
                        <m:r>
                          <a:rPr lang="en-IE" sz="1100" b="0" i="1">
                            <a:solidFill>
                              <a:srgbClr val="C00000"/>
                            </a:solidFill>
                            <a:latin typeface="Cambria Math"/>
                          </a:rPr>
                          <m:t> </m:t>
                        </m:r>
                        <m:r>
                          <a:rPr lang="en-IE" sz="1100" b="0" i="1">
                            <a:solidFill>
                              <a:srgbClr val="C00000"/>
                            </a:solidFill>
                            <a:latin typeface="Cambria Math"/>
                          </a:rPr>
                          <m:t>𝑛𝑜𝑡</m:t>
                        </m:r>
                        <m:r>
                          <a:rPr lang="en-IE" sz="1100" b="0" i="1">
                            <a:solidFill>
                              <a:srgbClr val="C00000"/>
                            </a:solidFill>
                            <a:latin typeface="Cambria Math"/>
                          </a:rPr>
                          <m:t> </m:t>
                        </m:r>
                        <m:r>
                          <a:rPr lang="en-IE" sz="1100" b="0" i="1">
                            <a:solidFill>
                              <a:srgbClr val="C00000"/>
                            </a:solidFill>
                            <a:latin typeface="Cambria Math"/>
                          </a:rPr>
                          <m:t>𝑖𝑛</m:t>
                        </m:r>
                        <m:r>
                          <a:rPr lang="en-IE" sz="1100" b="0" i="1">
                            <a:solidFill>
                              <a:srgbClr val="C00000"/>
                            </a:solidFill>
                            <a:latin typeface="Cambria Math"/>
                          </a:rPr>
                          <m:t> </m:t>
                        </m:r>
                        <m:r>
                          <a:rPr lang="en-IE" sz="1100" b="0" i="1">
                            <a:solidFill>
                              <a:srgbClr val="C00000"/>
                            </a:solidFill>
                            <a:latin typeface="Cambria Math"/>
                          </a:rPr>
                          <m:t>𝑠𝑒𝑟𝑣𝑖𝑐𝑒</m:t>
                        </m:r>
                        <m:r>
                          <a:rPr lang="en-IE" sz="1100" b="0" i="1">
                            <a:solidFill>
                              <a:srgbClr val="C00000"/>
                            </a:solidFill>
                            <a:latin typeface="Cambria Math"/>
                          </a:rPr>
                          <m:t> (</m:t>
                        </m:r>
                        <m:r>
                          <a:rPr lang="en-IE" sz="1100" b="0" i="1">
                            <a:solidFill>
                              <a:srgbClr val="C00000"/>
                            </a:solidFill>
                            <a:latin typeface="Cambria Math"/>
                          </a:rPr>
                          <m:t>𝑒</m:t>
                        </m:r>
                        <m:r>
                          <a:rPr lang="en-IE" sz="1100" b="0" i="1">
                            <a:solidFill>
                              <a:srgbClr val="C00000"/>
                            </a:solidFill>
                            <a:latin typeface="Cambria Math"/>
                          </a:rPr>
                          <m:t>.</m:t>
                        </m:r>
                        <m:r>
                          <a:rPr lang="en-IE" sz="1100" b="0" i="1">
                            <a:solidFill>
                              <a:srgbClr val="C00000"/>
                            </a:solidFill>
                            <a:latin typeface="Cambria Math"/>
                          </a:rPr>
                          <m:t>𝑔</m:t>
                        </m:r>
                        <m:r>
                          <a:rPr lang="en-IE" sz="1100" b="0" i="1">
                            <a:solidFill>
                              <a:srgbClr val="C00000"/>
                            </a:solidFill>
                            <a:latin typeface="Cambria Math"/>
                          </a:rPr>
                          <m:t>.  </m:t>
                        </m:r>
                        <m:r>
                          <a:rPr lang="en-IE" sz="1100" b="0" i="1">
                            <a:solidFill>
                              <a:srgbClr val="C00000"/>
                            </a:solidFill>
                            <a:latin typeface="Cambria Math"/>
                          </a:rPr>
                          <m:t>𝑢𝑛𝑑𝑒𝑟</m:t>
                        </m:r>
                        <m:r>
                          <a:rPr lang="en-IE" sz="1100" b="0" i="1">
                            <a:solidFill>
                              <a:srgbClr val="C00000"/>
                            </a:solidFill>
                            <a:latin typeface="Cambria Math"/>
                          </a:rPr>
                          <m:t> </m:t>
                        </m:r>
                        <m:r>
                          <a:rPr lang="en-IE" sz="1100" b="0" i="1">
                            <a:solidFill>
                              <a:srgbClr val="C00000"/>
                            </a:solidFill>
                            <a:latin typeface="Cambria Math"/>
                          </a:rPr>
                          <m:t>𝑚𝑎𝑖𝑛𝑡𝑒𝑛𝑎𝑛𝑐𝑒</m:t>
                        </m:r>
                        <m:r>
                          <a:rPr lang="en-IE" sz="1100" b="0" i="1">
                            <a:solidFill>
                              <a:srgbClr val="C00000"/>
                            </a:solidFill>
                            <a:latin typeface="Cambria Math"/>
                          </a:rPr>
                          <m:t> </m:t>
                        </m:r>
                        <m:r>
                          <a:rPr lang="en-IE" sz="1100" b="0" i="1">
                            <a:solidFill>
                              <a:srgbClr val="C00000"/>
                            </a:solidFill>
                            <a:latin typeface="Cambria Math"/>
                          </a:rPr>
                          <m:t>𝑜𝑟</m:t>
                        </m:r>
                        <m:r>
                          <a:rPr lang="en-IE" sz="1100" b="0" i="1">
                            <a:solidFill>
                              <a:srgbClr val="C00000"/>
                            </a:solidFill>
                            <a:latin typeface="Cambria Math"/>
                          </a:rPr>
                          <m:t> </m:t>
                        </m:r>
                        <m:r>
                          <a:rPr lang="en-IE" sz="1100" b="0" i="1">
                            <a:solidFill>
                              <a:srgbClr val="C00000"/>
                            </a:solidFill>
                            <a:latin typeface="Cambria Math"/>
                          </a:rPr>
                          <m:t>𝑓𝑎𝑢𝑙𝑡</m:t>
                        </m:r>
                        <m:r>
                          <a:rPr lang="en-IE" sz="1100" b="0" i="1">
                            <a:solidFill>
                              <a:srgbClr val="C00000"/>
                            </a:solidFill>
                            <a:latin typeface="Cambria Math"/>
                          </a:rPr>
                          <m:t>)</m:t>
                        </m:r>
                      </m:num>
                      <m:den>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den>
                    </m:f>
                    <m:r>
                      <a:rPr lang="en-IE" sz="1100" b="0" i="1">
                        <a:solidFill>
                          <a:srgbClr val="C00000"/>
                        </a:solidFill>
                        <a:latin typeface="Cambria Math"/>
                      </a:rPr>
                      <m:t>∗100</m:t>
                    </m:r>
                  </m:oMath>
                </m:oMathPara>
              </a14:m>
              <a:endParaRPr lang="en-IE" sz="1100">
                <a:solidFill>
                  <a:srgbClr val="C00000"/>
                </a:solidFill>
              </a:endParaRPr>
            </a:p>
          </xdr:txBody>
        </xdr:sp>
      </mc:Choice>
      <mc:Fallback xmlns="">
        <xdr:sp macro="" textlink="">
          <xdr:nvSpPr>
            <xdr:cNvPr id="6" name="TextBox 5"/>
            <xdr:cNvSpPr txBox="1"/>
          </xdr:nvSpPr>
          <xdr:spPr>
            <a:xfrm>
              <a:off x="57148" y="21665565"/>
              <a:ext cx="8210551" cy="443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 𝐴𝑣𝑎𝑖𝑙𝑎𝑏𝑖𝑙𝑖𝑡𝑦=  (𝐼𝑛𝑠𝑡𝑎𝑙𝑙𝑒𝑑 𝐶𝑎𝑝𝑎𝑐𝑖𝑡𝑦 −𝑐𝑎𝑝𝑎𝑐𝑖𝑡𝑦 𝑜𝑓 𝐺𝑒𝑛𝑒𝑟𝑎𝑡𝑖𝑜𝑛 𝑈𝑛𝑖𝑡𝑠 𝑛𝑜𝑡 𝑖𝑛 𝑠𝑒𝑟𝑣𝑖𝑐𝑒 (𝑒.𝑔.  𝑢𝑛𝑑𝑒𝑟 𝑚𝑎𝑖𝑛𝑡𝑒𝑛𝑎𝑛𝑐𝑒 𝑜𝑟 𝑓𝑎𝑢𝑙𝑡))/(𝐼𝑛𝑠𝑡𝑎𝑙𝑙𝑒𝑑 𝐶𝑎𝑝𝑎𝑐𝑖𝑡𝑦)∗100</a:t>
              </a:r>
              <a:endParaRPr lang="en-IE" sz="1100">
                <a:solidFill>
                  <a:srgbClr val="C00000"/>
                </a:solidFill>
              </a:endParaRPr>
            </a:p>
          </xdr:txBody>
        </xdr:sp>
      </mc:Fallback>
    </mc:AlternateContent>
    <xdr:clientData/>
  </xdr:oneCellAnchor>
  <xdr:oneCellAnchor>
    <xdr:from>
      <xdr:col>0</xdr:col>
      <xdr:colOff>66675</xdr:colOff>
      <xdr:row>77</xdr:row>
      <xdr:rowOff>9525</xdr:rowOff>
    </xdr:from>
    <xdr:ext cx="2952750" cy="264560"/>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1000-00000A000000}"/>
                </a:ext>
              </a:extLst>
            </xdr:cNvPr>
            <xdr:cNvSpPr txBox="1"/>
          </xdr:nvSpPr>
          <xdr:spPr>
            <a:xfrm>
              <a:off x="66675" y="13626465"/>
              <a:ext cx="29527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IE" sz="1100" b="0" i="1">
                        <a:solidFill>
                          <a:srgbClr val="C00000"/>
                        </a:solidFill>
                        <a:latin typeface="Cambria Math"/>
                      </a:rPr>
                      <m:t>M</m:t>
                    </m:r>
                    <m:r>
                      <a:rPr lang="en-IE" sz="1100" b="0" i="1">
                        <a:solidFill>
                          <a:srgbClr val="C00000"/>
                        </a:solidFill>
                        <a:latin typeface="Cambria Math"/>
                      </a:rPr>
                      <m:t>𝑣𝑎𝑟</m:t>
                    </m:r>
                    <m:r>
                      <a:rPr lang="en-IE" sz="1100" b="0" i="1">
                        <a:solidFill>
                          <a:srgbClr val="C00000"/>
                        </a:solidFill>
                        <a:latin typeface="Cambria Math"/>
                      </a:rPr>
                      <m:t>= </m:t>
                    </m:r>
                    <m:r>
                      <a:rPr lang="en-IE" sz="1100" b="0" i="1">
                        <a:solidFill>
                          <a:srgbClr val="C00000"/>
                        </a:solidFill>
                        <a:latin typeface="Cambria Math"/>
                      </a:rPr>
                      <m:t>𝑇𝑎𝑛</m:t>
                    </m:r>
                    <m:r>
                      <a:rPr lang="en-IE" sz="1100" b="0" i="1">
                        <a:solidFill>
                          <a:srgbClr val="C00000"/>
                        </a:solidFill>
                        <a:latin typeface="Cambria Math"/>
                      </a:rPr>
                      <m:t>(</m:t>
                    </m:r>
                    <m:r>
                      <a:rPr lang="en-IE" sz="1100" b="0" i="1">
                        <a:solidFill>
                          <a:srgbClr val="C00000"/>
                        </a:solidFill>
                        <a:latin typeface="Cambria Math"/>
                      </a:rPr>
                      <m:t>𝑠𝑒𝑡𝑝𝑜𝑖𝑛𝑡</m:t>
                    </m:r>
                    <m:r>
                      <a:rPr lang="en-IE" sz="1100" b="0" i="1">
                        <a:solidFill>
                          <a:srgbClr val="C00000"/>
                        </a:solidFill>
                        <a:latin typeface="Cambria Math"/>
                      </a:rPr>
                      <m:t>)∗</m:t>
                    </m:r>
                    <m:r>
                      <a:rPr lang="en-IE" sz="1100" b="0" i="1">
                        <a:solidFill>
                          <a:srgbClr val="C00000"/>
                        </a:solidFill>
                        <a:latin typeface="Cambria Math"/>
                      </a:rPr>
                      <m:t>𝑀𝑊</m:t>
                    </m:r>
                    <m:r>
                      <a:rPr lang="en-IE" sz="1100" b="0" i="1">
                        <a:solidFill>
                          <a:srgbClr val="C00000"/>
                        </a:solidFill>
                        <a:latin typeface="Cambria Math"/>
                      </a:rPr>
                      <m:t> </m:t>
                    </m:r>
                    <m:r>
                      <a:rPr lang="en-IE" sz="1100" b="0" i="1">
                        <a:solidFill>
                          <a:srgbClr val="C00000"/>
                        </a:solidFill>
                        <a:latin typeface="Cambria Math"/>
                      </a:rPr>
                      <m:t>𝑂𝑢𝑡𝑝𝑢𝑡</m:t>
                    </m:r>
                  </m:oMath>
                </m:oMathPara>
              </a14:m>
              <a:endParaRPr lang="en-IE" sz="1100">
                <a:solidFill>
                  <a:srgbClr val="C00000"/>
                </a:solidFill>
              </a:endParaRPr>
            </a:p>
          </xdr:txBody>
        </xdr:sp>
      </mc:Choice>
      <mc:Fallback xmlns="">
        <xdr:sp macro="" textlink="">
          <xdr:nvSpPr>
            <xdr:cNvPr id="10" name="TextBox 9"/>
            <xdr:cNvSpPr txBox="1"/>
          </xdr:nvSpPr>
          <xdr:spPr>
            <a:xfrm>
              <a:off x="66675" y="13626465"/>
              <a:ext cx="29527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M𝑣𝑎𝑟= 𝑇𝑎𝑛(𝑠𝑒𝑡𝑝𝑜𝑖𝑛𝑡)∗𝑀𝑊 𝑂𝑢𝑡𝑝𝑢𝑡</a:t>
              </a:r>
              <a:endParaRPr lang="en-IE" sz="1100">
                <a:solidFill>
                  <a:srgbClr val="C00000"/>
                </a:solidFill>
              </a:endParaRPr>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444500</xdr:colOff>
          <xdr:row>8</xdr:row>
          <xdr:rowOff>222250</xdr:rowOff>
        </xdr:from>
        <xdr:to>
          <xdr:col>12</xdr:col>
          <xdr:colOff>450850</xdr:colOff>
          <xdr:row>24</xdr:row>
          <xdr:rowOff>31750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100-000001F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596900</xdr:colOff>
          <xdr:row>24</xdr:row>
          <xdr:rowOff>139700</xdr:rowOff>
        </xdr:from>
        <xdr:to>
          <xdr:col>12</xdr:col>
          <xdr:colOff>374650</xdr:colOff>
          <xdr:row>40</xdr:row>
          <xdr:rowOff>101600</xdr:rowOff>
        </xdr:to>
        <xdr:sp macro="" textlink="">
          <xdr:nvSpPr>
            <xdr:cNvPr id="61442" name="Object 2" hidden="1">
              <a:extLst>
                <a:ext uri="{63B3BB69-23CF-44E3-9099-C40C66FF867C}">
                  <a14:compatExt spid="_x0000_s61442"/>
                </a:ext>
                <a:ext uri="{FF2B5EF4-FFF2-40B4-BE49-F238E27FC236}">
                  <a16:creationId xmlns:a16="http://schemas.microsoft.com/office/drawing/2014/main" id="{00000000-0008-0000-1100-000002F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3</xdr:col>
      <xdr:colOff>22412</xdr:colOff>
      <xdr:row>84</xdr:row>
      <xdr:rowOff>219841</xdr:rowOff>
    </xdr:from>
    <xdr:to>
      <xdr:col>3</xdr:col>
      <xdr:colOff>2274796</xdr:colOff>
      <xdr:row>84</xdr:row>
      <xdr:rowOff>605117</xdr:rowOff>
    </xdr:to>
    <xdr:pic>
      <xdr:nvPicPr>
        <xdr:cNvPr id="5" name="Picture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137087" y="19850866"/>
          <a:ext cx="2252384" cy="38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22412</xdr:colOff>
      <xdr:row>84</xdr:row>
      <xdr:rowOff>219841</xdr:rowOff>
    </xdr:from>
    <xdr:to>
      <xdr:col>3</xdr:col>
      <xdr:colOff>2274796</xdr:colOff>
      <xdr:row>84</xdr:row>
      <xdr:rowOff>605117</xdr:rowOff>
    </xdr:to>
    <xdr:pic>
      <xdr:nvPicPr>
        <xdr:cNvPr id="7" name="Picture 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137087" y="19850866"/>
          <a:ext cx="2252384" cy="38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6</xdr:col>
          <xdr:colOff>444500</xdr:colOff>
          <xdr:row>8</xdr:row>
          <xdr:rowOff>222250</xdr:rowOff>
        </xdr:from>
        <xdr:to>
          <xdr:col>12</xdr:col>
          <xdr:colOff>450850</xdr:colOff>
          <xdr:row>24</xdr:row>
          <xdr:rowOff>31750</xdr:rowOff>
        </xdr:to>
        <xdr:sp macro="" textlink="">
          <xdr:nvSpPr>
            <xdr:cNvPr id="61443" name="Object 3" hidden="1">
              <a:extLst>
                <a:ext uri="{63B3BB69-23CF-44E3-9099-C40C66FF867C}">
                  <a14:compatExt spid="_x0000_s61443"/>
                </a:ext>
                <a:ext uri="{FF2B5EF4-FFF2-40B4-BE49-F238E27FC236}">
                  <a16:creationId xmlns:a16="http://schemas.microsoft.com/office/drawing/2014/main" id="{00000000-0008-0000-1100-000003F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596900</xdr:colOff>
          <xdr:row>24</xdr:row>
          <xdr:rowOff>139700</xdr:rowOff>
        </xdr:from>
        <xdr:to>
          <xdr:col>12</xdr:col>
          <xdr:colOff>374650</xdr:colOff>
          <xdr:row>40</xdr:row>
          <xdr:rowOff>101600</xdr:rowOff>
        </xdr:to>
        <xdr:sp macro="" textlink="">
          <xdr:nvSpPr>
            <xdr:cNvPr id="61444" name="Object 4" hidden="1">
              <a:extLst>
                <a:ext uri="{63B3BB69-23CF-44E3-9099-C40C66FF867C}">
                  <a14:compatExt spid="_x0000_s61444"/>
                </a:ext>
                <a:ext uri="{FF2B5EF4-FFF2-40B4-BE49-F238E27FC236}">
                  <a16:creationId xmlns:a16="http://schemas.microsoft.com/office/drawing/2014/main" id="{00000000-0008-0000-1100-000004F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20</xdr:col>
          <xdr:colOff>254000</xdr:colOff>
          <xdr:row>80</xdr:row>
          <xdr:rowOff>146050</xdr:rowOff>
        </xdr:to>
        <xdr:sp macro="" textlink="">
          <xdr:nvSpPr>
            <xdr:cNvPr id="31745" name="Object 1" hidden="1">
              <a:extLst>
                <a:ext uri="{63B3BB69-23CF-44E3-9099-C40C66FF867C}">
                  <a14:compatExt spid="_x0000_s31745"/>
                </a:ext>
                <a:ext uri="{FF2B5EF4-FFF2-40B4-BE49-F238E27FC236}">
                  <a16:creationId xmlns:a16="http://schemas.microsoft.com/office/drawing/2014/main" id="{00000000-0008-0000-03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450850</xdr:colOff>
          <xdr:row>0</xdr:row>
          <xdr:rowOff>69850</xdr:rowOff>
        </xdr:from>
        <xdr:to>
          <xdr:col>29</xdr:col>
          <xdr:colOff>311150</xdr:colOff>
          <xdr:row>33</xdr:row>
          <xdr:rowOff>139700</xdr:rowOff>
        </xdr:to>
        <xdr:sp macro="" textlink="">
          <xdr:nvSpPr>
            <xdr:cNvPr id="31747" name="Object 3" hidden="1">
              <a:extLst>
                <a:ext uri="{63B3BB69-23CF-44E3-9099-C40C66FF867C}">
                  <a14:compatExt spid="_x0000_s31747"/>
                </a:ext>
                <a:ext uri="{FF2B5EF4-FFF2-40B4-BE49-F238E27FC236}">
                  <a16:creationId xmlns:a16="http://schemas.microsoft.com/office/drawing/2014/main" id="{00000000-0008-0000-0300-000003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4</xdr:col>
      <xdr:colOff>486887</xdr:colOff>
      <xdr:row>4</xdr:row>
      <xdr:rowOff>120078</xdr:rowOff>
    </xdr:from>
    <xdr:to>
      <xdr:col>10</xdr:col>
      <xdr:colOff>300598</xdr:colOff>
      <xdr:row>19</xdr:row>
      <xdr:rowOff>218083</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a:srcRect l="16210" t="31479" r="25202" b="18063"/>
        <a:stretch/>
      </xdr:blipFill>
      <xdr:spPr>
        <a:xfrm>
          <a:off x="14453258" y="1709392"/>
          <a:ext cx="6845883" cy="33528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19</xdr:col>
          <xdr:colOff>342900</xdr:colOff>
          <xdr:row>80</xdr:row>
          <xdr:rowOff>152400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4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234950</xdr:colOff>
          <xdr:row>0</xdr:row>
          <xdr:rowOff>114300</xdr:rowOff>
        </xdr:from>
        <xdr:to>
          <xdr:col>30</xdr:col>
          <xdr:colOff>146050</xdr:colOff>
          <xdr:row>33</xdr:row>
          <xdr:rowOff>196850</xdr:rowOff>
        </xdr:to>
        <xdr:sp macro="" textlink="">
          <xdr:nvSpPr>
            <xdr:cNvPr id="23555" name="Object 3" hidden="1">
              <a:extLst>
                <a:ext uri="{63B3BB69-23CF-44E3-9099-C40C66FF867C}">
                  <a14:compatExt spid="_x0000_s23555"/>
                </a:ext>
                <a:ext uri="{FF2B5EF4-FFF2-40B4-BE49-F238E27FC236}">
                  <a16:creationId xmlns:a16="http://schemas.microsoft.com/office/drawing/2014/main" id="{00000000-0008-0000-04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4</xdr:col>
      <xdr:colOff>654804</xdr:colOff>
      <xdr:row>5</xdr:row>
      <xdr:rowOff>55419</xdr:rowOff>
    </xdr:from>
    <xdr:to>
      <xdr:col>10</xdr:col>
      <xdr:colOff>154379</xdr:colOff>
      <xdr:row>21</xdr:row>
      <xdr:rowOff>118030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16340" t="28933" r="25853" b="14591"/>
        <a:stretch/>
      </xdr:blipFill>
      <xdr:spPr>
        <a:xfrm>
          <a:off x="15176347" y="1829790"/>
          <a:ext cx="6531746" cy="3622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14</xdr:col>
      <xdr:colOff>107429</xdr:colOff>
      <xdr:row>62</xdr:row>
      <xdr:rowOff>30890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stretch>
          <a:fillRect/>
        </a:stretch>
      </xdr:blipFill>
      <xdr:spPr>
        <a:xfrm>
          <a:off x="0" y="6781800"/>
          <a:ext cx="8641829" cy="4724810"/>
        </a:xfrm>
        <a:prstGeom prst="rect">
          <a:avLst/>
        </a:prstGeom>
      </xdr:spPr>
    </xdr:pic>
    <xdr:clientData/>
  </xdr:twoCellAnchor>
  <xdr:twoCellAnchor editAs="oneCell">
    <xdr:from>
      <xdr:col>0</xdr:col>
      <xdr:colOff>0</xdr:colOff>
      <xdr:row>64</xdr:row>
      <xdr:rowOff>0</xdr:rowOff>
    </xdr:from>
    <xdr:to>
      <xdr:col>14</xdr:col>
      <xdr:colOff>92188</xdr:colOff>
      <xdr:row>98</xdr:row>
      <xdr:rowOff>114804</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a:stretch>
          <a:fillRect/>
        </a:stretch>
      </xdr:blipFill>
      <xdr:spPr>
        <a:xfrm>
          <a:off x="0" y="11841480"/>
          <a:ext cx="8626588" cy="5814564"/>
        </a:xfrm>
        <a:prstGeom prst="rect">
          <a:avLst/>
        </a:prstGeom>
      </xdr:spPr>
    </xdr:pic>
    <xdr:clientData/>
  </xdr:twoCellAnchor>
  <xdr:twoCellAnchor editAs="oneCell">
    <xdr:from>
      <xdr:col>0</xdr:col>
      <xdr:colOff>0</xdr:colOff>
      <xdr:row>101</xdr:row>
      <xdr:rowOff>0</xdr:rowOff>
    </xdr:from>
    <xdr:to>
      <xdr:col>15</xdr:col>
      <xdr:colOff>145586</xdr:colOff>
      <xdr:row>130</xdr:row>
      <xdr:rowOff>8042</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3"/>
        <a:stretch>
          <a:fillRect/>
        </a:stretch>
      </xdr:blipFill>
      <xdr:spPr>
        <a:xfrm>
          <a:off x="0" y="18074640"/>
          <a:ext cx="9289586" cy="48696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44824</xdr:colOff>
      <xdr:row>0</xdr:row>
      <xdr:rowOff>1</xdr:rowOff>
    </xdr:from>
    <xdr:to>
      <xdr:col>12</xdr:col>
      <xdr:colOff>487084</xdr:colOff>
      <xdr:row>6</xdr:row>
      <xdr:rowOff>964976</xdr:rowOff>
    </xdr:to>
    <xdr:pic>
      <xdr:nvPicPr>
        <xdr:cNvPr id="1038" name="Picture 14">
          <a:extLst>
            <a:ext uri="{FF2B5EF4-FFF2-40B4-BE49-F238E27FC236}">
              <a16:creationId xmlns:a16="http://schemas.microsoft.com/office/drawing/2014/main" id="{00000000-0008-0000-0700-00000E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461442" y="1"/>
          <a:ext cx="3515846" cy="2633382"/>
        </a:xfrm>
        <a:prstGeom prst="rect">
          <a:avLst/>
        </a:prstGeom>
        <a:noFill/>
      </xdr:spPr>
    </xdr:pic>
    <xdr:clientData/>
  </xdr:twoCellAnchor>
  <xdr:twoCellAnchor>
    <xdr:from>
      <xdr:col>5</xdr:col>
      <xdr:colOff>380999</xdr:colOff>
      <xdr:row>1</xdr:row>
      <xdr:rowOff>85725</xdr:rowOff>
    </xdr:from>
    <xdr:to>
      <xdr:col>8</xdr:col>
      <xdr:colOff>1514474</xdr:colOff>
      <xdr:row>3</xdr:row>
      <xdr:rowOff>38100</xdr:rowOff>
    </xdr:to>
    <xdr:sp macro="" textlink="">
      <xdr:nvSpPr>
        <xdr:cNvPr id="3" name="Rounded Rectangular Callout 2">
          <a:extLst>
            <a:ext uri="{FF2B5EF4-FFF2-40B4-BE49-F238E27FC236}">
              <a16:creationId xmlns:a16="http://schemas.microsoft.com/office/drawing/2014/main" id="{00000000-0008-0000-0700-000003000000}"/>
            </a:ext>
          </a:extLst>
        </xdr:cNvPr>
        <xdr:cNvSpPr/>
      </xdr:nvSpPr>
      <xdr:spPr>
        <a:xfrm>
          <a:off x="8515349" y="419100"/>
          <a:ext cx="4867275" cy="714375"/>
        </a:xfrm>
        <a:prstGeom prst="wedgeRoundRectCallout">
          <a:avLst>
            <a:gd name="adj1" fmla="val -67995"/>
            <a:gd name="adj2" fmla="val 66953"/>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IE" sz="1100">
              <a:solidFill>
                <a:schemeClr val="lt1"/>
              </a:solidFill>
              <a:effectLst/>
              <a:latin typeface="+mn-lt"/>
              <a:ea typeface="+mn-ea"/>
              <a:cs typeface="+mn-cs"/>
            </a:rPr>
            <a:t>Registered Capacity is rounded to one</a:t>
          </a:r>
          <a:r>
            <a:rPr lang="en-IE" sz="1100" baseline="0">
              <a:solidFill>
                <a:schemeClr val="lt1"/>
              </a:solidFill>
              <a:effectLst/>
              <a:latin typeface="+mn-lt"/>
              <a:ea typeface="+mn-ea"/>
              <a:cs typeface="+mn-cs"/>
            </a:rPr>
            <a:t> decimal place, e.g 4.58 MW to 4.6 MW as per definition in Distribution Code.</a:t>
          </a:r>
          <a:endParaRPr lang="en-IE">
            <a:effectLst/>
          </a:endParaRPr>
        </a:p>
        <a:p>
          <a:pPr rtl="0"/>
          <a:r>
            <a:rPr lang="en-IE">
              <a:effectLst/>
            </a:rPr>
            <a:t>MEC betwen 4.95-4.999 MW is rounded down to 4.9 MW, as per ESBN decision.</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1725706</xdr:colOff>
      <xdr:row>71</xdr:row>
      <xdr:rowOff>11206</xdr:rowOff>
    </xdr:from>
    <xdr:to>
      <xdr:col>7</xdr:col>
      <xdr:colOff>47625</xdr:colOff>
      <xdr:row>97</xdr:row>
      <xdr:rowOff>68356</xdr:rowOff>
    </xdr:to>
    <xdr:pic>
      <xdr:nvPicPr>
        <xdr:cNvPr id="23558" name="Picture 6">
          <a:extLst>
            <a:ext uri="{FF2B5EF4-FFF2-40B4-BE49-F238E27FC236}">
              <a16:creationId xmlns:a16="http://schemas.microsoft.com/office/drawing/2014/main" id="{00000000-0008-0000-0800-0000065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90265" y="13133294"/>
          <a:ext cx="5807448" cy="4136091"/>
        </a:xfrm>
        <a:prstGeom prst="rect">
          <a:avLst/>
        </a:prstGeom>
        <a:noFill/>
        <a:ln w="1">
          <a:noFill/>
          <a:miter lim="800000"/>
          <a:headEnd/>
          <a:tailEnd type="none" w="med" len="med"/>
        </a:ln>
        <a:effectLst/>
      </xdr:spPr>
    </xdr:pic>
    <xdr:clientData/>
  </xdr:twoCellAnchor>
  <xdr:twoCellAnchor editAs="oneCell">
    <xdr:from>
      <xdr:col>3</xdr:col>
      <xdr:colOff>1725706</xdr:colOff>
      <xdr:row>71</xdr:row>
      <xdr:rowOff>11206</xdr:rowOff>
    </xdr:from>
    <xdr:to>
      <xdr:col>7</xdr:col>
      <xdr:colOff>47625</xdr:colOff>
      <xdr:row>97</xdr:row>
      <xdr:rowOff>68356</xdr:rowOff>
    </xdr:to>
    <xdr:pic>
      <xdr:nvPicPr>
        <xdr:cNvPr id="3" name="Picture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92506" y="14851156"/>
          <a:ext cx="5808569" cy="4267200"/>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272381</xdr:colOff>
      <xdr:row>2</xdr:row>
      <xdr:rowOff>165221</xdr:rowOff>
    </xdr:from>
    <xdr:ext cx="3473515" cy="5675914"/>
    <xdr:sp macro="" textlink="">
      <xdr:nvSpPr>
        <xdr:cNvPr id="2" name="Rectangle 1">
          <a:extLst>
            <a:ext uri="{FF2B5EF4-FFF2-40B4-BE49-F238E27FC236}">
              <a16:creationId xmlns:a16="http://schemas.microsoft.com/office/drawing/2014/main" id="{00000000-0008-0000-0B00-000002000000}"/>
            </a:ext>
          </a:extLst>
        </xdr:cNvPr>
        <xdr:cNvSpPr/>
      </xdr:nvSpPr>
      <xdr:spPr>
        <a:xfrm rot="18543188">
          <a:off x="5838682" y="1602596"/>
          <a:ext cx="5675914" cy="3473515"/>
        </a:xfrm>
        <a:prstGeom prst="rect">
          <a:avLst/>
        </a:prstGeom>
        <a:noFill/>
      </xdr:spPr>
      <xdr:txBody>
        <a:bodyPr wrap="square" lIns="91440" tIns="45720" rIns="91440" bIns="45720">
          <a:spAutoFit/>
        </a:bodyPr>
        <a:lstStyle/>
        <a:p>
          <a:pPr algn="ctr"/>
          <a:r>
            <a:rPr lang="en-US" sz="5400" b="1" cap="none" spc="0">
              <a:ln w="10541" cmpd="sng">
                <a:solidFill>
                  <a:srgbClr val="7D7D7D">
                    <a:tint val="100000"/>
                    <a:shade val="100000"/>
                    <a:satMod val="110000"/>
                  </a:srgbClr>
                </a:solidFill>
                <a:prstDash val="solid"/>
              </a:ln>
              <a:solidFill>
                <a:srgbClr val="FF0000"/>
              </a:solidFill>
              <a:effectLst/>
            </a:rPr>
            <a:t>EirGrid Internal Document - no IPP requirements. For Information only</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xdr:col>
      <xdr:colOff>560295</xdr:colOff>
      <xdr:row>0</xdr:row>
      <xdr:rowOff>291352</xdr:rowOff>
    </xdr:from>
    <xdr:to>
      <xdr:col>13</xdr:col>
      <xdr:colOff>280148</xdr:colOff>
      <xdr:row>7</xdr:row>
      <xdr:rowOff>156882</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5098677" y="291352"/>
          <a:ext cx="7070912" cy="1389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400" baseline="0"/>
            <a:t>Distribution Connected Controllable PPMs with MEC &lt;5 MW use a single RTU for communications with both TSO and DSO.</a:t>
          </a:r>
        </a:p>
        <a:p>
          <a:endParaRPr lang="en-IE" sz="1400" baseline="0"/>
        </a:p>
        <a:p>
          <a:r>
            <a:rPr lang="en-IE" sz="1400" baseline="0"/>
            <a:t>Instead of using this ETIE Layout, the customer shall wire all signals in line with the Wiring Table, as provided by ESBN.</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44450</xdr:rowOff>
        </xdr:from>
        <xdr:to>
          <xdr:col>16</xdr:col>
          <xdr:colOff>273050</xdr:colOff>
          <xdr:row>46</xdr:row>
          <xdr:rowOff>38100</xdr:rowOff>
        </xdr:to>
        <xdr:sp macro="" textlink="">
          <xdr:nvSpPr>
            <xdr:cNvPr id="62465" name="Object 1" hidden="1">
              <a:extLst>
                <a:ext uri="{63B3BB69-23CF-44E3-9099-C40C66FF867C}">
                  <a14:compatExt spid="_x0000_s62465"/>
                </a:ext>
                <a:ext uri="{FF2B5EF4-FFF2-40B4-BE49-F238E27FC236}">
                  <a16:creationId xmlns:a16="http://schemas.microsoft.com/office/drawing/2014/main" id="{00000000-0008-0000-0F00-000001F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uzz.grid.ie/Users/kasozi_s/AppData/Local/Microsoft/Windows/INetCache/Content.Outlook/06K2TJG7/Copy%20of%20Copy%20of%20Schneider%20Solar%20Farm%20Sample%20EirGrid%20RTU%20Signal%20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History"/>
      <sheetName val="Layout"/>
      <sheetName val="Signal List"/>
      <sheetName val="Schneider RTU ETI Layout"/>
      <sheetName val="Schneider RTU ETI Drawing"/>
      <sheetName val="Notes"/>
      <sheetName val="RTU Size"/>
    </sheetNames>
    <sheetDataSet>
      <sheetData sheetId="0"/>
      <sheetData sheetId="1"/>
      <sheetData sheetId="2">
        <row r="97">
          <cell r="A97" t="str">
            <v>SPARE 1</v>
          </cell>
        </row>
        <row r="98">
          <cell r="A98" t="str">
            <v>SPARE 2</v>
          </cell>
        </row>
        <row r="99">
          <cell r="A99" t="str">
            <v>SPARE 3</v>
          </cell>
        </row>
        <row r="100">
          <cell r="A100" t="str">
            <v>SPARE 4</v>
          </cell>
        </row>
        <row r="101">
          <cell r="A101" t="str">
            <v>SPARE 5</v>
          </cell>
        </row>
        <row r="102">
          <cell r="A102" t="str">
            <v>SPARE 6</v>
          </cell>
        </row>
        <row r="103">
          <cell r="A103" t="str">
            <v>SPARE 7</v>
          </cell>
        </row>
        <row r="104">
          <cell r="A104" t="str">
            <v>SPARE 8</v>
          </cell>
        </row>
        <row r="128">
          <cell r="A128" t="str">
            <v>SPARE 9</v>
          </cell>
        </row>
        <row r="129">
          <cell r="A129" t="str">
            <v>SPARE 10</v>
          </cell>
        </row>
      </sheetData>
      <sheetData sheetId="3"/>
      <sheetData sheetId="4"/>
      <sheetData sheetId="5"/>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15.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4.xml"/><Relationship Id="rId4" Type="http://schemas.openxmlformats.org/officeDocument/2006/relationships/vmlDrawing" Target="../drawings/vmlDrawing1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comments" Target="../comments5.xml"/><Relationship Id="rId5" Type="http://schemas.openxmlformats.org/officeDocument/2006/relationships/vmlDrawing" Target="../drawings/vmlDrawing19.vml"/><Relationship Id="rId4" Type="http://schemas.openxmlformats.org/officeDocument/2006/relationships/vmlDrawing" Target="../drawings/vmlDrawing18.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omments" Target="../comments6.xml"/><Relationship Id="rId4" Type="http://schemas.openxmlformats.org/officeDocument/2006/relationships/vmlDrawing" Target="../drawings/vmlDrawing21.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omments" Target="../comments7.xml"/><Relationship Id="rId4" Type="http://schemas.openxmlformats.org/officeDocument/2006/relationships/vmlDrawing" Target="../drawings/vmlDrawing23.v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9.xml"/><Relationship Id="rId1" Type="http://schemas.openxmlformats.org/officeDocument/2006/relationships/printerSettings" Target="../printerSettings/printerSettings25.bin"/><Relationship Id="rId5" Type="http://schemas.openxmlformats.org/officeDocument/2006/relationships/image" Target="../media/image12.emf"/><Relationship Id="rId4" Type="http://schemas.openxmlformats.org/officeDocument/2006/relationships/package" Target="../embeddings/Microsoft_Visio_Drawing.vsdx"/></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8" Type="http://schemas.openxmlformats.org/officeDocument/2006/relationships/oleObject" Target="../embeddings/Microsoft_Visio_2003-2010_Drawing8.vsd"/><Relationship Id="rId3" Type="http://schemas.openxmlformats.org/officeDocument/2006/relationships/drawing" Target="../drawings/drawing11.xml"/><Relationship Id="rId7" Type="http://schemas.openxmlformats.org/officeDocument/2006/relationships/image" Target="../media/image13.emf"/><Relationship Id="rId2" Type="http://schemas.openxmlformats.org/officeDocument/2006/relationships/printerSettings" Target="../printerSettings/printerSettings27.bin"/><Relationship Id="rId1" Type="http://schemas.openxmlformats.org/officeDocument/2006/relationships/hyperlink" Target="http://www.eirgrid.com/media/MPID%20229%20RATE%20OF%20CHANGE%20OF%20FREQUENCY.PDF" TargetMode="External"/><Relationship Id="rId6" Type="http://schemas.openxmlformats.org/officeDocument/2006/relationships/oleObject" Target="../embeddings/Microsoft_Visio_2003-2010_Drawing7.vsd"/><Relationship Id="rId11" Type="http://schemas.openxmlformats.org/officeDocument/2006/relationships/oleObject" Target="../embeddings/Microsoft_Visio_2003-2010_Drawing10.vsd"/><Relationship Id="rId5" Type="http://schemas.openxmlformats.org/officeDocument/2006/relationships/vmlDrawing" Target="../drawings/vmlDrawing26.vml"/><Relationship Id="rId10" Type="http://schemas.openxmlformats.org/officeDocument/2006/relationships/oleObject" Target="../embeddings/Microsoft_Visio_2003-2010_Drawing9.vsd"/><Relationship Id="rId4" Type="http://schemas.openxmlformats.org/officeDocument/2006/relationships/vmlDrawing" Target="../drawings/vmlDrawing25.vml"/><Relationship Id="rId9" Type="http://schemas.openxmlformats.org/officeDocument/2006/relationships/image" Target="../media/image14.emf"/></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0.xml.rels><?xml version="1.0" encoding="UTF-8" standalone="yes"?>
<Relationships xmlns="http://schemas.openxmlformats.org/package/2006/relationships"><Relationship Id="rId3" Type="http://schemas.openxmlformats.org/officeDocument/2006/relationships/hyperlink" Target="http://www.eirgridgroup.com/site-files/library/EirGrid/RfG_PPM_Test-Procedure-Frequency-Response.docx" TargetMode="External"/><Relationship Id="rId2" Type="http://schemas.openxmlformats.org/officeDocument/2006/relationships/hyperlink" Target="http://www.eirgridgroup.com/site-files/library/EirGrid/RfG_PPM_Test-Procedure-Active-Power-Control.docx" TargetMode="External"/><Relationship Id="rId1" Type="http://schemas.openxmlformats.org/officeDocument/2006/relationships/hyperlink" Target="http://www.eirgridgroup.com/site-files/library/EirGrid/WFPS_TestProcedureActivePowerControl.docx" TargetMode="External"/><Relationship Id="rId6" Type="http://schemas.openxmlformats.org/officeDocument/2006/relationships/vmlDrawing" Target="../drawings/vmlDrawing28.vml"/><Relationship Id="rId5" Type="http://schemas.openxmlformats.org/officeDocument/2006/relationships/printerSettings" Target="../printerSettings/printerSettings29.bin"/><Relationship Id="rId4" Type="http://schemas.openxmlformats.org/officeDocument/2006/relationships/hyperlink" Target="http://www.eirgridgroup.com/customer-and-industry/general-customer-information/grid-code-compliance-test/compliance-testing/power-park-modules/" TargetMode="External"/></Relationships>
</file>

<file path=xl/worksheets/_rels/sheet3.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printerSettings" Target="../printerSettings/printerSettings5.bin"/><Relationship Id="rId7" Type="http://schemas.openxmlformats.org/officeDocument/2006/relationships/oleObject" Target="../embeddings/Microsoft_Visio_2003-2010_Drawing1.vsd"/><Relationship Id="rId2" Type="http://schemas.openxmlformats.org/officeDocument/2006/relationships/hyperlink" Target="http://www.eirgridgroup.com/site-files/library/EirGrid/DSO-TSO-WFPS-process-Rev.1.0-.pdf" TargetMode="External"/><Relationship Id="rId1" Type="http://schemas.openxmlformats.org/officeDocument/2006/relationships/printerSettings" Target="../printerSettings/printerSettings4.bin"/><Relationship Id="rId6" Type="http://schemas.openxmlformats.org/officeDocument/2006/relationships/vmlDrawing" Target="../drawings/vmlDrawing5.vml"/><Relationship Id="rId5" Type="http://schemas.openxmlformats.org/officeDocument/2006/relationships/vmlDrawing" Target="../drawings/vmlDrawing4.vml"/><Relationship Id="rId10" Type="http://schemas.openxmlformats.org/officeDocument/2006/relationships/image" Target="../media/image3.emf"/><Relationship Id="rId4" Type="http://schemas.openxmlformats.org/officeDocument/2006/relationships/drawing" Target="../drawings/drawing1.xml"/><Relationship Id="rId9" Type="http://schemas.openxmlformats.org/officeDocument/2006/relationships/oleObject" Target="../embeddings/Microsoft_Visio_2003-2010_Drawing2.vsd"/></Relationships>
</file>

<file path=xl/worksheets/_rels/sheet4.xml.rels><?xml version="1.0" encoding="UTF-8" standalone="yes"?>
<Relationships xmlns="http://schemas.openxmlformats.org/package/2006/relationships"><Relationship Id="rId8" Type="http://schemas.openxmlformats.org/officeDocument/2006/relationships/oleObject" Target="../embeddings/Microsoft_Visio_2003-2010_Drawing4.vsd"/><Relationship Id="rId3" Type="http://schemas.openxmlformats.org/officeDocument/2006/relationships/drawing" Target="../drawings/drawing2.xml"/><Relationship Id="rId7" Type="http://schemas.openxmlformats.org/officeDocument/2006/relationships/image" Target="../media/image2.emf"/><Relationship Id="rId2" Type="http://schemas.openxmlformats.org/officeDocument/2006/relationships/printerSettings" Target="../printerSettings/printerSettings6.bin"/><Relationship Id="rId1" Type="http://schemas.openxmlformats.org/officeDocument/2006/relationships/hyperlink" Target="http://www.eirgridgroup.com/site-files/library/EirGrid/DSO-TSO-WFPS-process-Rev.1.0-.pdf" TargetMode="External"/><Relationship Id="rId6" Type="http://schemas.openxmlformats.org/officeDocument/2006/relationships/oleObject" Target="../embeddings/Microsoft_Visio_2003-2010_Drawing3.vsd"/><Relationship Id="rId5" Type="http://schemas.openxmlformats.org/officeDocument/2006/relationships/vmlDrawing" Target="../drawings/vmlDrawing7.vml"/><Relationship Id="rId4" Type="http://schemas.openxmlformats.org/officeDocument/2006/relationships/vmlDrawing" Target="../drawings/vmlDrawing6.vml"/><Relationship Id="rId9" Type="http://schemas.openxmlformats.org/officeDocument/2006/relationships/image" Target="../media/image3.emf"/></Relationships>
</file>

<file path=xl/worksheets/_rels/sheet5.xml.rels><?xml version="1.0" encoding="UTF-8" standalone="yes"?>
<Relationships xmlns="http://schemas.openxmlformats.org/package/2006/relationships"><Relationship Id="rId8" Type="http://schemas.openxmlformats.org/officeDocument/2006/relationships/oleObject" Target="../embeddings/Microsoft_Visio_2003-2010_Drawing6.vsd"/><Relationship Id="rId3" Type="http://schemas.openxmlformats.org/officeDocument/2006/relationships/drawing" Target="../drawings/drawing3.xml"/><Relationship Id="rId7" Type="http://schemas.openxmlformats.org/officeDocument/2006/relationships/image" Target="../media/image2.emf"/><Relationship Id="rId2" Type="http://schemas.openxmlformats.org/officeDocument/2006/relationships/printerSettings" Target="../printerSettings/printerSettings7.bin"/><Relationship Id="rId1" Type="http://schemas.openxmlformats.org/officeDocument/2006/relationships/hyperlink" Target="http://www.eirgridgroup.com/site-files/library/EirGrid/DSO-TSO-WFPS-process-Rev.1.0-.pdf" TargetMode="External"/><Relationship Id="rId6" Type="http://schemas.openxmlformats.org/officeDocument/2006/relationships/oleObject" Target="../embeddings/Microsoft_Visio_2003-2010_Drawing5.vsd"/><Relationship Id="rId5" Type="http://schemas.openxmlformats.org/officeDocument/2006/relationships/vmlDrawing" Target="../drawings/vmlDrawing9.vml"/><Relationship Id="rId4" Type="http://schemas.openxmlformats.org/officeDocument/2006/relationships/vmlDrawing" Target="../drawings/vmlDrawing8.vml"/><Relationship Id="rId9" Type="http://schemas.openxmlformats.org/officeDocument/2006/relationships/image" Target="../media/image3.emf"/></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comments" Target="../comments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vmlDrawing" Target="../drawings/vmlDrawing12.vml"/><Relationship Id="rId5" Type="http://schemas.openxmlformats.org/officeDocument/2006/relationships/vmlDrawing" Target="../drawings/vmlDrawing11.vm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hyperlink" Target="mailto:ems.services@eirgrid.com" TargetMode="External"/><Relationship Id="rId7" Type="http://schemas.openxmlformats.org/officeDocument/2006/relationships/drawing" Target="../drawings/drawing6.xml"/><Relationship Id="rId2" Type="http://schemas.openxmlformats.org/officeDocument/2006/relationships/hyperlink" Target="mailto:Generator_testing@eirgrid.com" TargetMode="External"/><Relationship Id="rId1" Type="http://schemas.openxmlformats.org/officeDocument/2006/relationships/printerSettings" Target="../printerSettings/printerSettings12.bin"/><Relationship Id="rId6" Type="http://schemas.openxmlformats.org/officeDocument/2006/relationships/printerSettings" Target="../printerSettings/printerSettings13.bin"/><Relationship Id="rId5" Type="http://schemas.openxmlformats.org/officeDocument/2006/relationships/hyperlink" Target="mailto:IPPdelivery@esb.ie" TargetMode="External"/><Relationship Id="rId4" Type="http://schemas.openxmlformats.org/officeDocument/2006/relationships/hyperlink" Target="mailto:esbts.scada.services@esb.i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pageSetUpPr fitToPage="1"/>
  </sheetPr>
  <dimension ref="A1:K50"/>
  <sheetViews>
    <sheetView tabSelected="1" view="pageBreakPreview" zoomScale="85" zoomScaleSheetLayoutView="85" zoomScalePageLayoutView="55" workbookViewId="0">
      <selection activeCell="A2" sqref="A2:E45"/>
    </sheetView>
  </sheetViews>
  <sheetFormatPr defaultColWidth="9.08984375" defaultRowHeight="12.5" x14ac:dyDescent="0.25"/>
  <cols>
    <col min="1" max="1" width="9.08984375" style="227"/>
    <col min="2" max="2" width="44.08984375" style="227" bestFit="1" customWidth="1"/>
    <col min="3" max="3" width="21" style="227" bestFit="1" customWidth="1"/>
    <col min="4" max="5" width="20.6328125" style="227" customWidth="1"/>
    <col min="6" max="6" width="9.08984375" style="227"/>
    <col min="7" max="7" width="7.90625" style="227" bestFit="1" customWidth="1"/>
    <col min="8" max="8" width="39.54296875" style="227" customWidth="1"/>
    <col min="9" max="9" width="20.54296875" style="227" bestFit="1" customWidth="1"/>
    <col min="10" max="11" width="22.453125" style="227" bestFit="1" customWidth="1"/>
    <col min="12" max="16384" width="9.08984375" style="227"/>
  </cols>
  <sheetData>
    <row r="1" spans="1:11" ht="13" thickBot="1" x14ac:dyDescent="0.3"/>
    <row r="2" spans="1:11" s="228" customFormat="1" ht="13" x14ac:dyDescent="0.3">
      <c r="A2" s="576" t="str">
        <f>CONCATENATE("Signal List and Control System Parameter settings for ",'0) Signal List'!A1," SFPS
Topology ",'0) Signal List'!D1," ",'0) Signal List'!E1," ","MW ",'0) Signal List'!G1, )</f>
        <v>Signal List and Control System Parameter settings for SolarFarmName (TLC) SFPS
Topology XX XX MW v0.1</v>
      </c>
      <c r="B2" s="577"/>
      <c r="C2" s="577"/>
      <c r="D2" s="577"/>
      <c r="E2" s="578"/>
    </row>
    <row r="3" spans="1:11" ht="31.5" customHeight="1" x14ac:dyDescent="0.25">
      <c r="A3" s="579"/>
      <c r="B3" s="580"/>
      <c r="C3" s="580"/>
      <c r="D3" s="580"/>
      <c r="E3" s="581"/>
      <c r="G3" s="229"/>
      <c r="H3" s="230"/>
      <c r="I3" s="230"/>
      <c r="J3" s="230"/>
      <c r="K3" s="231"/>
    </row>
    <row r="4" spans="1:11" x14ac:dyDescent="0.25">
      <c r="A4" s="579"/>
      <c r="B4" s="580"/>
      <c r="C4" s="580"/>
      <c r="D4" s="580"/>
      <c r="E4" s="581"/>
      <c r="G4" s="232"/>
      <c r="H4" s="230"/>
      <c r="K4" s="231"/>
    </row>
    <row r="5" spans="1:11" x14ac:dyDescent="0.25">
      <c r="A5" s="579"/>
      <c r="B5" s="580"/>
      <c r="C5" s="580"/>
      <c r="D5" s="580"/>
      <c r="E5" s="581"/>
      <c r="G5" s="232"/>
      <c r="H5" s="230"/>
      <c r="K5" s="231"/>
    </row>
    <row r="6" spans="1:11" x14ac:dyDescent="0.25">
      <c r="A6" s="579"/>
      <c r="B6" s="580"/>
      <c r="C6" s="580"/>
      <c r="D6" s="580"/>
      <c r="E6" s="581"/>
      <c r="G6" s="232"/>
      <c r="K6" s="231"/>
    </row>
    <row r="7" spans="1:11" ht="10.5" customHeight="1" x14ac:dyDescent="0.25">
      <c r="A7" s="579"/>
      <c r="B7" s="580"/>
      <c r="C7" s="580"/>
      <c r="D7" s="580"/>
      <c r="E7" s="581"/>
      <c r="G7" s="232"/>
      <c r="K7" s="231"/>
    </row>
    <row r="8" spans="1:11" x14ac:dyDescent="0.25">
      <c r="A8" s="579"/>
      <c r="B8" s="580"/>
      <c r="C8" s="580"/>
      <c r="D8" s="580"/>
      <c r="E8" s="581"/>
      <c r="G8" s="232"/>
      <c r="K8" s="231"/>
    </row>
    <row r="9" spans="1:11" x14ac:dyDescent="0.25">
      <c r="A9" s="579"/>
      <c r="B9" s="580"/>
      <c r="C9" s="580"/>
      <c r="D9" s="580"/>
      <c r="E9" s="581"/>
      <c r="G9" s="232"/>
      <c r="K9" s="231"/>
    </row>
    <row r="10" spans="1:11" x14ac:dyDescent="0.25">
      <c r="A10" s="579"/>
      <c r="B10" s="580"/>
      <c r="C10" s="580"/>
      <c r="D10" s="580"/>
      <c r="E10" s="581"/>
      <c r="G10" s="232"/>
      <c r="K10" s="231"/>
    </row>
    <row r="11" spans="1:11" x14ac:dyDescent="0.25">
      <c r="A11" s="579"/>
      <c r="B11" s="580"/>
      <c r="C11" s="580"/>
      <c r="D11" s="580"/>
      <c r="E11" s="581"/>
      <c r="G11" s="232"/>
      <c r="K11" s="231"/>
    </row>
    <row r="12" spans="1:11" x14ac:dyDescent="0.25">
      <c r="A12" s="579"/>
      <c r="B12" s="580"/>
      <c r="C12" s="580"/>
      <c r="D12" s="580"/>
      <c r="E12" s="581"/>
      <c r="G12" s="232"/>
      <c r="K12" s="231"/>
    </row>
    <row r="13" spans="1:11" x14ac:dyDescent="0.25">
      <c r="A13" s="579"/>
      <c r="B13" s="580"/>
      <c r="C13" s="580"/>
      <c r="D13" s="580"/>
      <c r="E13" s="581"/>
      <c r="G13" s="232"/>
      <c r="K13" s="231"/>
    </row>
    <row r="14" spans="1:11" x14ac:dyDescent="0.25">
      <c r="A14" s="579"/>
      <c r="B14" s="580"/>
      <c r="C14" s="580"/>
      <c r="D14" s="580"/>
      <c r="E14" s="581"/>
      <c r="G14" s="232"/>
      <c r="K14" s="231"/>
    </row>
    <row r="15" spans="1:11" x14ac:dyDescent="0.25">
      <c r="A15" s="579"/>
      <c r="B15" s="580"/>
      <c r="C15" s="580"/>
      <c r="D15" s="580"/>
      <c r="E15" s="581"/>
      <c r="G15" s="232"/>
      <c r="K15" s="231"/>
    </row>
    <row r="16" spans="1:11" x14ac:dyDescent="0.25">
      <c r="A16" s="579"/>
      <c r="B16" s="580"/>
      <c r="C16" s="580"/>
      <c r="D16" s="580"/>
      <c r="E16" s="581"/>
      <c r="G16" s="232"/>
      <c r="K16" s="231"/>
    </row>
    <row r="17" spans="1:11" x14ac:dyDescent="0.25">
      <c r="A17" s="579"/>
      <c r="B17" s="580"/>
      <c r="C17" s="580"/>
      <c r="D17" s="580"/>
      <c r="E17" s="581"/>
      <c r="G17" s="232"/>
      <c r="K17" s="231"/>
    </row>
    <row r="18" spans="1:11" x14ac:dyDescent="0.25">
      <c r="A18" s="579"/>
      <c r="B18" s="580"/>
      <c r="C18" s="580"/>
      <c r="D18" s="580"/>
      <c r="E18" s="581"/>
      <c r="G18" s="232"/>
      <c r="K18" s="231"/>
    </row>
    <row r="19" spans="1:11" x14ac:dyDescent="0.25">
      <c r="A19" s="579"/>
      <c r="B19" s="580"/>
      <c r="C19" s="580"/>
      <c r="D19" s="580"/>
      <c r="E19" s="581"/>
      <c r="G19" s="232"/>
      <c r="K19" s="231"/>
    </row>
    <row r="20" spans="1:11" x14ac:dyDescent="0.25">
      <c r="A20" s="579"/>
      <c r="B20" s="580"/>
      <c r="C20" s="580"/>
      <c r="D20" s="580"/>
      <c r="E20" s="581"/>
      <c r="G20" s="232"/>
      <c r="K20" s="231"/>
    </row>
    <row r="21" spans="1:11" x14ac:dyDescent="0.25">
      <c r="A21" s="579"/>
      <c r="B21" s="580"/>
      <c r="C21" s="580"/>
      <c r="D21" s="580"/>
      <c r="E21" s="581"/>
      <c r="G21" s="232"/>
      <c r="K21" s="231"/>
    </row>
    <row r="22" spans="1:11" x14ac:dyDescent="0.25">
      <c r="A22" s="579"/>
      <c r="B22" s="580"/>
      <c r="C22" s="580"/>
      <c r="D22" s="580"/>
      <c r="E22" s="581"/>
      <c r="G22" s="232"/>
      <c r="K22" s="231"/>
    </row>
    <row r="23" spans="1:11" x14ac:dyDescent="0.25">
      <c r="A23" s="579"/>
      <c r="B23" s="580"/>
      <c r="C23" s="580"/>
      <c r="D23" s="580"/>
      <c r="E23" s="581"/>
      <c r="G23" s="232"/>
      <c r="K23" s="231"/>
    </row>
    <row r="24" spans="1:11" x14ac:dyDescent="0.25">
      <c r="A24" s="579"/>
      <c r="B24" s="580"/>
      <c r="C24" s="580"/>
      <c r="D24" s="580"/>
      <c r="E24" s="581"/>
      <c r="G24" s="232"/>
      <c r="K24" s="231"/>
    </row>
    <row r="25" spans="1:11" x14ac:dyDescent="0.25">
      <c r="A25" s="579"/>
      <c r="B25" s="580"/>
      <c r="C25" s="580"/>
      <c r="D25" s="580"/>
      <c r="E25" s="581"/>
      <c r="G25" s="232"/>
      <c r="K25" s="231"/>
    </row>
    <row r="26" spans="1:11" x14ac:dyDescent="0.25">
      <c r="A26" s="579"/>
      <c r="B26" s="580"/>
      <c r="C26" s="580"/>
      <c r="D26" s="580"/>
      <c r="E26" s="581"/>
      <c r="G26" s="232"/>
      <c r="K26" s="231"/>
    </row>
    <row r="27" spans="1:11" x14ac:dyDescent="0.25">
      <c r="A27" s="579"/>
      <c r="B27" s="580"/>
      <c r="C27" s="580"/>
      <c r="D27" s="580"/>
      <c r="E27" s="581"/>
      <c r="G27" s="232"/>
      <c r="K27" s="231"/>
    </row>
    <row r="28" spans="1:11" x14ac:dyDescent="0.25">
      <c r="A28" s="579"/>
      <c r="B28" s="580"/>
      <c r="C28" s="580"/>
      <c r="D28" s="580"/>
      <c r="E28" s="581"/>
      <c r="G28" s="232"/>
      <c r="K28" s="231"/>
    </row>
    <row r="29" spans="1:11" x14ac:dyDescent="0.25">
      <c r="A29" s="579"/>
      <c r="B29" s="580"/>
      <c r="C29" s="580"/>
      <c r="D29" s="580"/>
      <c r="E29" s="581"/>
      <c r="G29" s="232"/>
      <c r="K29" s="231"/>
    </row>
    <row r="30" spans="1:11" x14ac:dyDescent="0.25">
      <c r="A30" s="579"/>
      <c r="B30" s="580"/>
      <c r="C30" s="580"/>
      <c r="D30" s="580"/>
      <c r="E30" s="581"/>
      <c r="G30" s="232"/>
      <c r="K30" s="231"/>
    </row>
    <row r="31" spans="1:11" x14ac:dyDescent="0.25">
      <c r="A31" s="579"/>
      <c r="B31" s="580"/>
      <c r="C31" s="580"/>
      <c r="D31" s="580"/>
      <c r="E31" s="581"/>
      <c r="G31" s="232"/>
      <c r="K31" s="231"/>
    </row>
    <row r="32" spans="1:11" x14ac:dyDescent="0.25">
      <c r="A32" s="579"/>
      <c r="B32" s="580"/>
      <c r="C32" s="580"/>
      <c r="D32" s="580"/>
      <c r="E32" s="581"/>
      <c r="G32" s="232"/>
      <c r="K32" s="231"/>
    </row>
    <row r="33" spans="1:11" x14ac:dyDescent="0.25">
      <c r="A33" s="579"/>
      <c r="B33" s="580"/>
      <c r="C33" s="580"/>
      <c r="D33" s="580"/>
      <c r="E33" s="581"/>
      <c r="G33" s="232"/>
      <c r="K33" s="231"/>
    </row>
    <row r="34" spans="1:11" x14ac:dyDescent="0.25">
      <c r="A34" s="579"/>
      <c r="B34" s="580"/>
      <c r="C34" s="580"/>
      <c r="D34" s="580"/>
      <c r="E34" s="581"/>
      <c r="G34" s="232"/>
      <c r="K34" s="231"/>
    </row>
    <row r="35" spans="1:11" x14ac:dyDescent="0.25">
      <c r="A35" s="579"/>
      <c r="B35" s="580"/>
      <c r="C35" s="580"/>
      <c r="D35" s="580"/>
      <c r="E35" s="581"/>
      <c r="G35" s="232"/>
      <c r="K35" s="231"/>
    </row>
    <row r="36" spans="1:11" x14ac:dyDescent="0.25">
      <c r="A36" s="579"/>
      <c r="B36" s="580"/>
      <c r="C36" s="580"/>
      <c r="D36" s="580"/>
      <c r="E36" s="581"/>
      <c r="G36" s="232"/>
      <c r="K36" s="231"/>
    </row>
    <row r="37" spans="1:11" x14ac:dyDescent="0.25">
      <c r="A37" s="579"/>
      <c r="B37" s="580"/>
      <c r="C37" s="580"/>
      <c r="D37" s="580"/>
      <c r="E37" s="581"/>
      <c r="G37" s="232"/>
      <c r="K37" s="231"/>
    </row>
    <row r="38" spans="1:11" x14ac:dyDescent="0.25">
      <c r="A38" s="579"/>
      <c r="B38" s="580"/>
      <c r="C38" s="580"/>
      <c r="D38" s="580"/>
      <c r="E38" s="581"/>
      <c r="G38" s="232"/>
      <c r="K38" s="231"/>
    </row>
    <row r="39" spans="1:11" x14ac:dyDescent="0.25">
      <c r="A39" s="579"/>
      <c r="B39" s="580"/>
      <c r="C39" s="580"/>
      <c r="D39" s="580"/>
      <c r="E39" s="581"/>
      <c r="G39" s="232"/>
      <c r="K39" s="231"/>
    </row>
    <row r="40" spans="1:11" x14ac:dyDescent="0.25">
      <c r="A40" s="579"/>
      <c r="B40" s="580"/>
      <c r="C40" s="580"/>
      <c r="D40" s="580"/>
      <c r="E40" s="581"/>
      <c r="G40" s="232"/>
      <c r="K40" s="231"/>
    </row>
    <row r="41" spans="1:11" x14ac:dyDescent="0.25">
      <c r="A41" s="579"/>
      <c r="B41" s="580"/>
      <c r="C41" s="580"/>
      <c r="D41" s="580"/>
      <c r="E41" s="581"/>
      <c r="G41" s="232"/>
      <c r="K41" s="231"/>
    </row>
    <row r="42" spans="1:11" x14ac:dyDescent="0.25">
      <c r="A42" s="579"/>
      <c r="B42" s="580"/>
      <c r="C42" s="580"/>
      <c r="D42" s="580"/>
      <c r="E42" s="581"/>
      <c r="G42" s="232"/>
      <c r="K42" s="231"/>
    </row>
    <row r="43" spans="1:11" x14ac:dyDescent="0.25">
      <c r="A43" s="579"/>
      <c r="B43" s="580"/>
      <c r="C43" s="580"/>
      <c r="D43" s="580"/>
      <c r="E43" s="581"/>
      <c r="G43" s="232"/>
      <c r="K43" s="231"/>
    </row>
    <row r="44" spans="1:11" x14ac:dyDescent="0.25">
      <c r="A44" s="579"/>
      <c r="B44" s="580"/>
      <c r="C44" s="580"/>
      <c r="D44" s="580"/>
      <c r="E44" s="581"/>
      <c r="G44" s="232"/>
      <c r="K44" s="231"/>
    </row>
    <row r="45" spans="1:11" ht="13" thickBot="1" x14ac:dyDescent="0.3">
      <c r="A45" s="582"/>
      <c r="B45" s="583"/>
      <c r="C45" s="583"/>
      <c r="D45" s="583"/>
      <c r="E45" s="584"/>
      <c r="G45" s="232"/>
      <c r="K45" s="231"/>
    </row>
    <row r="46" spans="1:11" ht="15.5" x14ac:dyDescent="0.35">
      <c r="A46" s="233" t="s">
        <v>338</v>
      </c>
    </row>
    <row r="47" spans="1:11" x14ac:dyDescent="0.25">
      <c r="A47" s="585" t="s">
        <v>453</v>
      </c>
      <c r="B47" s="586"/>
      <c r="C47" s="586"/>
      <c r="D47" s="586"/>
      <c r="E47" s="586"/>
    </row>
    <row r="48" spans="1:11" x14ac:dyDescent="0.25">
      <c r="A48" s="586"/>
      <c r="B48" s="586"/>
      <c r="C48" s="586"/>
      <c r="D48" s="586"/>
      <c r="E48" s="586"/>
    </row>
    <row r="49" spans="1:5" x14ac:dyDescent="0.25">
      <c r="A49" s="586"/>
      <c r="B49" s="586"/>
      <c r="C49" s="586"/>
      <c r="D49" s="586"/>
      <c r="E49" s="586"/>
    </row>
    <row r="50" spans="1:5" x14ac:dyDescent="0.25">
      <c r="A50" s="586"/>
      <c r="B50" s="586"/>
      <c r="C50" s="586"/>
      <c r="D50" s="586"/>
      <c r="E50" s="586"/>
    </row>
  </sheetData>
  <mergeCells count="2">
    <mergeCell ref="A2:E45"/>
    <mergeCell ref="A47:E50"/>
  </mergeCells>
  <pageMargins left="0.23622047244094491" right="0.23622047244094491" top="1.1417322834645669" bottom="0.74803149606299213" header="0.31496062992125984" footer="0.31496062992125984"/>
  <pageSetup paperSize="9" scale="87" orientation="portrait" r:id="rId1"/>
  <headerFooter>
    <oddHeader>&amp;L&amp;G&amp;C&amp;24Cover Sheet</oddHeader>
    <oddFooter>&amp;L&amp;"Arial,Bold"&amp;14EIRGRID Confidential - &amp;F&amp;R&amp;14Page &amp;P
&amp;D</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C000"/>
    <pageSetUpPr fitToPage="1"/>
  </sheetPr>
  <dimension ref="A1:K172"/>
  <sheetViews>
    <sheetView view="pageBreakPreview" zoomScale="70" zoomScaleNormal="40" zoomScaleSheetLayoutView="70" zoomScalePageLayoutView="10" workbookViewId="0">
      <selection activeCell="I141" sqref="I141"/>
    </sheetView>
  </sheetViews>
  <sheetFormatPr defaultColWidth="9.08984375" defaultRowHeight="13" x14ac:dyDescent="0.3"/>
  <cols>
    <col min="1" max="1" width="16.36328125" style="426" customWidth="1"/>
    <col min="2" max="2" width="53" style="20" bestFit="1" customWidth="1"/>
    <col min="3" max="3" width="17.36328125" style="20" customWidth="1"/>
    <col min="4" max="4" width="7.6328125" style="20" customWidth="1"/>
    <col min="5" max="5" width="15.6328125" style="43" customWidth="1"/>
    <col min="6" max="6" width="14.36328125" style="20" customWidth="1"/>
    <col min="7" max="7" width="13.54296875" style="11" customWidth="1"/>
    <col min="8" max="8" width="26.90625" style="11" customWidth="1"/>
    <col min="9" max="9" width="104.453125" style="154" customWidth="1"/>
    <col min="10" max="10" width="33.90625" style="20" customWidth="1"/>
    <col min="11" max="16384" width="9.08984375" style="20"/>
  </cols>
  <sheetData>
    <row r="1" spans="1:10" s="9" customFormat="1" ht="50.5" thickBot="1" x14ac:dyDescent="0.55000000000000004">
      <c r="A1" s="728" t="str">
        <f>IF('0) Signal List'!A1="","",'0) Signal List'!A1)</f>
        <v>SolarFarmName (TLC)</v>
      </c>
      <c r="B1" s="729"/>
      <c r="C1" s="8" t="s">
        <v>511</v>
      </c>
      <c r="D1" s="8" t="str">
        <f>'0) Signal List'!D1</f>
        <v>XX</v>
      </c>
      <c r="E1" s="8" t="str">
        <f>'0) Signal List'!E1</f>
        <v>XX</v>
      </c>
      <c r="F1" s="8" t="s">
        <v>1</v>
      </c>
      <c r="G1" s="7" t="str">
        <f>'0) Signal List'!G1</f>
        <v>v0.1</v>
      </c>
      <c r="H1" s="7"/>
      <c r="I1" s="80" t="str">
        <f>IF('0) Signal List'!I1="","",'0) Signal List'!I1)</f>
        <v xml:space="preserve">Signals List is based on this Single Line Diagram (SLD) as inserted.  </v>
      </c>
      <c r="J1" s="90" t="s">
        <v>154</v>
      </c>
    </row>
    <row r="2" spans="1:10" s="9" customFormat="1" ht="25" x14ac:dyDescent="0.5">
      <c r="A2" s="166"/>
      <c r="B2" s="167"/>
      <c r="C2" s="9" t="s">
        <v>515</v>
      </c>
      <c r="D2" s="9" t="str">
        <f>'0) Signal List'!D2</f>
        <v>XX</v>
      </c>
      <c r="G2" s="401"/>
      <c r="H2" s="401"/>
      <c r="I2" s="403"/>
      <c r="J2" s="404"/>
    </row>
    <row r="3" spans="1:10" ht="25" x14ac:dyDescent="0.5">
      <c r="A3" s="166" t="str">
        <f>IF('0) Signal List'!A3="","",'0) Signal List'!A3)</f>
        <v>EirGrid Signals, Command &amp; Control Specification (Ref: DCC11.6)</v>
      </c>
      <c r="B3" s="167"/>
      <c r="C3" s="167"/>
      <c r="D3" s="167"/>
      <c r="E3" s="167"/>
      <c r="F3" s="167"/>
      <c r="G3" s="20"/>
      <c r="H3" s="20"/>
      <c r="I3" s="427"/>
      <c r="J3" s="169" t="s">
        <v>142</v>
      </c>
    </row>
    <row r="4" spans="1:10" ht="32.5" x14ac:dyDescent="0.65">
      <c r="A4" s="166" t="s">
        <v>584</v>
      </c>
      <c r="B4" s="167"/>
      <c r="C4" s="167"/>
      <c r="D4" s="167"/>
      <c r="E4" s="167"/>
      <c r="F4" s="167"/>
      <c r="G4" s="41"/>
      <c r="H4" s="20"/>
      <c r="I4" s="427"/>
      <c r="J4" s="428"/>
    </row>
    <row r="5" spans="1:10" x14ac:dyDescent="0.3">
      <c r="A5" s="424" t="str">
        <f>IF('0) Signal List'!A5="","",'0) Signal List'!A5)</f>
        <v/>
      </c>
      <c r="B5" s="20" t="str">
        <f>IF('0) Signal List'!B5="","",'0) Signal List'!B5)</f>
        <v/>
      </c>
      <c r="C5" s="20" t="str">
        <f>IF('0) Signal List'!C5="","",'0) Signal List'!C5)</f>
        <v/>
      </c>
      <c r="D5" s="20" t="str">
        <f>IF('0) Signal List'!D5="","",'0) Signal List'!D5)</f>
        <v/>
      </c>
      <c r="E5" s="43" t="str">
        <f>IF('0) Signal List'!E5="","",'0) Signal List'!E5)</f>
        <v/>
      </c>
      <c r="F5" s="20" t="str">
        <f>IF('0) Signal List'!F5="","",'0) Signal List'!F5)</f>
        <v/>
      </c>
      <c r="G5" s="11" t="str">
        <f>IF('0) Signal List'!G5="","",'0) Signal List'!G5)</f>
        <v/>
      </c>
      <c r="H5" s="11" t="str">
        <f>IF('0) Signal List'!H5="","",'0) Signal List'!H5)</f>
        <v/>
      </c>
      <c r="I5" s="425" t="str">
        <f>IF('0) Signal List'!I5="","",'0) Signal List'!I5)</f>
        <v/>
      </c>
      <c r="J5" s="425"/>
    </row>
    <row r="6" spans="1:10" ht="14.5" thickBot="1" x14ac:dyDescent="0.35">
      <c r="A6" s="53" t="str">
        <f>IF('0) Signal List'!A6="","",'0) Signal List'!A6)</f>
        <v>ETIE Ref</v>
      </c>
      <c r="B6" s="54" t="str">
        <f>IF('0) Signal List'!B6="","",'0) Signal List'!B6)</f>
        <v>Digital Input Signals (signals sent to EirGrid)</v>
      </c>
      <c r="C6" s="55" t="str">
        <f>IF('0) Signal List'!C6="","",'0) Signal List'!C6)</f>
        <v/>
      </c>
      <c r="D6" s="55" t="str">
        <f>IF('0) Signal List'!D6="","",'0) Signal List'!D6)</f>
        <v/>
      </c>
      <c r="E6" s="56" t="str">
        <f>IF('0) Signal List'!E6="","",'0) Signal List'!E6)</f>
        <v/>
      </c>
      <c r="F6" s="55" t="str">
        <f>IF('0) Signal List'!F6="","",'0) Signal List'!F6)</f>
        <v/>
      </c>
      <c r="G6" s="57" t="str">
        <f>IF('0) Signal List'!G6="","",'0) Signal List'!G6)</f>
        <v>Provided by</v>
      </c>
      <c r="H6" s="57" t="str">
        <f>IF('0) Signal List'!H6="","",'0) Signal List'!H6)</f>
        <v>Duplicate to ESBN</v>
      </c>
      <c r="I6" s="76" t="str">
        <f>IF('0) Signal List'!I6="","",'0) Signal List'!I6)</f>
        <v>Distribution Code reference</v>
      </c>
      <c r="J6" s="119"/>
    </row>
    <row r="7" spans="1:10" ht="14.25" customHeight="1" thickTop="1" x14ac:dyDescent="0.3">
      <c r="A7" s="58" t="str">
        <f>IF('0) Signal List'!A7="","",'0) Signal List'!A7)</f>
        <v/>
      </c>
      <c r="B7" s="59" t="str">
        <f>IF('0) Signal List'!B7="","",'0) Signal List'!B7)</f>
        <v/>
      </c>
      <c r="C7" s="59" t="str">
        <f>IF('0) Signal List'!C7="","",'0) Signal List'!C7)</f>
        <v/>
      </c>
      <c r="D7" s="59" t="str">
        <f>IF('0) Signal List'!D7="","",'0) Signal List'!D7)</f>
        <v/>
      </c>
      <c r="E7" s="60" t="str">
        <f>IF('0) Signal List'!E7="","",'0) Signal List'!E7)</f>
        <v/>
      </c>
      <c r="F7" s="59" t="str">
        <f>IF('0) Signal List'!F7="","",'0) Signal List'!F7)</f>
        <v/>
      </c>
      <c r="G7" s="61" t="str">
        <f>IF('0) Signal List'!G7="","",'0) Signal List'!G7)</f>
        <v/>
      </c>
      <c r="H7" s="61"/>
      <c r="I7" s="62" t="str">
        <f>IF('0) Signal List'!I7="","",'0) Signal List'!I7)</f>
        <v/>
      </c>
      <c r="J7" s="429"/>
    </row>
    <row r="8" spans="1:10" ht="14.25" customHeight="1" x14ac:dyDescent="0.3">
      <c r="A8" s="58" t="str">
        <f>IF('0) Signal List'!A8="","",'0) Signal List'!A8)</f>
        <v/>
      </c>
      <c r="B8" s="63" t="str">
        <f>IF('0) Signal List'!B8="","",'0) Signal List'!B8)</f>
        <v>Double Point Status Indications</v>
      </c>
      <c r="C8" s="730" t="str">
        <f>IF('0) Signal List'!C8="","",'0) Signal List'!C8)</f>
        <v>(each individual input identified separately for clarity)</v>
      </c>
      <c r="D8" s="730"/>
      <c r="E8" s="730"/>
      <c r="F8" s="731"/>
      <c r="G8" s="64" t="str">
        <f>IF('0) Signal List'!G8="","",'0) Signal List'!G8)</f>
        <v/>
      </c>
      <c r="H8" s="64" t="str">
        <f>IF('0) Signal List'!H8="","",'0) Signal List'!H8)</f>
        <v/>
      </c>
      <c r="I8" s="62"/>
      <c r="J8" s="429"/>
    </row>
    <row r="9" spans="1:10" ht="14.25" customHeight="1" x14ac:dyDescent="0.35">
      <c r="A9" s="58" t="str">
        <f>IF('0) Signal List'!A9="","",'0) Signal List'!A9)</f>
        <v/>
      </c>
      <c r="B9" s="192" t="str">
        <f>IF('0) Signal List'!B9="","",'0) Signal List'!B9)</f>
        <v>Digital Input Signals from Sub Station to EirGrid</v>
      </c>
      <c r="C9" s="59" t="str">
        <f>IF('0) Signal List'!C9="","",'0) Signal List'!C9)</f>
        <v/>
      </c>
      <c r="D9" s="59" t="str">
        <f>IF('0) Signal List'!D9="","",'0) Signal List'!D9)</f>
        <v/>
      </c>
      <c r="E9" s="60" t="str">
        <f>IF('0) Signal List'!E9="","",'0) Signal List'!E9)</f>
        <v/>
      </c>
      <c r="F9" s="59" t="str">
        <f>IF('0) Signal List'!F9="","",'0) Signal List'!F9)</f>
        <v/>
      </c>
      <c r="G9" s="64" t="str">
        <f>IF('0) Signal List'!G9="","",'0) Signal List'!G9)</f>
        <v/>
      </c>
      <c r="H9" s="65" t="str">
        <f>IF('0) Signal List'!H9="","",'0) Signal List'!H9)</f>
        <v/>
      </c>
      <c r="I9" s="62" t="str">
        <f>IF('0) Signal List'!I9="","",'0) Signal List'!I9)</f>
        <v/>
      </c>
      <c r="J9" s="429"/>
    </row>
    <row r="10" spans="1:10" ht="14.25" customHeight="1" x14ac:dyDescent="0.3">
      <c r="A10" s="58" t="str">
        <f>IF('0) Signal List'!A10="","",'0) Signal List'!A10)</f>
        <v>A1</v>
      </c>
      <c r="B10" s="59" t="str">
        <f>IF('0) Signal List'!B10="","",'0) Signal List'!B10)</f>
        <v>RemoteStationName/SolarFarmName 20 kV CB</v>
      </c>
      <c r="C10" s="59" t="str">
        <f>IF('0) Signal List'!C10="","",'0) Signal List'!C10)</f>
        <v/>
      </c>
      <c r="D10" s="59" t="str">
        <f>IF('0) Signal List'!D10="","",'0) Signal List'!D10)</f>
        <v>open</v>
      </c>
      <c r="E10" s="60" t="str">
        <f>IF('0) Signal List'!E10="","",'0) Signal List'!E10)</f>
        <v/>
      </c>
      <c r="F10" s="59" t="str">
        <f>IF('0) Signal List'!F10="","",'0) Signal List'!F10)</f>
        <v/>
      </c>
      <c r="G10" s="65" t="str">
        <f>IF('0) Signal List'!G10="","",'0) Signal List'!G10)</f>
        <v>ESBN</v>
      </c>
      <c r="H10" s="65" t="str">
        <f>IF('0) Signal List'!H10="","",'0) Signal List'!H10)</f>
        <v xml:space="preserve">N/A </v>
      </c>
      <c r="I10" s="62" t="str">
        <f>IF('0) Signal List'!I10="","",'0) Signal List'!I10)</f>
        <v>To be hardwired to TSO RTU</v>
      </c>
      <c r="J10" s="429"/>
    </row>
    <row r="11" spans="1:10" ht="14.25" customHeight="1" x14ac:dyDescent="0.3">
      <c r="A11" s="58" t="str">
        <f>IF('0) Signal List'!A11="","",'0) Signal List'!A11)</f>
        <v>A2</v>
      </c>
      <c r="B11" s="59" t="str">
        <f>IF('0) Signal List'!B11="","",'0) Signal List'!B11)</f>
        <v>RemoteStationName/SolarFarmName 20 kV CB</v>
      </c>
      <c r="C11" s="59" t="str">
        <f>IF('0) Signal List'!C11="","",'0) Signal List'!C11)</f>
        <v/>
      </c>
      <c r="D11" s="59" t="str">
        <f>IF('0) Signal List'!D11="","",'0) Signal List'!D11)</f>
        <v>closed</v>
      </c>
      <c r="E11" s="60" t="str">
        <f>IF('0) Signal List'!E11="","",'0) Signal List'!E11)</f>
        <v/>
      </c>
      <c r="F11" s="59" t="str">
        <f>IF('0) Signal List'!F11="","",'0) Signal List'!F11)</f>
        <v/>
      </c>
      <c r="G11" s="65" t="str">
        <f>IF('0) Signal List'!G11="","",'0) Signal List'!G11)</f>
        <v>ESBN</v>
      </c>
      <c r="H11" s="65" t="str">
        <f>IF('0) Signal List'!H11="","",'0) Signal List'!H11)</f>
        <v xml:space="preserve">N/A </v>
      </c>
      <c r="I11" s="62" t="str">
        <f>IF('0) Signal List'!I11="","",'0) Signal List'!I11)</f>
        <v>To be hardwired to TSO RTU</v>
      </c>
      <c r="J11" s="429"/>
    </row>
    <row r="12" spans="1:10" ht="14.25" customHeight="1" x14ac:dyDescent="0.3">
      <c r="A12" s="58" t="str">
        <f>IF('0) Signal List'!A12="","",'0) Signal List'!A12)</f>
        <v>A3</v>
      </c>
      <c r="B12" s="59" t="str">
        <f>IF('0) Signal List'!B12="","",'0) Signal List'!B12)</f>
        <v>SolarFarmName (TLC) T421 SFPS 20 kV CB</v>
      </c>
      <c r="C12" s="59" t="str">
        <f>IF('0) Signal List'!C12="","",'0) Signal List'!C12)</f>
        <v/>
      </c>
      <c r="D12" s="59" t="str">
        <f>IF('0) Signal List'!D12="","",'0) Signal List'!D12)</f>
        <v>open</v>
      </c>
      <c r="E12" s="60" t="str">
        <f>IF('0) Signal List'!E12="","",'0) Signal List'!E12)</f>
        <v/>
      </c>
      <c r="F12" s="59" t="str">
        <f>IF('0) Signal List'!F12="","",'0) Signal List'!F12)</f>
        <v/>
      </c>
      <c r="G12" s="65" t="str">
        <f>IF('0) Signal List'!G12="","",'0) Signal List'!G12)</f>
        <v>SFPS</v>
      </c>
      <c r="H12" s="65" t="str">
        <f>IF('0) Signal List'!H12="","",'0) Signal List'!H12)</f>
        <v>ESBN</v>
      </c>
      <c r="I12" s="62" t="str">
        <f>IF('0) Signal List'!I12="","",'0) Signal List'!I12)</f>
        <v>Distribution Code Signals List #1 DCC11.6.1.1</v>
      </c>
      <c r="J12" s="429"/>
    </row>
    <row r="13" spans="1:10" ht="14.25" customHeight="1" x14ac:dyDescent="0.3">
      <c r="A13" s="58" t="str">
        <f>IF('0) Signal List'!A13="","",'0) Signal List'!A13)</f>
        <v>A4</v>
      </c>
      <c r="B13" s="59" t="str">
        <f>IF('0) Signal List'!B13="","",'0) Signal List'!B13)</f>
        <v>SolarFarmName (TLC) T421 SFPS 20 kV CB</v>
      </c>
      <c r="C13" s="59" t="str">
        <f>IF('0) Signal List'!C13="","",'0) Signal List'!C13)</f>
        <v/>
      </c>
      <c r="D13" s="59" t="str">
        <f>IF('0) Signal List'!D13="","",'0) Signal List'!D13)</f>
        <v>closed</v>
      </c>
      <c r="E13" s="60" t="str">
        <f>IF('0) Signal List'!E13="","",'0) Signal List'!E13)</f>
        <v/>
      </c>
      <c r="F13" s="59" t="str">
        <f>IF('0) Signal List'!F13="","",'0) Signal List'!F13)</f>
        <v/>
      </c>
      <c r="G13" s="65" t="str">
        <f>IF('0) Signal List'!G13="","",'0) Signal List'!G13)</f>
        <v>SFPS</v>
      </c>
      <c r="H13" s="65" t="str">
        <f>IF('0) Signal List'!H13="","",'0) Signal List'!H13)</f>
        <v>ESBN</v>
      </c>
      <c r="I13" s="62" t="str">
        <f>IF('0) Signal List'!I13="","",'0) Signal List'!I13)</f>
        <v>Distribution Code Signals List #1 DCC11.6.1.1</v>
      </c>
      <c r="J13" s="429"/>
    </row>
    <row r="14" spans="1:10" ht="14.25" customHeight="1" x14ac:dyDescent="0.3">
      <c r="A14" s="58" t="str">
        <f>IF('0) Signal List'!A14="","",'0) Signal List'!A14)</f>
        <v>A5</v>
      </c>
      <c r="B14" s="59" t="str">
        <f>IF('0) Signal List'!B14="","",'0) Signal List'!B14)</f>
        <v>SolarFarmName (TLC) Feeder 1 20 kV CB</v>
      </c>
      <c r="C14" s="59" t="str">
        <f>IF('0) Signal List'!C14="","",'0) Signal List'!C14)</f>
        <v/>
      </c>
      <c r="D14" s="59" t="str">
        <f>IF('0) Signal List'!D14="","",'0) Signal List'!D14)</f>
        <v>open</v>
      </c>
      <c r="E14" s="60" t="str">
        <f>IF('0) Signal List'!E14="","",'0) Signal List'!E14)</f>
        <v/>
      </c>
      <c r="F14" s="59" t="str">
        <f>IF('0) Signal List'!F14="","",'0) Signal List'!F14)</f>
        <v/>
      </c>
      <c r="G14" s="65" t="str">
        <f>IF('0) Signal List'!G14="","",'0) Signal List'!G14)</f>
        <v>SFPS</v>
      </c>
      <c r="H14" s="65" t="str">
        <f>IF('0) Signal List'!H14="","",'0) Signal List'!H14)</f>
        <v>ESBN</v>
      </c>
      <c r="I14" s="62" t="str">
        <f>IF('0) Signal List'!I14="","",'0) Signal List'!I14)</f>
        <v>Distribution Code Signals List #1 DCC11.6.1.1</v>
      </c>
      <c r="J14" s="429"/>
    </row>
    <row r="15" spans="1:10" ht="14.25" customHeight="1" x14ac:dyDescent="0.3">
      <c r="A15" s="58" t="str">
        <f>IF('0) Signal List'!A15="","",'0) Signal List'!A15)</f>
        <v>A6</v>
      </c>
      <c r="B15" s="59" t="str">
        <f>IF('0) Signal List'!B15="","",'0) Signal List'!B15)</f>
        <v>SolarFarmName (TLC) Feeder 1 20 kV CB</v>
      </c>
      <c r="C15" s="59" t="str">
        <f>IF('0) Signal List'!C15="","",'0) Signal List'!C15)</f>
        <v/>
      </c>
      <c r="D15" s="59" t="str">
        <f>IF('0) Signal List'!D15="","",'0) Signal List'!D15)</f>
        <v>closed</v>
      </c>
      <c r="E15" s="60" t="str">
        <f>IF('0) Signal List'!E15="","",'0) Signal List'!E15)</f>
        <v/>
      </c>
      <c r="F15" s="59" t="str">
        <f>IF('0) Signal List'!F15="","",'0) Signal List'!F15)</f>
        <v/>
      </c>
      <c r="G15" s="65" t="str">
        <f>IF('0) Signal List'!G15="","",'0) Signal List'!G15)</f>
        <v>SFPS</v>
      </c>
      <c r="H15" s="65" t="str">
        <f>IF('0) Signal List'!H15="","",'0) Signal List'!H15)</f>
        <v>ESBN</v>
      </c>
      <c r="I15" s="62" t="str">
        <f>IF('0) Signal List'!I15="","",'0) Signal List'!I15)</f>
        <v>Distribution Code Signals List #1 DCC11.6.1.1</v>
      </c>
      <c r="J15" s="429"/>
    </row>
    <row r="16" spans="1:10" ht="14.25" customHeight="1" x14ac:dyDescent="0.3">
      <c r="A16" s="58" t="str">
        <f>IF('0) Signal List'!A16="","",'0) Signal List'!A16)</f>
        <v>A7</v>
      </c>
      <c r="B16" s="59" t="str">
        <f>IF('0) Signal List'!B16="","",'0) Signal List'!B16)</f>
        <v>SPARE SolarFarmName (TLC) Feeder 2 20 kV CB</v>
      </c>
      <c r="C16" s="59" t="str">
        <f>IF('0) Signal List'!C16="","",'0) Signal List'!C16)</f>
        <v/>
      </c>
      <c r="D16" s="59" t="str">
        <f>IF('0) Signal List'!D16="","",'0) Signal List'!D16)</f>
        <v>open</v>
      </c>
      <c r="E16" s="60" t="str">
        <f>IF('0) Signal List'!E16="","",'0) Signal List'!E16)</f>
        <v/>
      </c>
      <c r="F16" s="59" t="str">
        <f>IF('0) Signal List'!F16="","",'0) Signal List'!F16)</f>
        <v/>
      </c>
      <c r="G16" s="65" t="str">
        <f>IF('0) Signal List'!G16="","",'0) Signal List'!G16)</f>
        <v>SFPS</v>
      </c>
      <c r="H16" s="65" t="str">
        <f>IF('0) Signal List'!H16="","",'0) Signal List'!H16)</f>
        <v>ESBN</v>
      </c>
      <c r="I16" s="62" t="str">
        <f>IF('0) Signal List'!I16="","",'0) Signal List'!I16)</f>
        <v>Distribution Code Signals List #1 DCC11.6.1.1</v>
      </c>
      <c r="J16" s="429"/>
    </row>
    <row r="17" spans="1:10" ht="14.25" customHeight="1" x14ac:dyDescent="0.3">
      <c r="A17" s="58" t="str">
        <f>IF('0) Signal List'!A17="","",'0) Signal List'!A17)</f>
        <v>A8</v>
      </c>
      <c r="B17" s="59" t="str">
        <f>IF('0) Signal List'!B17="","",'0) Signal List'!B17)</f>
        <v>SPARE SolarFarmName (TLC) Feeder 2 20 kV CB</v>
      </c>
      <c r="C17" s="59" t="str">
        <f>IF('0) Signal List'!C17="","",'0) Signal List'!C17)</f>
        <v/>
      </c>
      <c r="D17" s="59" t="str">
        <f>IF('0) Signal List'!D17="","",'0) Signal List'!D17)</f>
        <v>closed</v>
      </c>
      <c r="E17" s="60" t="str">
        <f>IF('0) Signal List'!E17="","",'0) Signal List'!E17)</f>
        <v/>
      </c>
      <c r="F17" s="59" t="str">
        <f>IF('0) Signal List'!F17="","",'0) Signal List'!F17)</f>
        <v/>
      </c>
      <c r="G17" s="65" t="str">
        <f>IF('0) Signal List'!G17="","",'0) Signal List'!G17)</f>
        <v>SFPS</v>
      </c>
      <c r="H17" s="65" t="str">
        <f>IF('0) Signal List'!H17="","",'0) Signal List'!H17)</f>
        <v>ESBN</v>
      </c>
      <c r="I17" s="62" t="str">
        <f>IF('0) Signal List'!I17="","",'0) Signal List'!I17)</f>
        <v>Distribution Code Signals List #1 DCC11.6.1.1</v>
      </c>
      <c r="J17" s="429"/>
    </row>
    <row r="18" spans="1:10" ht="14.25" customHeight="1" x14ac:dyDescent="0.3">
      <c r="A18" s="58" t="str">
        <f>IF('0) Signal List'!A18="","",'0) Signal List'!A18)</f>
        <v>A9</v>
      </c>
      <c r="B18" s="59" t="str">
        <f>IF('0) Signal List'!B18="","",'0) Signal List'!B18)</f>
        <v>SPARE SolarFarmName (TLC) Feeder 3 20 kV CB</v>
      </c>
      <c r="C18" s="59" t="str">
        <f>IF('0) Signal List'!C18="","",'0) Signal List'!C18)</f>
        <v/>
      </c>
      <c r="D18" s="59" t="str">
        <f>IF('0) Signal List'!D18="","",'0) Signal List'!D18)</f>
        <v>open</v>
      </c>
      <c r="E18" s="60" t="str">
        <f>IF('0) Signal List'!E18="","",'0) Signal List'!E18)</f>
        <v/>
      </c>
      <c r="F18" s="59" t="str">
        <f>IF('0) Signal List'!F18="","",'0) Signal List'!F18)</f>
        <v/>
      </c>
      <c r="G18" s="65" t="str">
        <f>IF('0) Signal List'!G18="","",'0) Signal List'!G18)</f>
        <v>SFPS</v>
      </c>
      <c r="H18" s="65" t="str">
        <f>IF('0) Signal List'!H18="","",'0) Signal List'!H18)</f>
        <v>ESBN</v>
      </c>
      <c r="I18" s="62" t="str">
        <f>IF('0) Signal List'!I18="","",'0) Signal List'!I18)</f>
        <v>Distribution Code Signals List #1 DCC11.6.1.1</v>
      </c>
      <c r="J18" s="429"/>
    </row>
    <row r="19" spans="1:10" ht="14.25" customHeight="1" x14ac:dyDescent="0.3">
      <c r="A19" s="58" t="str">
        <f>IF('0) Signal List'!A19="","",'0) Signal List'!A19)</f>
        <v>A10</v>
      </c>
      <c r="B19" s="59" t="str">
        <f>IF('0) Signal List'!B19="","",'0) Signal List'!B19)</f>
        <v>SPARE SolarFarmName (TLC) Feeder 3 20 kV CB</v>
      </c>
      <c r="C19" s="59" t="str">
        <f>IF('0) Signal List'!C19="","",'0) Signal List'!C19)</f>
        <v/>
      </c>
      <c r="D19" s="59" t="str">
        <f>IF('0) Signal List'!D19="","",'0) Signal List'!D19)</f>
        <v>closed</v>
      </c>
      <c r="E19" s="60" t="str">
        <f>IF('0) Signal List'!E19="","",'0) Signal List'!E19)</f>
        <v/>
      </c>
      <c r="F19" s="59" t="str">
        <f>IF('0) Signal List'!F19="","",'0) Signal List'!F19)</f>
        <v/>
      </c>
      <c r="G19" s="65" t="str">
        <f>IF('0) Signal List'!G19="","",'0) Signal List'!G19)</f>
        <v>SFPS</v>
      </c>
      <c r="H19" s="65" t="str">
        <f>IF('0) Signal List'!H19="","",'0) Signal List'!H19)</f>
        <v>ESBN</v>
      </c>
      <c r="I19" s="62" t="str">
        <f>IF('0) Signal List'!I19="","",'0) Signal List'!I19)</f>
        <v>Distribution Code Signals List #1 DCC11.6.1.1</v>
      </c>
      <c r="J19" s="429"/>
    </row>
    <row r="20" spans="1:10" ht="14.25" customHeight="1" x14ac:dyDescent="0.3">
      <c r="A20" s="58" t="str">
        <f>IF('0) Signal List'!A20="","",'0) Signal List'!A20)</f>
        <v>A11</v>
      </c>
      <c r="B20" s="59" t="str">
        <f>IF('0) Signal List'!B20="","",'0) Signal List'!B20)</f>
        <v>SPARE SolarFarmName (TLC) Feeder 4 20 kV CB</v>
      </c>
      <c r="C20" s="59" t="str">
        <f>IF('0) Signal List'!C20="","",'0) Signal List'!C20)</f>
        <v/>
      </c>
      <c r="D20" s="59" t="str">
        <f>IF('0) Signal List'!D20="","",'0) Signal List'!D20)</f>
        <v>open</v>
      </c>
      <c r="E20" s="60" t="str">
        <f>IF('0) Signal List'!E20="","",'0) Signal List'!E20)</f>
        <v/>
      </c>
      <c r="F20" s="59" t="str">
        <f>IF('0) Signal List'!F20="","",'0) Signal List'!F20)</f>
        <v/>
      </c>
      <c r="G20" s="65" t="str">
        <f>IF('0) Signal List'!G20="","",'0) Signal List'!G20)</f>
        <v>SFPS</v>
      </c>
      <c r="H20" s="65" t="str">
        <f>IF('0) Signal List'!H20="","",'0) Signal List'!H20)</f>
        <v>ESBN</v>
      </c>
      <c r="I20" s="62" t="str">
        <f>IF('0) Signal List'!I20="","",'0) Signal List'!I20)</f>
        <v>Distribution Code Signals List #1 DCC11.6.1.1</v>
      </c>
      <c r="J20" s="429"/>
    </row>
    <row r="21" spans="1:10" ht="14.25" customHeight="1" x14ac:dyDescent="0.3">
      <c r="A21" s="58" t="str">
        <f>IF('0) Signal List'!A21="","",'0) Signal List'!A21)</f>
        <v>A12</v>
      </c>
      <c r="B21" s="59" t="str">
        <f>IF('0) Signal List'!B21="","",'0) Signal List'!B21)</f>
        <v>SPARE SolarFarmName (TLC) Feeder 4 20 kV CB</v>
      </c>
      <c r="C21" s="59" t="str">
        <f>IF('0) Signal List'!C21="","",'0) Signal List'!C21)</f>
        <v/>
      </c>
      <c r="D21" s="59" t="str">
        <f>IF('0) Signal List'!D21="","",'0) Signal List'!D21)</f>
        <v>closed</v>
      </c>
      <c r="E21" s="60" t="str">
        <f>IF('0) Signal List'!E21="","",'0) Signal List'!E21)</f>
        <v/>
      </c>
      <c r="F21" s="59" t="str">
        <f>IF('0) Signal List'!F21="","",'0) Signal List'!F21)</f>
        <v/>
      </c>
      <c r="G21" s="65" t="str">
        <f>IF('0) Signal List'!G21="","",'0) Signal List'!G21)</f>
        <v>SFPS</v>
      </c>
      <c r="H21" s="65" t="str">
        <f>IF('0) Signal List'!H21="","",'0) Signal List'!H21)</f>
        <v>ESBN</v>
      </c>
      <c r="I21" s="62" t="str">
        <f>IF('0) Signal List'!I21="","",'0) Signal List'!I21)</f>
        <v>Distribution Code Signals List #1 DCC11.6.1.1</v>
      </c>
      <c r="J21" s="429"/>
    </row>
    <row r="22" spans="1:10" ht="14.25" customHeight="1" x14ac:dyDescent="0.3">
      <c r="A22" s="58" t="str">
        <f>IF('0) Signal List'!A22="","",'0) Signal List'!A22)</f>
        <v>A13</v>
      </c>
      <c r="B22" s="59" t="str">
        <f>IF('0) Signal List'!B22="","",'0) Signal List'!B22)</f>
        <v>TSO Remote Control Enable Switch</v>
      </c>
      <c r="C22" s="59" t="str">
        <f>IF('0) Signal List'!C22="","",'0) Signal List'!C22)</f>
        <v/>
      </c>
      <c r="D22" s="59" t="str">
        <f>IF('0) Signal List'!D22="","",'0) Signal List'!D22)</f>
        <v>off</v>
      </c>
      <c r="E22" s="60" t="str">
        <f>IF('0) Signal List'!E22="","",'0) Signal List'!E22)</f>
        <v/>
      </c>
      <c r="F22" s="59" t="str">
        <f>IF('0) Signal List'!F22="","",'0) Signal List'!F22)</f>
        <v/>
      </c>
      <c r="G22" s="65" t="str">
        <f>IF('0) Signal List'!G22="","",'0) Signal List'!G22)</f>
        <v>SFPS</v>
      </c>
      <c r="H22" s="65" t="str">
        <f>IF('0) Signal List'!H22="","",'0) Signal List'!H22)</f>
        <v>ESBN</v>
      </c>
      <c r="I22" s="62" t="str">
        <f>IF('0) Signal List'!I22="","",'0) Signal List'!I22)</f>
        <v>Distribution Code Signals List #1 DCC11.6.1.1 (Blocks all commands to SFPS equipment, located on SFPS side)</v>
      </c>
      <c r="J22" s="429"/>
    </row>
    <row r="23" spans="1:10" ht="14.25" customHeight="1" x14ac:dyDescent="0.3">
      <c r="A23" s="58" t="str">
        <f>IF('0) Signal List'!A23="","",'0) Signal List'!A23)</f>
        <v>A14</v>
      </c>
      <c r="B23" s="59" t="str">
        <f>IF('0) Signal List'!B23="","",'0) Signal List'!B23)</f>
        <v>TSO Remote Control Enable Switch</v>
      </c>
      <c r="C23" s="59" t="str">
        <f>IF('0) Signal List'!C23="","",'0) Signal List'!C23)</f>
        <v/>
      </c>
      <c r="D23" s="59" t="str">
        <f>IF('0) Signal List'!D23="","",'0) Signal List'!D23)</f>
        <v>on</v>
      </c>
      <c r="E23" s="60" t="str">
        <f>IF('0) Signal List'!E23="","",'0) Signal List'!E23)</f>
        <v/>
      </c>
      <c r="F23" s="59" t="str">
        <f>IF('0) Signal List'!F23="","",'0) Signal List'!F23)</f>
        <v/>
      </c>
      <c r="G23" s="65" t="str">
        <f>IF('0) Signal List'!G23="","",'0) Signal List'!G23)</f>
        <v>SFPS</v>
      </c>
      <c r="H23" s="65" t="str">
        <f>IF('0) Signal List'!H23="","",'0) Signal List'!H23)</f>
        <v>ESBN</v>
      </c>
      <c r="I23" s="62" t="str">
        <f>IF('0) Signal List'!I23="","",'0) Signal List'!I23)</f>
        <v>Distribution Code Signals List #1 DCC11.6.1.1 (Blocks all commands to SFPS equipment, located on SFPS side)</v>
      </c>
      <c r="J23" s="429"/>
    </row>
    <row r="24" spans="1:10" ht="14.25" customHeight="1" x14ac:dyDescent="0.3">
      <c r="A24" s="58" t="str">
        <f>IF('0) Signal List'!A24="","",'0) Signal List'!A24)</f>
        <v>A15</v>
      </c>
      <c r="B24" s="59" t="str">
        <f>IF('0) Signal List'!B24="","",'0) Signal List'!B24)</f>
        <v>Dispatch Fail Market Command Lamp - SFPS Panel</v>
      </c>
      <c r="C24" s="66" t="str">
        <f>IF('0) Signal List'!C24="","",'0) Signal List'!C24)</f>
        <v/>
      </c>
      <c r="D24" s="420" t="str">
        <f>IF('0) Signal List'!D24="","",'0) Signal List'!D24)</f>
        <v>off</v>
      </c>
      <c r="E24" s="67" t="str">
        <f>IF('0) Signal List'!E24="","",'0) Signal List'!E24)</f>
        <v/>
      </c>
      <c r="F24" s="59" t="str">
        <f>IF('0) Signal List'!F24="","",'0) Signal List'!F24)</f>
        <v/>
      </c>
      <c r="G24" s="65" t="str">
        <f>IF('0) Signal List'!G24="","",'0) Signal List'!G24)</f>
        <v>SFPS</v>
      </c>
      <c r="H24" s="65" t="str">
        <f>IF('0) Signal List'!H24="","",'0) Signal List'!H24)</f>
        <v>ESBN</v>
      </c>
      <c r="I24" s="62" t="str">
        <f>IF('0) Signal List'!I24="","",'0) Signal List'!I24)</f>
        <v/>
      </c>
      <c r="J24" s="429"/>
    </row>
    <row r="25" spans="1:10" ht="14.25" customHeight="1" x14ac:dyDescent="0.3">
      <c r="A25" s="58" t="str">
        <f>IF('0) Signal List'!A25="","",'0) Signal List'!A25)</f>
        <v>A16</v>
      </c>
      <c r="B25" s="59" t="str">
        <f>IF('0) Signal List'!B25="","",'0) Signal List'!B25)</f>
        <v>Dispatch Fail Market Command Lamp - SFPS Panel</v>
      </c>
      <c r="C25" s="66" t="str">
        <f>IF('0) Signal List'!C25="","",'0) Signal List'!C25)</f>
        <v/>
      </c>
      <c r="D25" s="420" t="str">
        <f>IF('0) Signal List'!D25="","",'0) Signal List'!D25)</f>
        <v>on</v>
      </c>
      <c r="E25" s="67" t="str">
        <f>IF('0) Signal List'!E25="","",'0) Signal List'!E25)</f>
        <v/>
      </c>
      <c r="F25" s="59" t="str">
        <f>IF('0) Signal List'!F25="","",'0) Signal List'!F25)</f>
        <v/>
      </c>
      <c r="G25" s="65" t="str">
        <f>IF('0) Signal List'!G25="","",'0) Signal List'!G25)</f>
        <v>SFPS</v>
      </c>
      <c r="H25" s="65" t="str">
        <f>IF('0) Signal List'!H25="","",'0) Signal List'!H25)</f>
        <v>ESBN</v>
      </c>
      <c r="I25" s="62" t="str">
        <f>IF('0) Signal List'!I25="","",'0) Signal List'!I25)</f>
        <v/>
      </c>
      <c r="J25" s="429"/>
    </row>
    <row r="26" spans="1:10" ht="14.25" customHeight="1" x14ac:dyDescent="0.3">
      <c r="A26" s="58" t="str">
        <f>IF('0) Signal List'!A26="","",'0) Signal List'!A26)</f>
        <v>A17</v>
      </c>
      <c r="B26" s="59" t="str">
        <f>IF('0) Signal List'!B26="","",'0) Signal List'!B26)</f>
        <v>Blue Alert Lamp - SFPS Panel</v>
      </c>
      <c r="C26" s="66" t="str">
        <f>IF('0) Signal List'!C26="","",'0) Signal List'!C26)</f>
        <v/>
      </c>
      <c r="D26" s="420" t="str">
        <f>IF('0) Signal List'!D26="","",'0) Signal List'!D26)</f>
        <v>off</v>
      </c>
      <c r="E26" s="67" t="str">
        <f>IF('0) Signal List'!E26="","",'0) Signal List'!E26)</f>
        <v/>
      </c>
      <c r="F26" s="59" t="str">
        <f>IF('0) Signal List'!F26="","",'0) Signal List'!F26)</f>
        <v/>
      </c>
      <c r="G26" s="65" t="str">
        <f>IF('0) Signal List'!G26="","",'0) Signal List'!G26)</f>
        <v>SFPS</v>
      </c>
      <c r="H26" s="65" t="str">
        <f>IF('0) Signal List'!H26="","",'0) Signal List'!H26)</f>
        <v>ESBN</v>
      </c>
      <c r="I26" s="62" t="str">
        <f>IF('0) Signal List'!I26="","",'0) Signal List'!I26)</f>
        <v/>
      </c>
      <c r="J26" s="429"/>
    </row>
    <row r="27" spans="1:10" ht="14.25" customHeight="1" x14ac:dyDescent="0.3">
      <c r="A27" s="58" t="str">
        <f>IF('0) Signal List'!A27="","",'0) Signal List'!A27)</f>
        <v>A18</v>
      </c>
      <c r="B27" s="59" t="str">
        <f>IF('0) Signal List'!B27="","",'0) Signal List'!B27)</f>
        <v>Blue Alert Lamp - SFPS Panel</v>
      </c>
      <c r="C27" s="66" t="str">
        <f>IF('0) Signal List'!C27="","",'0) Signal List'!C27)</f>
        <v/>
      </c>
      <c r="D27" s="420" t="str">
        <f>IF('0) Signal List'!D27="","",'0) Signal List'!D27)</f>
        <v>on</v>
      </c>
      <c r="E27" s="67" t="str">
        <f>IF('0) Signal List'!E27="","",'0) Signal List'!E27)</f>
        <v/>
      </c>
      <c r="F27" s="59" t="str">
        <f>IF('0) Signal List'!F27="","",'0) Signal List'!F27)</f>
        <v/>
      </c>
      <c r="G27" s="65" t="str">
        <f>IF('0) Signal List'!G27="","",'0) Signal List'!G27)</f>
        <v>SFPS</v>
      </c>
      <c r="H27" s="65" t="str">
        <f>IF('0) Signal List'!H27="","",'0) Signal List'!H27)</f>
        <v>ESBN</v>
      </c>
      <c r="I27" s="62" t="str">
        <f>IF('0) Signal List'!I27="","",'0) Signal List'!I27)</f>
        <v/>
      </c>
      <c r="J27" s="429"/>
    </row>
    <row r="28" spans="1:10" ht="14.25" customHeight="1" x14ac:dyDescent="0.3">
      <c r="A28" s="58" t="str">
        <f>IF('0) Signal List'!A28="","",'0) Signal List'!A28)</f>
        <v>A19</v>
      </c>
      <c r="B28" s="59" t="str">
        <f>IF('0) Signal List'!B28="","",'0) Signal List'!B28)</f>
        <v>Reactive Device &gt;5 Mvar 1</v>
      </c>
      <c r="C28" s="59" t="str">
        <f>IF('0) Signal List'!C28="","",'0) Signal List'!C28)</f>
        <v/>
      </c>
      <c r="D28" s="59" t="str">
        <f>IF('0) Signal List'!D28="","",'0) Signal List'!D28)</f>
        <v>off</v>
      </c>
      <c r="E28" s="60" t="str">
        <f>IF('0) Signal List'!E28="","",'0) Signal List'!E28)</f>
        <v/>
      </c>
      <c r="F28" s="59" t="str">
        <f>IF('0) Signal List'!F28="","",'0) Signal List'!F28)</f>
        <v/>
      </c>
      <c r="G28" s="65" t="str">
        <f>IF('0) Signal List'!G28="","",'0) Signal List'!G28)</f>
        <v>SFPS</v>
      </c>
      <c r="H28" s="65" t="str">
        <f>IF('0) Signal List'!H28="","",'0) Signal List'!H28)</f>
        <v>ESBN</v>
      </c>
      <c r="I28" s="62" t="str">
        <f>IF('0) Signal List'!I28="","",'0) Signal List'!I28)</f>
        <v>Distribution Code Signals List #1 DCC11.6.1.1</v>
      </c>
      <c r="J28" s="429"/>
    </row>
    <row r="29" spans="1:10" ht="14.25" customHeight="1" x14ac:dyDescent="0.3">
      <c r="A29" s="58" t="str">
        <f>IF('0) Signal List'!A29="","",'0) Signal List'!A29)</f>
        <v>A20</v>
      </c>
      <c r="B29" s="59" t="str">
        <f>IF('0) Signal List'!B29="","",'0) Signal List'!B29)</f>
        <v>Reactive Device &gt;5 Mvar 1</v>
      </c>
      <c r="C29" s="59" t="str">
        <f>IF('0) Signal List'!C29="","",'0) Signal List'!C29)</f>
        <v/>
      </c>
      <c r="D29" s="59" t="str">
        <f>IF('0) Signal List'!D29="","",'0) Signal List'!D29)</f>
        <v>on</v>
      </c>
      <c r="E29" s="60" t="str">
        <f>IF('0) Signal List'!E29="","",'0) Signal List'!E29)</f>
        <v/>
      </c>
      <c r="F29" s="59" t="str">
        <f>IF('0) Signal List'!F29="","",'0) Signal List'!F29)</f>
        <v/>
      </c>
      <c r="G29" s="65" t="str">
        <f>IF('0) Signal List'!G29="","",'0) Signal List'!G29)</f>
        <v>SFPS</v>
      </c>
      <c r="H29" s="65" t="str">
        <f>IF('0) Signal List'!H29="","",'0) Signal List'!H29)</f>
        <v>ESBN</v>
      </c>
      <c r="I29" s="62" t="str">
        <f>IF('0) Signal List'!I29="","",'0) Signal List'!I29)</f>
        <v>Distribution Code Signals List #1 DCC11.6.1.1</v>
      </c>
      <c r="J29" s="429"/>
    </row>
    <row r="30" spans="1:10" ht="14.25" customHeight="1" x14ac:dyDescent="0.3">
      <c r="A30" s="58" t="str">
        <f>IF('0) Signal List'!A30="","",'0) Signal List'!A30)</f>
        <v>A21</v>
      </c>
      <c r="B30" s="59" t="str">
        <f>IF('0) Signal List'!B30="","",'0) Signal List'!B30)</f>
        <v>Reactive Device &gt;5 Mvar N</v>
      </c>
      <c r="C30" s="59" t="str">
        <f>IF('0) Signal List'!C30="","",'0) Signal List'!C30)</f>
        <v/>
      </c>
      <c r="D30" s="59" t="str">
        <f>IF('0) Signal List'!D30="","",'0) Signal List'!D30)</f>
        <v>off</v>
      </c>
      <c r="E30" s="60" t="str">
        <f>IF('0) Signal List'!E30="","",'0) Signal List'!E30)</f>
        <v/>
      </c>
      <c r="F30" s="59" t="str">
        <f>IF('0) Signal List'!F30="","",'0) Signal List'!F30)</f>
        <v/>
      </c>
      <c r="G30" s="65" t="str">
        <f>IF('0) Signal List'!G30="","",'0) Signal List'!G30)</f>
        <v>SFPS</v>
      </c>
      <c r="H30" s="65" t="str">
        <f>IF('0) Signal List'!H30="","",'0) Signal List'!H30)</f>
        <v>ESBN</v>
      </c>
      <c r="I30" s="62" t="str">
        <f>IF('0) Signal List'!I30="","",'0) Signal List'!I30)</f>
        <v>Distribution Code Signals List #1 DCC11.6.1.1</v>
      </c>
      <c r="J30" s="429"/>
    </row>
    <row r="31" spans="1:10" ht="14.25" customHeight="1" x14ac:dyDescent="0.3">
      <c r="A31" s="58" t="str">
        <f>IF('0) Signal List'!A31="","",'0) Signal List'!A31)</f>
        <v>A22</v>
      </c>
      <c r="B31" s="59" t="str">
        <f>IF('0) Signal List'!B31="","",'0) Signal List'!B31)</f>
        <v>Reactive Device &gt;5 Mvar N</v>
      </c>
      <c r="C31" s="59" t="str">
        <f>IF('0) Signal List'!C31="","",'0) Signal List'!C31)</f>
        <v/>
      </c>
      <c r="D31" s="59" t="str">
        <f>IF('0) Signal List'!D31="","",'0) Signal List'!D31)</f>
        <v>on</v>
      </c>
      <c r="E31" s="60" t="str">
        <f>IF('0) Signal List'!E31="","",'0) Signal List'!E31)</f>
        <v/>
      </c>
      <c r="F31" s="59" t="str">
        <f>IF('0) Signal List'!F31="","",'0) Signal List'!F31)</f>
        <v/>
      </c>
      <c r="G31" s="65" t="str">
        <f>IF('0) Signal List'!G31="","",'0) Signal List'!G31)</f>
        <v>SFPS</v>
      </c>
      <c r="H31" s="65" t="str">
        <f>IF('0) Signal List'!H31="","",'0) Signal List'!H31)</f>
        <v>ESBN</v>
      </c>
      <c r="I31" s="62" t="str">
        <f>IF('0) Signal List'!I31="","",'0) Signal List'!I31)</f>
        <v>Distribution Code Signals List #1 DCC11.6.1.1</v>
      </c>
      <c r="J31" s="429"/>
    </row>
    <row r="32" spans="1:10" ht="14.25" customHeight="1" x14ac:dyDescent="0.3">
      <c r="A32" s="58" t="str">
        <f>IF('0) Signal List'!A32="","",'0) Signal List'!A32)</f>
        <v>B1</v>
      </c>
      <c r="B32" s="59" t="str">
        <f>IF('0) Signal List'!B32="","",'0) Signal List'!B32)</f>
        <v>Active Power Control facility status (feedback)</v>
      </c>
      <c r="C32" s="59" t="str">
        <f>IF('0) Signal List'!C32="","",'0) Signal List'!C32)</f>
        <v/>
      </c>
      <c r="D32" s="59" t="str">
        <f>IF('0) Signal List'!D32="","",'0) Signal List'!D32)</f>
        <v>off</v>
      </c>
      <c r="E32" s="60" t="str">
        <f>IF('0) Signal List'!E32="","",'0) Signal List'!E32)</f>
        <v/>
      </c>
      <c r="F32" s="59" t="str">
        <f>IF('0) Signal List'!F32="","",'0) Signal List'!F32)</f>
        <v/>
      </c>
      <c r="G32" s="65" t="str">
        <f>IF('0) Signal List'!G32="","",'0) Signal List'!G32)</f>
        <v>SFPS</v>
      </c>
      <c r="H32" s="65" t="str">
        <f>IF('0) Signal List'!H32="","",'0) Signal List'!H32)</f>
        <v xml:space="preserve">N/A </v>
      </c>
      <c r="I32" s="62" t="str">
        <f>IF('0) Signal List'!I32="","",'0) Signal List'!I32)</f>
        <v>Distribution Code Signals List #4 DCC11.6.1.4</v>
      </c>
      <c r="J32" s="429"/>
    </row>
    <row r="33" spans="1:10" ht="14.25" customHeight="1" x14ac:dyDescent="0.3">
      <c r="A33" s="58" t="str">
        <f>IF('0) Signal List'!A33="","",'0) Signal List'!A33)</f>
        <v>B2</v>
      </c>
      <c r="B33" s="59" t="str">
        <f>IF('0) Signal List'!B33="","",'0) Signal List'!B33)</f>
        <v>Active Power Control facility status (feedback)</v>
      </c>
      <c r="C33" s="59" t="str">
        <f>IF('0) Signal List'!C33="","",'0) Signal List'!C33)</f>
        <v/>
      </c>
      <c r="D33" s="59" t="str">
        <f>IF('0) Signal List'!D33="","",'0) Signal List'!D33)</f>
        <v>on</v>
      </c>
      <c r="E33" s="60" t="str">
        <f>IF('0) Signal List'!E33="","",'0) Signal List'!E33)</f>
        <v/>
      </c>
      <c r="F33" s="59" t="str">
        <f>IF('0) Signal List'!F33="","",'0) Signal List'!F33)</f>
        <v/>
      </c>
      <c r="G33" s="65" t="str">
        <f>IF('0) Signal List'!G33="","",'0) Signal List'!G33)</f>
        <v>SFPS</v>
      </c>
      <c r="H33" s="65" t="str">
        <f>IF('0) Signal List'!H33="","",'0) Signal List'!H33)</f>
        <v xml:space="preserve">N/A </v>
      </c>
      <c r="I33" s="62" t="str">
        <f>IF('0) Signal List'!I33="","",'0) Signal List'!I33)</f>
        <v>Distribution Code Signals List #4 DCC11.6.1.4</v>
      </c>
      <c r="J33" s="429"/>
    </row>
    <row r="34" spans="1:10" ht="14.25" customHeight="1" x14ac:dyDescent="0.3">
      <c r="A34" s="58" t="str">
        <f>IF('0) Signal List'!A34="","",'0) Signal List'!A34)</f>
        <v>B3</v>
      </c>
      <c r="B34" s="59" t="str">
        <f>IF('0) Signal List'!B34="","",'0) Signal List'!B34)</f>
        <v>Frequency Response System Mode Status (feedback)</v>
      </c>
      <c r="C34" s="59" t="str">
        <f>IF('0) Signal List'!C34="","",'0) Signal List'!C34)</f>
        <v/>
      </c>
      <c r="D34" s="59" t="str">
        <f>IF('0) Signal List'!D34="","",'0) Signal List'!D34)</f>
        <v>off</v>
      </c>
      <c r="E34" s="60" t="str">
        <f>IF('0) Signal List'!E34="","",'0) Signal List'!E34)</f>
        <v/>
      </c>
      <c r="F34" s="59" t="str">
        <f>IF('0) Signal List'!F34="","",'0) Signal List'!F34)</f>
        <v/>
      </c>
      <c r="G34" s="65" t="str">
        <f>IF('0) Signal List'!G34="","",'0) Signal List'!G34)</f>
        <v>SFPS</v>
      </c>
      <c r="H34" s="65" t="str">
        <f>IF('0) Signal List'!H34="","",'0) Signal List'!H34)</f>
        <v xml:space="preserve">N/A </v>
      </c>
      <c r="I34" s="62" t="str">
        <f>IF('0) Signal List'!I34="","",'0) Signal List'!I34)</f>
        <v>Distribution Code Signals List #5 DCC11.6.1.5</v>
      </c>
      <c r="J34" s="429"/>
    </row>
    <row r="35" spans="1:10" ht="14.25" customHeight="1" x14ac:dyDescent="0.3">
      <c r="A35" s="58" t="str">
        <f>IF('0) Signal List'!A35="","",'0) Signal List'!A35)</f>
        <v>B4</v>
      </c>
      <c r="B35" s="59" t="str">
        <f>IF('0) Signal List'!B35="","",'0) Signal List'!B35)</f>
        <v>Frequency Response System Mode Status (feedback)</v>
      </c>
      <c r="C35" s="59" t="str">
        <f>IF('0) Signal List'!C35="","",'0) Signal List'!C35)</f>
        <v/>
      </c>
      <c r="D35" s="59" t="str">
        <f>IF('0) Signal List'!D35="","",'0) Signal List'!D35)</f>
        <v>on</v>
      </c>
      <c r="E35" s="60" t="str">
        <f>IF('0) Signal List'!E35="","",'0) Signal List'!E35)</f>
        <v/>
      </c>
      <c r="F35" s="59" t="str">
        <f>IF('0) Signal List'!F35="","",'0) Signal List'!F35)</f>
        <v/>
      </c>
      <c r="G35" s="65" t="str">
        <f>IF('0) Signal List'!G35="","",'0) Signal List'!G35)</f>
        <v>SFPS</v>
      </c>
      <c r="H35" s="65" t="str">
        <f>IF('0) Signal List'!H35="","",'0) Signal List'!H35)</f>
        <v xml:space="preserve">N/A </v>
      </c>
      <c r="I35" s="62" t="str">
        <f>IF('0) Signal List'!I35="","",'0) Signal List'!I35)</f>
        <v>Distribution Code Signals List #5 DCC11.6.1.5</v>
      </c>
      <c r="J35" s="429"/>
    </row>
    <row r="36" spans="1:10" ht="14.25" customHeight="1" x14ac:dyDescent="0.3">
      <c r="A36" s="58" t="str">
        <f>IF('0) Signal List'!A36="","",'0) Signal List'!A36)</f>
        <v>B5</v>
      </c>
      <c r="B36" s="59" t="str">
        <f>IF('0) Signal List'!B36="","",'0) Signal List'!B36)</f>
        <v>Frequency Response Curve (feedback)</v>
      </c>
      <c r="C36" s="59" t="str">
        <f>IF('0) Signal List'!C36="","",'0) Signal List'!C36)</f>
        <v/>
      </c>
      <c r="D36" s="59" t="str">
        <f>IF('0) Signal List'!D36="","",'0) Signal List'!D36)</f>
        <v>Curve 1</v>
      </c>
      <c r="E36" s="60" t="str">
        <f>IF('0) Signal List'!E36="","",'0) Signal List'!E36)</f>
        <v/>
      </c>
      <c r="F36" s="59" t="str">
        <f>IF('0) Signal List'!F36="","",'0) Signal List'!F36)</f>
        <v/>
      </c>
      <c r="G36" s="65" t="str">
        <f>IF('0) Signal List'!G36="","",'0) Signal List'!G36)</f>
        <v>SFPS</v>
      </c>
      <c r="H36" s="65" t="str">
        <f>IF('0) Signal List'!H36="","",'0) Signal List'!H36)</f>
        <v xml:space="preserve">N/A </v>
      </c>
      <c r="I36" s="62" t="str">
        <f>IF('0) Signal List'!I36="","",'0) Signal List'!I36)</f>
        <v>Distribution Code Signals List #5 DCC11.6.1.5</v>
      </c>
      <c r="J36" s="429"/>
    </row>
    <row r="37" spans="1:10" ht="14.25" customHeight="1" x14ac:dyDescent="0.3">
      <c r="A37" s="58" t="str">
        <f>IF('0) Signal List'!A37="","",'0) Signal List'!A37)</f>
        <v>B6</v>
      </c>
      <c r="B37" s="59" t="str">
        <f>IF('0) Signal List'!B37="","",'0) Signal List'!B37)</f>
        <v>Frequency Response Curve (feedback)</v>
      </c>
      <c r="C37" s="59" t="str">
        <f>IF('0) Signal List'!C37="","",'0) Signal List'!C37)</f>
        <v/>
      </c>
      <c r="D37" s="59" t="str">
        <f>IF('0) Signal List'!D37="","",'0) Signal List'!D37)</f>
        <v>Curve 2</v>
      </c>
      <c r="E37" s="60" t="str">
        <f>IF('0) Signal List'!E37="","",'0) Signal List'!E37)</f>
        <v/>
      </c>
      <c r="F37" s="59" t="str">
        <f>IF('0) Signal List'!F37="","",'0) Signal List'!F37)</f>
        <v/>
      </c>
      <c r="G37" s="65" t="str">
        <f>IF('0) Signal List'!G37="","",'0) Signal List'!G37)</f>
        <v>SFPS</v>
      </c>
      <c r="H37" s="65" t="str">
        <f>IF('0) Signal List'!H37="","",'0) Signal List'!H37)</f>
        <v xml:space="preserve">N/A </v>
      </c>
      <c r="I37" s="62" t="str">
        <f>IF('0) Signal List'!I37="","",'0) Signal List'!I37)</f>
        <v>Distribution Code Signals List #5 DCC11.6.1.5</v>
      </c>
      <c r="J37" s="429"/>
    </row>
    <row r="38" spans="1:10" ht="14.25" customHeight="1" x14ac:dyDescent="0.3">
      <c r="A38" s="58" t="str">
        <f>IF('0) Signal List'!A40="","",'0) Signal List'!A40)</f>
        <v>B9</v>
      </c>
      <c r="B38" s="59" t="str">
        <f>IF('0) Signal List'!B38="","",'0) Signal List'!B38)</f>
        <v xml:space="preserve">SPARE </v>
      </c>
      <c r="C38" s="59" t="str">
        <f>IF('0) Signal List'!C38="","",'0) Signal List'!C38)</f>
        <v/>
      </c>
      <c r="D38" s="59" t="str">
        <f>IF('0) Signal List'!D38="","",'0) Signal List'!D38)</f>
        <v>off</v>
      </c>
      <c r="E38" s="60" t="str">
        <f>IF('0) Signal List'!E38="","",'0) Signal List'!E38)</f>
        <v/>
      </c>
      <c r="F38" s="59" t="str">
        <f>IF('0) Signal List'!F38="","",'0) Signal List'!F38)</f>
        <v/>
      </c>
      <c r="G38" s="65" t="str">
        <f>IF('0) Signal List'!G38="","",'0) Signal List'!G38)</f>
        <v/>
      </c>
      <c r="H38" s="65" t="str">
        <f>IF('0) Signal List'!H38="","",'0) Signal List'!H38)</f>
        <v/>
      </c>
      <c r="I38" s="62" t="str">
        <f>IF('0) Signal List'!I38="","",'0) Signal List'!I38)</f>
        <v/>
      </c>
      <c r="J38" s="429"/>
    </row>
    <row r="39" spans="1:10" ht="14.25" customHeight="1" x14ac:dyDescent="0.3">
      <c r="A39" s="58" t="str">
        <f>IF('0) Signal List'!A41="","",'0) Signal List'!A41)</f>
        <v>B10</v>
      </c>
      <c r="B39" s="59" t="str">
        <f>IF('0) Signal List'!B39="","",'0) Signal List'!B39)</f>
        <v xml:space="preserve">SPARE </v>
      </c>
      <c r="C39" s="59" t="str">
        <f>IF('0) Signal List'!C39="","",'0) Signal List'!C39)</f>
        <v/>
      </c>
      <c r="D39" s="59" t="str">
        <f>IF('0) Signal List'!D39="","",'0) Signal List'!D39)</f>
        <v>on</v>
      </c>
      <c r="E39" s="60" t="str">
        <f>IF('0) Signal List'!E39="","",'0) Signal List'!E39)</f>
        <v/>
      </c>
      <c r="F39" s="59" t="str">
        <f>IF('0) Signal List'!F39="","",'0) Signal List'!F39)</f>
        <v/>
      </c>
      <c r="G39" s="65" t="str">
        <f>IF('0) Signal List'!G39="","",'0) Signal List'!G39)</f>
        <v/>
      </c>
      <c r="H39" s="65" t="str">
        <f>IF('0) Signal List'!H39="","",'0) Signal List'!H39)</f>
        <v/>
      </c>
      <c r="I39" s="62" t="str">
        <f>IF('0) Signal List'!I39="","",'0) Signal List'!I39)</f>
        <v/>
      </c>
      <c r="J39" s="429"/>
    </row>
    <row r="40" spans="1:10" ht="14.25" customHeight="1" x14ac:dyDescent="0.3">
      <c r="A40" s="58" t="str">
        <f>IF('0) Signal List'!A42="","",'0) Signal List'!A42)</f>
        <v>B11</v>
      </c>
      <c r="B40" s="59" t="str">
        <f>IF('0) Signal List'!B40="","",'0) Signal List'!B40)</f>
        <v xml:space="preserve">SPARE </v>
      </c>
      <c r="C40" s="59" t="str">
        <f>IF('0) Signal List'!C40="","",'0) Signal List'!C40)</f>
        <v/>
      </c>
      <c r="D40" s="59" t="str">
        <f>IF('0) Signal List'!D40="","",'0) Signal List'!D40)</f>
        <v>off</v>
      </c>
      <c r="E40" s="60" t="str">
        <f>IF('0) Signal List'!E40="","",'0) Signal List'!E40)</f>
        <v/>
      </c>
      <c r="F40" s="59" t="str">
        <f>IF('0) Signal List'!F40="","",'0) Signal List'!F40)</f>
        <v/>
      </c>
      <c r="G40" s="65" t="str">
        <f>IF('0) Signal List'!G40="","",'0) Signal List'!G40)</f>
        <v/>
      </c>
      <c r="H40" s="65" t="str">
        <f>IF('0) Signal List'!H40="","",'0) Signal List'!H40)</f>
        <v/>
      </c>
      <c r="I40" s="62" t="str">
        <f>IF('0) Signal List'!I40="","",'0) Signal List'!I40)</f>
        <v/>
      </c>
      <c r="J40" s="429"/>
    </row>
    <row r="41" spans="1:10" ht="14.25" customHeight="1" x14ac:dyDescent="0.3">
      <c r="A41" s="58" t="str">
        <f>IF('0) Signal List'!A43="","",'0) Signal List'!A43)</f>
        <v>B12</v>
      </c>
      <c r="B41" s="59" t="str">
        <f>IF('0) Signal List'!B41="","",'0) Signal List'!B41)</f>
        <v xml:space="preserve">SPARE </v>
      </c>
      <c r="C41" s="59" t="str">
        <f>IF('0) Signal List'!C41="","",'0) Signal List'!C41)</f>
        <v/>
      </c>
      <c r="D41" s="59" t="str">
        <f>IF('0) Signal List'!D41="","",'0) Signal List'!D41)</f>
        <v>on</v>
      </c>
      <c r="E41" s="60" t="str">
        <f>IF('0) Signal List'!E41="","",'0) Signal List'!E41)</f>
        <v/>
      </c>
      <c r="F41" s="59" t="str">
        <f>IF('0) Signal List'!F41="","",'0) Signal List'!F41)</f>
        <v/>
      </c>
      <c r="G41" s="65" t="str">
        <f>IF('0) Signal List'!G41="","",'0) Signal List'!G41)</f>
        <v/>
      </c>
      <c r="H41" s="65" t="str">
        <f>IF('0) Signal List'!H41="","",'0) Signal List'!H41)</f>
        <v/>
      </c>
      <c r="I41" s="62" t="str">
        <f>IF('0) Signal List'!I41="","",'0) Signal List'!I41)</f>
        <v/>
      </c>
      <c r="J41" s="552"/>
    </row>
    <row r="42" spans="1:10" ht="14.25" customHeight="1" x14ac:dyDescent="0.3">
      <c r="A42" s="58" t="str">
        <f>IF('0) Signal List'!A44="","",'0) Signal List'!A44)</f>
        <v>B13</v>
      </c>
      <c r="B42" s="59" t="str">
        <f>IF('0) Signal List'!B42="","",'0) Signal List'!B42)</f>
        <v xml:space="preserve">SPARE </v>
      </c>
      <c r="C42" s="59" t="str">
        <f>IF('0) Signal List'!C42="","",'0) Signal List'!C42)</f>
        <v/>
      </c>
      <c r="D42" s="59" t="str">
        <f>IF('0) Signal List'!D42="","",'0) Signal List'!D42)</f>
        <v>off</v>
      </c>
      <c r="E42" s="60" t="str">
        <f>IF('0) Signal List'!E42="","",'0) Signal List'!E42)</f>
        <v/>
      </c>
      <c r="F42" s="59" t="str">
        <f>IF('0) Signal List'!F42="","",'0) Signal List'!F42)</f>
        <v/>
      </c>
      <c r="G42" s="65" t="str">
        <f>IF('0) Signal List'!G42="","",'0) Signal List'!G42)</f>
        <v/>
      </c>
      <c r="H42" s="65" t="str">
        <f>IF('0) Signal List'!H42="","",'0) Signal List'!H42)</f>
        <v/>
      </c>
      <c r="I42" s="62" t="str">
        <f>IF('0) Signal List'!I42="","",'0) Signal List'!I42)</f>
        <v/>
      </c>
      <c r="J42" s="552"/>
    </row>
    <row r="43" spans="1:10" ht="14.25" customHeight="1" x14ac:dyDescent="0.3">
      <c r="A43" s="58" t="str">
        <f>IF('0) Signal List'!A45="","",'0) Signal List'!A45)</f>
        <v>B14</v>
      </c>
      <c r="B43" s="59" t="str">
        <f>IF('0) Signal List'!B43="","",'0) Signal List'!B43)</f>
        <v xml:space="preserve">SPARE </v>
      </c>
      <c r="C43" s="59" t="str">
        <f>IF('0) Signal List'!C43="","",'0) Signal List'!C43)</f>
        <v/>
      </c>
      <c r="D43" s="59" t="str">
        <f>IF('0) Signal List'!D43="","",'0) Signal List'!D43)</f>
        <v>on</v>
      </c>
      <c r="E43" s="60" t="str">
        <f>IF('0) Signal List'!E43="","",'0) Signal List'!E43)</f>
        <v/>
      </c>
      <c r="F43" s="59" t="str">
        <f>IF('0) Signal List'!F43="","",'0) Signal List'!F43)</f>
        <v/>
      </c>
      <c r="G43" s="65" t="str">
        <f>IF('0) Signal List'!G43="","",'0) Signal List'!G43)</f>
        <v/>
      </c>
      <c r="H43" s="65" t="str">
        <f>IF('0) Signal List'!H43="","",'0) Signal List'!H43)</f>
        <v/>
      </c>
      <c r="I43" s="62" t="str">
        <f>IF('0) Signal List'!I43="","",'0) Signal List'!I43)</f>
        <v/>
      </c>
      <c r="J43" s="552"/>
    </row>
    <row r="44" spans="1:10" ht="14.25" customHeight="1" x14ac:dyDescent="0.3">
      <c r="A44" s="58" t="str">
        <f>IF('0) Signal List'!A46="","",'0) Signal List'!A46)</f>
        <v>B15</v>
      </c>
      <c r="B44" s="59" t="str">
        <f>IF('0) Signal List'!B44="","",'0) Signal List'!B44)</f>
        <v xml:space="preserve">SPARE </v>
      </c>
      <c r="C44" s="59" t="str">
        <f>IF('0) Signal List'!C44="","",'0) Signal List'!C44)</f>
        <v/>
      </c>
      <c r="D44" s="59" t="str">
        <f>IF('0) Signal List'!D44="","",'0) Signal List'!D44)</f>
        <v>off</v>
      </c>
      <c r="E44" s="60" t="str">
        <f>IF('0) Signal List'!E44="","",'0) Signal List'!E44)</f>
        <v/>
      </c>
      <c r="F44" s="59" t="str">
        <f>IF('0) Signal List'!F44="","",'0) Signal List'!F44)</f>
        <v/>
      </c>
      <c r="G44" s="65" t="str">
        <f>IF('0) Signal List'!G44="","",'0) Signal List'!G44)</f>
        <v/>
      </c>
      <c r="H44" s="65" t="str">
        <f>IF('0) Signal List'!H44="","",'0) Signal List'!H44)</f>
        <v/>
      </c>
      <c r="I44" s="62" t="str">
        <f>IF('0) Signal List'!I44="","",'0) Signal List'!I44)</f>
        <v/>
      </c>
      <c r="J44" s="552"/>
    </row>
    <row r="45" spans="1:10" ht="14.25" customHeight="1" x14ac:dyDescent="0.3">
      <c r="A45" s="58" t="str">
        <f>IF('0) Signal List'!A47="","",'0) Signal List'!A47)</f>
        <v>B16</v>
      </c>
      <c r="B45" s="59" t="str">
        <f>IF('0) Signal List'!B45="","",'0) Signal List'!B45)</f>
        <v xml:space="preserve">SPARE </v>
      </c>
      <c r="C45" s="59" t="str">
        <f>IF('0) Signal List'!C45="","",'0) Signal List'!C45)</f>
        <v/>
      </c>
      <c r="D45" s="59" t="str">
        <f>IF('0) Signal List'!D45="","",'0) Signal List'!D45)</f>
        <v>on</v>
      </c>
      <c r="E45" s="60" t="str">
        <f>IF('0) Signal List'!E45="","",'0) Signal List'!E45)</f>
        <v/>
      </c>
      <c r="F45" s="59" t="str">
        <f>IF('0) Signal List'!F45="","",'0) Signal List'!F45)</f>
        <v/>
      </c>
      <c r="G45" s="65" t="str">
        <f>IF('0) Signal List'!G45="","",'0) Signal List'!G45)</f>
        <v/>
      </c>
      <c r="H45" s="65" t="str">
        <f>IF('0) Signal List'!H45="","",'0) Signal List'!H45)</f>
        <v/>
      </c>
      <c r="I45" s="62" t="str">
        <f>IF('0) Signal List'!I45="","",'0) Signal List'!I45)</f>
        <v/>
      </c>
      <c r="J45" s="552"/>
    </row>
    <row r="46" spans="1:10" ht="14.25" customHeight="1" x14ac:dyDescent="0.3">
      <c r="A46" s="58" t="str">
        <f>IF('0) Signal List'!A48="","",'0) Signal List'!A48)</f>
        <v>B17</v>
      </c>
      <c r="B46" s="59" t="str">
        <f>IF('0) Signal List'!B46="","",'0) Signal List'!B46)</f>
        <v xml:space="preserve">SPARE </v>
      </c>
      <c r="C46" s="59" t="str">
        <f>IF('0) Signal List'!C46="","",'0) Signal List'!C46)</f>
        <v/>
      </c>
      <c r="D46" s="59" t="str">
        <f>IF('0) Signal List'!D46="","",'0) Signal List'!D46)</f>
        <v>off</v>
      </c>
      <c r="E46" s="60" t="str">
        <f>IF('0) Signal List'!E46="","",'0) Signal List'!E46)</f>
        <v/>
      </c>
      <c r="F46" s="59" t="str">
        <f>IF('0) Signal List'!F46="","",'0) Signal List'!F46)</f>
        <v/>
      </c>
      <c r="G46" s="65" t="str">
        <f>IF('0) Signal List'!G46="","",'0) Signal List'!G46)</f>
        <v/>
      </c>
      <c r="H46" s="65" t="str">
        <f>IF('0) Signal List'!H46="","",'0) Signal List'!H46)</f>
        <v/>
      </c>
      <c r="I46" s="62" t="str">
        <f>IF('0) Signal List'!I46="","",'0) Signal List'!I46)</f>
        <v/>
      </c>
      <c r="J46" s="552"/>
    </row>
    <row r="47" spans="1:10" ht="14.25" customHeight="1" x14ac:dyDescent="0.3">
      <c r="A47" s="58" t="str">
        <f>IF('0) Signal List'!A49="","",'0) Signal List'!A49)</f>
        <v>B18</v>
      </c>
      <c r="B47" s="59" t="str">
        <f>IF('0) Signal List'!B47="","",'0) Signal List'!B47)</f>
        <v xml:space="preserve">SPARE </v>
      </c>
      <c r="C47" s="59" t="str">
        <f>IF('0) Signal List'!C47="","",'0) Signal List'!C47)</f>
        <v/>
      </c>
      <c r="D47" s="59" t="str">
        <f>IF('0) Signal List'!D47="","",'0) Signal List'!D47)</f>
        <v>on</v>
      </c>
      <c r="E47" s="60" t="str">
        <f>IF('0) Signal List'!E47="","",'0) Signal List'!E47)</f>
        <v/>
      </c>
      <c r="F47" s="59" t="str">
        <f>IF('0) Signal List'!F47="","",'0) Signal List'!F47)</f>
        <v/>
      </c>
      <c r="G47" s="65" t="str">
        <f>IF('0) Signal List'!G47="","",'0) Signal List'!G47)</f>
        <v/>
      </c>
      <c r="H47" s="65" t="str">
        <f>IF('0) Signal List'!H47="","",'0) Signal List'!H47)</f>
        <v/>
      </c>
      <c r="I47" s="62" t="str">
        <f>IF('0) Signal List'!I47="","",'0) Signal List'!I47)</f>
        <v/>
      </c>
      <c r="J47" s="552"/>
    </row>
    <row r="48" spans="1:10" ht="14.25" customHeight="1" x14ac:dyDescent="0.3">
      <c r="A48" s="58" t="str">
        <f>IF('0) Signal List'!A50="","",'0) Signal List'!A50)</f>
        <v/>
      </c>
      <c r="B48" s="59" t="str">
        <f>IF('0) Signal List'!B48="","",'0) Signal List'!B48)</f>
        <v xml:space="preserve">SPARE </v>
      </c>
      <c r="C48" s="59" t="str">
        <f>IF('0) Signal List'!C48="","",'0) Signal List'!C48)</f>
        <v/>
      </c>
      <c r="D48" s="59" t="str">
        <f>IF('0) Signal List'!D48="","",'0) Signal List'!D48)</f>
        <v>off</v>
      </c>
      <c r="E48" s="60" t="str">
        <f>IF('0) Signal List'!E48="","",'0) Signal List'!E48)</f>
        <v/>
      </c>
      <c r="F48" s="59" t="str">
        <f>IF('0) Signal List'!F48="","",'0) Signal List'!F48)</f>
        <v/>
      </c>
      <c r="G48" s="65" t="str">
        <f>IF('0) Signal List'!G48="","",'0) Signal List'!G48)</f>
        <v/>
      </c>
      <c r="H48" s="65" t="str">
        <f>IF('0) Signal List'!H48="","",'0) Signal List'!H48)</f>
        <v/>
      </c>
      <c r="I48" s="62" t="str">
        <f>IF('0) Signal List'!I48="","",'0) Signal List'!I48)</f>
        <v/>
      </c>
      <c r="J48" s="552"/>
    </row>
    <row r="49" spans="1:10" ht="14.25" customHeight="1" x14ac:dyDescent="0.3">
      <c r="A49" s="58" t="str">
        <f>IF('0) Signal List'!A51="","",'0) Signal List'!A51)</f>
        <v/>
      </c>
      <c r="B49" s="59"/>
      <c r="C49" s="59"/>
      <c r="D49" s="59"/>
      <c r="E49" s="60"/>
      <c r="F49" s="59"/>
      <c r="G49" s="65"/>
      <c r="H49" s="65"/>
      <c r="I49" s="59"/>
      <c r="J49" s="552"/>
    </row>
    <row r="50" spans="1:10" ht="14" x14ac:dyDescent="0.3">
      <c r="B50" s="59"/>
      <c r="G50" s="65"/>
      <c r="H50" s="65"/>
    </row>
    <row r="51" spans="1:10" ht="14.5" thickBot="1" x14ac:dyDescent="0.35">
      <c r="A51" s="53" t="str">
        <f>IF('0) Signal List'!A52="","",'0) Signal List'!A52)</f>
        <v>ETIE Ref</v>
      </c>
      <c r="B51" s="54" t="str">
        <f>IF('0) Signal List'!B52="","",'0) Signal List'!B52)</f>
        <v>Analogue Input Signals (to EirGrid)</v>
      </c>
      <c r="C51" s="55" t="str">
        <f>IF('0) Signal List'!C52="","",'0) Signal List'!C52)</f>
        <v/>
      </c>
      <c r="D51" s="55" t="str">
        <f>IF('0) Signal List'!D52="","",'0) Signal List'!D52)</f>
        <v/>
      </c>
      <c r="E51" s="56" t="str">
        <f>IF('0) Signal List'!E52="","",'0) Signal List'!E52)</f>
        <v/>
      </c>
      <c r="F51" s="55" t="str">
        <f>IF('0) Signal List'!F52="","",'0) Signal List'!F52)</f>
        <v/>
      </c>
      <c r="G51" s="57" t="str">
        <f>IF('0) Signal List'!G52="","",'0) Signal List'!G52)</f>
        <v>Provided by</v>
      </c>
      <c r="H51" s="57" t="str">
        <f>IF('0) Signal List'!H52="","",'0) Signal List'!H52)</f>
        <v>Duplicate to ESBN</v>
      </c>
      <c r="I51" s="83" t="str">
        <f>IF('0) Signal List'!I52="","",'0) Signal List'!I52)</f>
        <v>Distribution Code reference</v>
      </c>
      <c r="J51" s="119"/>
    </row>
    <row r="52" spans="1:10" ht="14.25" customHeight="1" thickTop="1" x14ac:dyDescent="0.3">
      <c r="A52" s="69" t="str">
        <f>IF('0) Signal List'!A53="","",'0) Signal List'!A53)</f>
        <v/>
      </c>
      <c r="B52" s="59" t="str">
        <f>IF('0) Signal List'!B53="","",'0) Signal List'!B53)</f>
        <v/>
      </c>
      <c r="C52" s="59" t="str">
        <f>IF('0) Signal List'!C53="","",'0) Signal List'!C53)</f>
        <v/>
      </c>
      <c r="D52" s="59" t="str">
        <f>IF('0) Signal List'!D53="","",'0) Signal List'!D53)</f>
        <v/>
      </c>
      <c r="E52" s="60" t="str">
        <f>IF('0) Signal List'!E53="","",'0) Signal List'!E53)</f>
        <v/>
      </c>
      <c r="F52" s="59" t="str">
        <f>IF('0) Signal List'!F53="","",'0) Signal List'!F53)</f>
        <v/>
      </c>
      <c r="G52" s="61" t="str">
        <f>IF('0) Signal List'!G53="","",'0) Signal List'!G53)</f>
        <v/>
      </c>
      <c r="H52" s="61" t="str">
        <f>IF('0) Signal List'!H53="","",'0) Signal List'!H53)</f>
        <v/>
      </c>
      <c r="I52" s="62" t="str">
        <f>IF('0) Signal List'!I53="","",'0) Signal List'!I53)</f>
        <v/>
      </c>
      <c r="J52" s="429"/>
    </row>
    <row r="53" spans="1:10" ht="14.25" customHeight="1" x14ac:dyDescent="0.35">
      <c r="A53" s="69" t="str">
        <f>IF('0) Signal List'!A54="","",'0) Signal List'!A54)</f>
        <v/>
      </c>
      <c r="B53" s="192" t="str">
        <f>IF('0) Signal List'!B54="","",'0) Signal List'!B54)</f>
        <v>Analogue Input Signals from Sub Station to EirGrid</v>
      </c>
      <c r="C53" s="59" t="str">
        <f>IF('0) Signal List'!C54="","",'0) Signal List'!C54)</f>
        <v/>
      </c>
      <c r="D53" s="59" t="str">
        <f>IF('0) Signal List'!D54="","",'0) Signal List'!D54)</f>
        <v/>
      </c>
      <c r="E53" s="60" t="str">
        <f>IF('0) Signal List'!E54="","",'0) Signal List'!E54)</f>
        <v/>
      </c>
      <c r="F53" s="59" t="str">
        <f>IF('0) Signal List'!F54="","",'0) Signal List'!F54)</f>
        <v/>
      </c>
      <c r="G53" s="64" t="str">
        <f>IF('0) Signal List'!G54="","",'0) Signal List'!G54)</f>
        <v/>
      </c>
      <c r="H53" s="64" t="str">
        <f>IF('0) Signal List'!H54="","",'0) Signal List'!H54)</f>
        <v/>
      </c>
      <c r="I53" s="62" t="str">
        <f>IF('0) Signal List'!I54="","",'0) Signal List'!I54)</f>
        <v/>
      </c>
      <c r="J53" s="429"/>
    </row>
    <row r="54" spans="1:10" ht="14.25" customHeight="1" x14ac:dyDescent="0.3">
      <c r="A54" s="58" t="str">
        <f>IF('0) Signal List'!A55="","",'0) Signal List'!A55)</f>
        <v>C1</v>
      </c>
      <c r="B54" s="59" t="str">
        <f>IF('0) Signal List'!B55="","",'0) Signal List'!B55)</f>
        <v>Active Power Output at Connection Point</v>
      </c>
      <c r="C54" s="59" t="str">
        <f>IF('0) Signal List'!C55="","",'0) Signal List'!C55)</f>
        <v>-10 to 0 to 10</v>
      </c>
      <c r="D54" s="59" t="str">
        <f>IF('0) Signal List'!D55="","",'0) Signal List'!D55)</f>
        <v>mA</v>
      </c>
      <c r="E54" s="60" t="e">
        <f>IF('0) Signal List'!E55="","",'0) Signal List'!E55)</f>
        <v>#VALUE!</v>
      </c>
      <c r="F54" s="59" t="str">
        <f>IF('0) Signal List'!F55="","",'0) Signal List'!F55)</f>
        <v>MW</v>
      </c>
      <c r="G54" s="65" t="str">
        <f>IF('0) Signal List'!G55="","",'0) Signal List'!G55)</f>
        <v>SFPS</v>
      </c>
      <c r="H54" s="65" t="str">
        <f>IF('0) Signal List'!H55="","",'0) Signal List'!H55)</f>
        <v>ESBN</v>
      </c>
      <c r="I54" s="70" t="str">
        <f>IF('0) Signal List'!I55="","",'0) Signal List'!I55)</f>
        <v>Distribution Code Signals List #1 DCC11.6.1.1 (125% of Registered Cpapacity)</v>
      </c>
      <c r="J54" s="429"/>
    </row>
    <row r="55" spans="1:10" ht="14.25" customHeight="1" x14ac:dyDescent="0.3">
      <c r="A55" s="58" t="str">
        <f>IF('0) Signal List'!A56="","",'0) Signal List'!A56)</f>
        <v>C2</v>
      </c>
      <c r="B55" s="59" t="str">
        <f>IF('0) Signal List'!B56="","",'0) Signal List'!B56)</f>
        <v>Reactive Power at Connection Point</v>
      </c>
      <c r="C55" s="59" t="str">
        <f>IF('0) Signal List'!C56="","",'0) Signal List'!C56)</f>
        <v>-10 to 0 to 10</v>
      </c>
      <c r="D55" s="59" t="str">
        <f>IF('0) Signal List'!D56="","",'0) Signal List'!D56)</f>
        <v>mA</v>
      </c>
      <c r="E55" s="60" t="e">
        <f>IF('0) Signal List'!E56="","",'0) Signal List'!E56)</f>
        <v>#VALUE!</v>
      </c>
      <c r="F55" s="59" t="str">
        <f>IF('0) Signal List'!F56="","",'0) Signal List'!F56)</f>
        <v>Mvar</v>
      </c>
      <c r="G55" s="65" t="str">
        <f>IF('0) Signal List'!G56="","",'0) Signal List'!G56)</f>
        <v>SFPS</v>
      </c>
      <c r="H55" s="65" t="str">
        <f>IF('0) Signal List'!H56="","",'0) Signal List'!H56)</f>
        <v>ESBN</v>
      </c>
      <c r="I55" s="194" t="str">
        <f>IF('0) Signal List'!I56="","",'0) Signal List'!I56)</f>
        <v>Distribution Code Signals List #1 DCC11.6.1.1 (150% of Reactive Power at Registered Capacity)</v>
      </c>
      <c r="J55" s="429"/>
    </row>
    <row r="56" spans="1:10" ht="14.25" customHeight="1" x14ac:dyDescent="0.3">
      <c r="A56" s="58" t="str">
        <f>IF('0) Signal List'!A57="","",'0) Signal List'!A57)</f>
        <v>C3</v>
      </c>
      <c r="B56" s="59" t="str">
        <f>IF('0) Signal List'!B57="","",'0) Signal List'!B57)</f>
        <v>Voltage at Connection Point</v>
      </c>
      <c r="C56" s="59" t="str">
        <f>IF('0) Signal List'!C57="","",'0) Signal List'!C57)</f>
        <v>0-10</v>
      </c>
      <c r="D56" s="59" t="str">
        <f>IF('0) Signal List'!D57="","",'0) Signal List'!D57)</f>
        <v>mA</v>
      </c>
      <c r="E56" s="60" t="str">
        <f>IF('0) Signal List'!E57="","",'0) Signal List'!E57)</f>
        <v>0 to 24</v>
      </c>
      <c r="F56" s="59" t="str">
        <f>IF('0) Signal List'!F57="","",'0) Signal List'!F57)</f>
        <v>kV</v>
      </c>
      <c r="G56" s="65" t="str">
        <f>IF('0) Signal List'!G57="","",'0) Signal List'!G57)</f>
        <v>SFPS</v>
      </c>
      <c r="H56" s="65" t="str">
        <f>IF('0) Signal List'!H57="","",'0) Signal List'!H57)</f>
        <v>ESBN</v>
      </c>
      <c r="I56" s="70" t="str">
        <f>IF('0) Signal List'!I57="","",'0) Signal List'!I57)</f>
        <v>Distribution Code Signals List #1 DCC11.6.1.1 (125% of nominal conection voltage)</v>
      </c>
      <c r="J56" s="429"/>
    </row>
    <row r="57" spans="1:10" ht="14.25" customHeight="1" x14ac:dyDescent="0.3">
      <c r="A57" s="58" t="str">
        <f>IF('0) Signal List'!A58="","",'0) Signal List'!A58)</f>
        <v/>
      </c>
      <c r="B57" s="59" t="str">
        <f>IF('0) Signal List'!B58="","",'0) Signal List'!B58)</f>
        <v/>
      </c>
      <c r="C57" s="59" t="str">
        <f>IF('0) Signal List'!C58="","",'0) Signal List'!C58)</f>
        <v/>
      </c>
      <c r="D57" s="59" t="str">
        <f>IF('0) Signal List'!D58="","",'0) Signal List'!D58)</f>
        <v/>
      </c>
      <c r="E57" s="60" t="str">
        <f>IF('0) Signal List'!E58="","",'0) Signal List'!E58)</f>
        <v/>
      </c>
      <c r="F57" s="59" t="str">
        <f>IF('0) Signal List'!F58="","",'0) Signal List'!F58)</f>
        <v/>
      </c>
      <c r="G57" s="65" t="str">
        <f>IF('0) Signal List'!G58="","",'0) Signal List'!G58)</f>
        <v/>
      </c>
      <c r="H57" s="65" t="str">
        <f>IF('0) Signal List'!H58="","",'0) Signal List'!H58)</f>
        <v/>
      </c>
      <c r="I57" s="62" t="str">
        <f>IF('0) Signal List'!I58="","",'0) Signal List'!I58)</f>
        <v/>
      </c>
      <c r="J57" s="429"/>
    </row>
    <row r="58" spans="1:10" ht="14.25" customHeight="1" x14ac:dyDescent="0.35">
      <c r="A58" s="71" t="str">
        <f>IF('0) Signal List'!A59="","",'0) Signal List'!A59)</f>
        <v/>
      </c>
      <c r="B58" s="192" t="str">
        <f>IF('0) Signal List'!B59="","",'0) Signal List'!B59)</f>
        <v>Analogue Input Signals from SG System to EirGrid</v>
      </c>
      <c r="C58" s="59" t="str">
        <f>IF('0) Signal List'!C59="","",'0) Signal List'!C59)</f>
        <v/>
      </c>
      <c r="D58" s="59" t="str">
        <f>IF('0) Signal List'!D59="","",'0) Signal List'!D59)</f>
        <v/>
      </c>
      <c r="E58" s="60" t="str">
        <f>IF('0) Signal List'!E59="","",'0) Signal List'!E59)</f>
        <v/>
      </c>
      <c r="F58" s="59" t="str">
        <f>IF('0) Signal List'!F59="","",'0) Signal List'!F59)</f>
        <v/>
      </c>
      <c r="G58" s="65" t="str">
        <f>IF('0) Signal List'!G59="","",'0) Signal List'!G59)</f>
        <v/>
      </c>
      <c r="H58" s="65" t="str">
        <f>IF('0) Signal List'!H59="","",'0) Signal List'!H59)</f>
        <v/>
      </c>
      <c r="I58" s="62" t="str">
        <f>IF('0) Signal List'!I59="","",'0) Signal List'!I59)</f>
        <v/>
      </c>
      <c r="J58" s="429"/>
    </row>
    <row r="59" spans="1:10" ht="14.25" customHeight="1" x14ac:dyDescent="0.3">
      <c r="A59" s="58" t="str">
        <f>IF('0) Signal List'!A60="","",'0) Signal List'!A60)</f>
        <v>D1</v>
      </c>
      <c r="B59" s="59" t="str">
        <f>IF('0) Signal List'!B60="","",'0) Signal List'!B60)</f>
        <v>Available Active Power</v>
      </c>
      <c r="C59" s="59" t="str">
        <f>IF('0) Signal List'!C60="","",'0) Signal List'!C60)</f>
        <v>0-10</v>
      </c>
      <c r="D59" s="59" t="str">
        <f>IF('0) Signal List'!D60="","",'0) Signal List'!D60)</f>
        <v>mA</v>
      </c>
      <c r="E59" s="60" t="e">
        <f>IF('0) Signal List'!E60="","",'0) Signal List'!E60)</f>
        <v>#VALUE!</v>
      </c>
      <c r="F59" s="59" t="str">
        <f>IF('0) Signal List'!F60="","",'0) Signal List'!F60)</f>
        <v>MW</v>
      </c>
      <c r="G59" s="65" t="str">
        <f>IF('0) Signal List'!G60="","",'0) Signal List'!G60)</f>
        <v>SFPS</v>
      </c>
      <c r="H59" s="65" t="str">
        <f>IF('0) Signal List'!H60="","",'0) Signal List'!H60)</f>
        <v>ESBN</v>
      </c>
      <c r="I59" s="70" t="str">
        <f>IF('0) Signal List'!I60="","",'0) Signal List'!I60)</f>
        <v>Distribution Code Signals List #1 DCC11.6.1.1 (125% of Registered Capacity)</v>
      </c>
      <c r="J59" s="429"/>
    </row>
    <row r="60" spans="1:10" ht="14.25" customHeight="1" x14ac:dyDescent="0.3">
      <c r="A60" s="58" t="str">
        <f>IF('0) Signal List'!A61="","",'0) Signal List'!A61)</f>
        <v>D2</v>
      </c>
      <c r="B60" s="59" t="str">
        <f>IF('0) Signal List'!B61="","",'0) Signal List'!B61)</f>
        <v>Active Power Control Setpoint (feedback)</v>
      </c>
      <c r="C60" s="59" t="str">
        <f>IF('0) Signal List'!C61="","",'0) Signal List'!C61)</f>
        <v>0-10</v>
      </c>
      <c r="D60" s="59" t="str">
        <f>IF('0) Signal List'!D61="","",'0) Signal List'!D61)</f>
        <v>mA</v>
      </c>
      <c r="E60" s="60" t="e">
        <f>IF('0) Signal List'!E61="","",'0) Signal List'!E61)</f>
        <v>#VALUE!</v>
      </c>
      <c r="F60" s="59" t="str">
        <f>IF('0) Signal List'!F61="","",'0) Signal List'!F61)</f>
        <v>MW</v>
      </c>
      <c r="G60" s="65" t="str">
        <f>IF('0) Signal List'!G61="","",'0) Signal List'!G61)</f>
        <v>SFPS</v>
      </c>
      <c r="H60" s="65" t="str">
        <f>IF('0) Signal List'!H61="","",'0) Signal List'!H61)</f>
        <v xml:space="preserve">N/A </v>
      </c>
      <c r="I60" s="70" t="str">
        <f>IF('0) Signal List'!I61="","",'0) Signal List'!I61)</f>
        <v>Distribution Code Signals List #4 DCC11.6.1.4 (125% of Registered Capacity)</v>
      </c>
      <c r="J60" s="429"/>
    </row>
    <row r="61" spans="1:10" ht="14.25" customHeight="1" x14ac:dyDescent="0.3">
      <c r="A61" s="58" t="str">
        <f>IF('0) Signal List'!A62="","",'0) Signal List'!A62)</f>
        <v>D3</v>
      </c>
      <c r="B61" s="59" t="str">
        <f>IF('0) Signal List'!B62="","",'0) Signal List'!B62)</f>
        <v>Frequency Droop Setting (feedback)</v>
      </c>
      <c r="C61" s="59" t="str">
        <f>IF('0) Signal List'!C62="","",'0) Signal List'!C62)</f>
        <v>0-10</v>
      </c>
      <c r="D61" s="59" t="str">
        <f>IF('0) Signal List'!D62="","",'0) Signal List'!D62)</f>
        <v>mA</v>
      </c>
      <c r="E61" s="60" t="str">
        <f>IF('0) Signal List'!E62="","",'0) Signal List'!E62)</f>
        <v xml:space="preserve"> 0-14</v>
      </c>
      <c r="F61" s="59" t="str">
        <f>IF('0) Signal List'!F62="","",'0) Signal List'!F62)</f>
        <v>%</v>
      </c>
      <c r="G61" s="65" t="str">
        <f>IF('0) Signal List'!G62="","",'0) Signal List'!G62)</f>
        <v>SFPS</v>
      </c>
      <c r="H61" s="65" t="str">
        <f>IF('0) Signal List'!H62="","",'0) Signal List'!H62)</f>
        <v xml:space="preserve">N/A </v>
      </c>
      <c r="I61" s="70" t="str">
        <f>IF('0) Signal List'!I62="","",'0) Signal List'!I62)</f>
        <v>Distribution Code Modification #24 Approved by CER 08/10/2013</v>
      </c>
      <c r="J61" s="429"/>
    </row>
    <row r="62" spans="1:10" ht="14.25" customHeight="1" x14ac:dyDescent="0.3">
      <c r="A62" s="58"/>
      <c r="B62" s="59"/>
      <c r="C62" s="59"/>
      <c r="D62" s="59"/>
      <c r="E62" s="60"/>
      <c r="F62" s="59"/>
      <c r="G62" s="65"/>
      <c r="H62" s="65"/>
      <c r="I62" s="70"/>
      <c r="J62" s="429"/>
    </row>
    <row r="63" spans="1:10" ht="14.25" customHeight="1" x14ac:dyDescent="0.35">
      <c r="A63" s="58" t="str">
        <f>IF('0) Signal List'!A64="","",'0) Signal List'!A64)</f>
        <v/>
      </c>
      <c r="B63" s="733" t="str">
        <f>IF('0) Signal List'!B64="","",'0) Signal List'!B64)</f>
        <v>Analogue SG Availability (PPMs ≥ 10 MW)</v>
      </c>
      <c r="C63" s="734"/>
      <c r="D63" s="59" t="str">
        <f>IF('0) Signal List'!D64="","",'0) Signal List'!D64)</f>
        <v/>
      </c>
      <c r="E63" s="60" t="str">
        <f>IF('0) Signal List'!E64="","",'0) Signal List'!E64)</f>
        <v/>
      </c>
      <c r="F63" s="59" t="str">
        <f>IF('0) Signal List'!F64="","",'0) Signal List'!F64)</f>
        <v/>
      </c>
      <c r="G63" s="65" t="str">
        <f>IF('0) Signal List'!G64="","",'0) Signal List'!G64)</f>
        <v/>
      </c>
      <c r="H63" s="65" t="str">
        <f>IF('0) Signal List'!H64="","",'0) Signal List'!H64)</f>
        <v/>
      </c>
      <c r="I63" s="70" t="str">
        <f>IF('0) Signal List'!I64="","",'0) Signal List'!I64)</f>
        <v/>
      </c>
      <c r="J63" s="429"/>
    </row>
    <row r="64" spans="1:10" ht="14.25" customHeight="1" x14ac:dyDescent="0.3">
      <c r="A64" s="58" t="str">
        <f>IF('0) Signal List'!A65="","",'0) Signal List'!A65)</f>
        <v>D4</v>
      </c>
      <c r="B64" s="59" t="str">
        <f>IF('0) Signal List'!B65="","",'0) Signal List'!B65)</f>
        <v>Solar Farm Availability</v>
      </c>
      <c r="C64" s="59" t="str">
        <f>IF('0) Signal List'!C65="","",'0) Signal List'!C65)</f>
        <v>0-10</v>
      </c>
      <c r="D64" s="59" t="str">
        <f>IF('0) Signal List'!D65="","",'0) Signal List'!D65)</f>
        <v>mA</v>
      </c>
      <c r="E64" s="60" t="str">
        <f>IF('0) Signal List'!E65="","",'0) Signal List'!E65)</f>
        <v>0-110</v>
      </c>
      <c r="F64" s="59" t="str">
        <f>IF('0) Signal List'!F65="","",'0) Signal List'!F65)</f>
        <v>%</v>
      </c>
      <c r="G64" s="65" t="str">
        <f>IF('0) Signal List'!G65="","",'0) Signal List'!G65)</f>
        <v>SFPS</v>
      </c>
      <c r="H64" s="65" t="str">
        <f>IF('0) Signal List'!H65="","",'0) Signal List'!H65)</f>
        <v xml:space="preserve">N/A </v>
      </c>
      <c r="I64" s="70" t="str">
        <f>IF('0) Signal List'!I65="","",'0) Signal List'!I65)</f>
        <v>Distribution Code Signals List #3 DCC11.6.1.3</v>
      </c>
      <c r="J64" s="429"/>
    </row>
    <row r="65" spans="1:10" ht="14.25" customHeight="1" x14ac:dyDescent="0.3">
      <c r="A65" s="58" t="str">
        <f>IF('0) Signal List'!A66="","",'0) Signal List'!A66)</f>
        <v/>
      </c>
      <c r="B65" s="59" t="str">
        <f>IF('0) Signal List'!B66="","",'0) Signal List'!B66)</f>
        <v/>
      </c>
      <c r="C65" s="59" t="str">
        <f>IF('0) Signal List'!C66="","",'0) Signal List'!C66)</f>
        <v/>
      </c>
      <c r="D65" s="59" t="str">
        <f>IF('0) Signal List'!D66="","",'0) Signal List'!D66)</f>
        <v/>
      </c>
      <c r="E65" s="60" t="str">
        <f>IF('0) Signal List'!E66="","",'0) Signal List'!E66)</f>
        <v/>
      </c>
      <c r="F65" s="59" t="str">
        <f>IF('0) Signal List'!F66="","",'0) Signal List'!F66)</f>
        <v/>
      </c>
      <c r="G65" s="65" t="str">
        <f>IF('0) Signal List'!G66="","",'0) Signal List'!G66)</f>
        <v/>
      </c>
      <c r="H65" s="65" t="str">
        <f>IF('0) Signal List'!H66="","",'0) Signal List'!H66)</f>
        <v/>
      </c>
      <c r="I65" s="70" t="str">
        <f>IF('0) Signal List'!I66="","",'0) Signal List'!I66)</f>
        <v/>
      </c>
      <c r="J65" s="429"/>
    </row>
    <row r="66" spans="1:10" ht="14.25" customHeight="1" x14ac:dyDescent="0.3">
      <c r="A66" s="58" t="str">
        <f>IF('0) Signal List'!A68="","",'0) Signal List'!A68)</f>
        <v>D5</v>
      </c>
      <c r="B66" s="59" t="str">
        <f>IF('0) Signal List'!B68="","",'0) Signal List'!B68)</f>
        <v>Global Horizontal Irradiance 1</v>
      </c>
      <c r="C66" s="59" t="str">
        <f>IF('0) Signal List'!C68="","",'0) Signal List'!C68)</f>
        <v>0-10</v>
      </c>
      <c r="D66" s="59" t="str">
        <f>IF('0) Signal List'!D68="","",'0) Signal List'!D68)</f>
        <v>mA</v>
      </c>
      <c r="E66" s="60" t="str">
        <f>IF('0) Signal List'!E68="","",'0) Signal List'!E68)</f>
        <v>0-4000</v>
      </c>
      <c r="F66" s="59" t="str">
        <f>IF('0) Signal List'!F68="","",'0) Signal List'!F68)</f>
        <v>W/m2</v>
      </c>
      <c r="G66" s="65" t="str">
        <f>IF('0) Signal List'!G68="","",'0) Signal List'!G68)</f>
        <v>SFPS</v>
      </c>
      <c r="H66" s="65" t="str">
        <f>IF('0) Signal List'!H68="","",'0) Signal List'!H68)</f>
        <v xml:space="preserve">N/A </v>
      </c>
      <c r="I66" s="70" t="str">
        <f>IF('0) Signal List'!I68="","",'0) Signal List'!I68)</f>
        <v>Distribution Code Signals List #6 DCC11.6.1.6</v>
      </c>
      <c r="J66" s="429"/>
    </row>
    <row r="67" spans="1:10" ht="14.25" customHeight="1" x14ac:dyDescent="0.3">
      <c r="A67" s="58" t="str">
        <f>IF('0) Signal List'!A69="","",'0) Signal List'!A69)</f>
        <v>D6</v>
      </c>
      <c r="B67" s="59" t="str">
        <f>IF('0) Signal List'!B69="","",'0) Signal List'!B69)</f>
        <v>Diffused Horizontal Irradiance 1</v>
      </c>
      <c r="C67" s="59" t="str">
        <f>IF('0) Signal List'!C69="","",'0) Signal List'!C69)</f>
        <v>0-10</v>
      </c>
      <c r="D67" s="59" t="str">
        <f>IF('0) Signal List'!D69="","",'0) Signal List'!D69)</f>
        <v>mA</v>
      </c>
      <c r="E67" s="60" t="str">
        <f>IF('0) Signal List'!E69="","",'0) Signal List'!E69)</f>
        <v>0-4000</v>
      </c>
      <c r="F67" s="59" t="str">
        <f>IF('0) Signal List'!F69="","",'0) Signal List'!F69)</f>
        <v>W/m2</v>
      </c>
      <c r="G67" s="65" t="str">
        <f>IF('0) Signal List'!G69="","",'0) Signal List'!G69)</f>
        <v>SFPS</v>
      </c>
      <c r="H67" s="65" t="str">
        <f>IF('0) Signal List'!H69="","",'0) Signal List'!H69)</f>
        <v xml:space="preserve">N/A </v>
      </c>
      <c r="I67" s="70" t="str">
        <f>IF('0) Signal List'!I69="","",'0) Signal List'!I69)</f>
        <v>Distribution Code Signals List #6 DCC11.6.1.6</v>
      </c>
      <c r="J67" s="429"/>
    </row>
    <row r="68" spans="1:10" ht="14.25" customHeight="1" x14ac:dyDescent="0.3">
      <c r="A68" s="58" t="str">
        <f>IF('0) Signal List'!A70="","",'0) Signal List'!A70)</f>
        <v>D7</v>
      </c>
      <c r="B68" s="59" t="str">
        <f>IF('0) Signal List'!B70="","",'0) Signal List'!B70)</f>
        <v>Back Panel Temperature 1</v>
      </c>
      <c r="C68" s="59" t="str">
        <f>IF('0) Signal List'!C70="","",'0) Signal List'!C70)</f>
        <v>0-10</v>
      </c>
      <c r="D68" s="59" t="str">
        <f>IF('0) Signal List'!D70="","",'0) Signal List'!D70)</f>
        <v>mA</v>
      </c>
      <c r="E68" s="60" t="str">
        <f>IF('0) Signal List'!E70="","",'0) Signal List'!E70)</f>
        <v>-30 to +50</v>
      </c>
      <c r="F68" s="59" t="str">
        <f>IF('0) Signal List'!F70="","",'0) Signal List'!F70)</f>
        <v>C</v>
      </c>
      <c r="G68" s="65" t="str">
        <f>IF('0) Signal List'!G70="","",'0) Signal List'!G70)</f>
        <v>SFPS</v>
      </c>
      <c r="H68" s="65" t="str">
        <f>IF('0) Signal List'!H70="","",'0) Signal List'!H70)</f>
        <v xml:space="preserve">N/A </v>
      </c>
      <c r="I68" s="70" t="str">
        <f>IF('0) Signal List'!I70="","",'0) Signal List'!I70)</f>
        <v>Distribution Code Signals List #6 DCC11.6.1.6</v>
      </c>
      <c r="J68" s="429"/>
    </row>
    <row r="69" spans="1:10" ht="14.25" customHeight="1" x14ac:dyDescent="0.3">
      <c r="A69" s="58" t="str">
        <f>IF('0) Signal List'!A71="","",'0) Signal List'!A71)</f>
        <v>D8</v>
      </c>
      <c r="B69" s="59" t="str">
        <f>IF('0) Signal List'!B71="","",'0) Signal List'!B71)</f>
        <v>Precipitation 1</v>
      </c>
      <c r="C69" s="59" t="str">
        <f>IF('0) Signal List'!C71="","",'0) Signal List'!C71)</f>
        <v>0-10</v>
      </c>
      <c r="D69" s="59" t="str">
        <f>IF('0) Signal List'!D71="","",'0) Signal List'!D71)</f>
        <v>mA</v>
      </c>
      <c r="E69" s="60" t="str">
        <f>IF('0) Signal List'!E71="","",'0) Signal List'!E71)</f>
        <v>0-11</v>
      </c>
      <c r="F69" s="59" t="str">
        <f>IF('0) Signal List'!F71="","",'0) Signal List'!F71)</f>
        <v>mm/min</v>
      </c>
      <c r="G69" s="65" t="str">
        <f>IF('0) Signal List'!G71="","",'0) Signal List'!G71)</f>
        <v>SFPS</v>
      </c>
      <c r="H69" s="65" t="str">
        <f>IF('0) Signal List'!H71="","",'0) Signal List'!H71)</f>
        <v xml:space="preserve">N/A </v>
      </c>
      <c r="I69" s="70" t="str">
        <f>IF('0) Signal List'!I71="","",'0) Signal List'!I71)</f>
        <v>Distribution Code Signals List #6 DCC11.6.1.6</v>
      </c>
      <c r="J69" s="429"/>
    </row>
    <row r="70" spans="1:10" ht="14.25" customHeight="1" x14ac:dyDescent="0.3">
      <c r="A70" s="58" t="str">
        <f>IF('0) Signal List'!A72="","",'0) Signal List'!A72)</f>
        <v>D9</v>
      </c>
      <c r="B70" s="59" t="str">
        <f>IF('0) Signal List'!B72="","",'0) Signal List'!B72)</f>
        <v>Wind Speed 1</v>
      </c>
      <c r="C70" s="59" t="str">
        <f>IF('0) Signal List'!C72="","",'0) Signal List'!C72)</f>
        <v>0-10</v>
      </c>
      <c r="D70" s="59" t="str">
        <f>IF('0) Signal List'!D72="","",'0) Signal List'!D72)</f>
        <v>mA</v>
      </c>
      <c r="E70" s="60" t="str">
        <f>IF('0) Signal List'!E72="","",'0) Signal List'!E72)</f>
        <v>0 to 50</v>
      </c>
      <c r="F70" s="59" t="str">
        <f>IF('0) Signal List'!F72="","",'0) Signal List'!F72)</f>
        <v>m/s</v>
      </c>
      <c r="G70" s="65" t="str">
        <f>IF('0) Signal List'!G72="","",'0) Signal List'!G72)</f>
        <v>SFPS</v>
      </c>
      <c r="H70" s="65" t="str">
        <f>IF('0) Signal List'!H72="","",'0) Signal List'!H72)</f>
        <v xml:space="preserve">N/A </v>
      </c>
      <c r="I70" s="70" t="str">
        <f>IF('0) Signal List'!I72="","",'0) Signal List'!I72)</f>
        <v>Distribution Code Signals List #6 DCC11.6.1.6</v>
      </c>
      <c r="J70" s="429"/>
    </row>
    <row r="71" spans="1:10" ht="14.25" customHeight="1" x14ac:dyDescent="0.3">
      <c r="A71" s="58" t="str">
        <f>IF('0) Signal List'!A73="","",'0) Signal List'!A73)</f>
        <v>D10</v>
      </c>
      <c r="B71" s="59" t="str">
        <f>IF('0) Signal List'!B73="","",'0) Signal List'!B73)</f>
        <v>Wind Direction 1</v>
      </c>
      <c r="C71" s="59" t="str">
        <f>IF('0) Signal List'!C73="","",'0) Signal List'!C73)</f>
        <v>0-10</v>
      </c>
      <c r="D71" s="59" t="str">
        <f>IF('0) Signal List'!D73="","",'0) Signal List'!D73)</f>
        <v>mA</v>
      </c>
      <c r="E71" s="60" t="str">
        <f>IF('0) Signal List'!E73="","",'0) Signal List'!E73)</f>
        <v>0 to 360</v>
      </c>
      <c r="F71" s="59" t="str">
        <f>IF('0) Signal List'!F73="","",'0) Signal List'!F73)</f>
        <v>deg</v>
      </c>
      <c r="G71" s="65" t="str">
        <f>IF('0) Signal List'!G73="","",'0) Signal List'!G73)</f>
        <v>SFPS</v>
      </c>
      <c r="H71" s="65" t="str">
        <f>IF('0) Signal List'!H73="","",'0) Signal List'!H73)</f>
        <v xml:space="preserve">N/A </v>
      </c>
      <c r="I71" s="70" t="str">
        <f>IF('0) Signal List'!I73="","",'0) Signal List'!I73)</f>
        <v>Distribution Code Signals List #6 DCC11.6.1.6 (0mA = 0deg (from the North), 2.5mA = 90deg (from the East), 5mA = 180deg (from the South),7.5mA = 270deg (from West)</v>
      </c>
      <c r="J71" s="429"/>
    </row>
    <row r="72" spans="1:10" ht="14.25" customHeight="1" x14ac:dyDescent="0.3">
      <c r="A72" s="58" t="str">
        <f>IF('0) Signal List'!A74="","",'0) Signal List'!A74)</f>
        <v>D11</v>
      </c>
      <c r="B72" s="59" t="str">
        <f>IF('0) Signal List'!B74="","",'0) Signal List'!B74)</f>
        <v>Air Temperature 1</v>
      </c>
      <c r="C72" s="59" t="str">
        <f>IF('0) Signal List'!C74="","",'0) Signal List'!C74)</f>
        <v>0-10</v>
      </c>
      <c r="D72" s="59" t="str">
        <f>IF('0) Signal List'!D74="","",'0) Signal List'!D74)</f>
        <v>mA</v>
      </c>
      <c r="E72" s="60" t="str">
        <f>IF('0) Signal List'!E74="","",'0) Signal List'!E74)</f>
        <v>-30 to +50</v>
      </c>
      <c r="F72" s="59" t="str">
        <f>IF('0) Signal List'!F74="","",'0) Signal List'!F74)</f>
        <v>C</v>
      </c>
      <c r="G72" s="65" t="str">
        <f>IF('0) Signal List'!G74="","",'0) Signal List'!G74)</f>
        <v>SFPS</v>
      </c>
      <c r="H72" s="65" t="str">
        <f>IF('0) Signal List'!H74="","",'0) Signal List'!H74)</f>
        <v xml:space="preserve">N/A </v>
      </c>
      <c r="I72" s="70" t="str">
        <f>IF('0) Signal List'!I74="","",'0) Signal List'!I74)</f>
        <v>Distribution Code Signals List #6 DCC11.6.1.6</v>
      </c>
      <c r="J72" s="429"/>
    </row>
    <row r="73" spans="1:10" ht="14.25" customHeight="1" x14ac:dyDescent="0.3">
      <c r="A73" s="58" t="str">
        <f>IF('0) Signal List'!A75="","",'0) Signal List'!A75)</f>
        <v>D12</v>
      </c>
      <c r="B73" s="59" t="str">
        <f>IF('0) Signal List'!B75="","",'0) Signal List'!B75)</f>
        <v>Air Pressure 1</v>
      </c>
      <c r="C73" s="59" t="str">
        <f>IF('0) Signal List'!C75="","",'0) Signal List'!C75)</f>
        <v>0-10</v>
      </c>
      <c r="D73" s="59" t="str">
        <f>IF('0) Signal List'!D75="","",'0) Signal List'!D75)</f>
        <v>mA</v>
      </c>
      <c r="E73" s="60" t="str">
        <f>IF('0) Signal List'!E75="","",'0) Signal List'!E75)</f>
        <v>800-1100</v>
      </c>
      <c r="F73" s="59" t="str">
        <f>IF('0) Signal List'!F75="","",'0) Signal List'!F75)</f>
        <v>mBar</v>
      </c>
      <c r="G73" s="65" t="str">
        <f>IF('0) Signal List'!G75="","",'0) Signal List'!G75)</f>
        <v>SFPS</v>
      </c>
      <c r="H73" s="65" t="str">
        <f>IF('0) Signal List'!H75="","",'0) Signal List'!H75)</f>
        <v xml:space="preserve">N/A </v>
      </c>
      <c r="I73" s="70" t="str">
        <f>IF('0) Signal List'!I75="","",'0) Signal List'!I75)</f>
        <v>Distribution Code Signals List #6 DCC11.6.1.6</v>
      </c>
      <c r="J73" s="429"/>
    </row>
    <row r="74" spans="1:10" ht="14.25" customHeight="1" x14ac:dyDescent="0.3">
      <c r="A74" s="58" t="str">
        <f>IF('0) Signal List'!A76="","",'0) Signal List'!A76)</f>
        <v/>
      </c>
      <c r="B74" s="59" t="str">
        <f>IF('0) Signal List'!B76="","",'0) Signal List'!B76)</f>
        <v/>
      </c>
      <c r="C74" s="59" t="str">
        <f>IF('0) Signal List'!C76="","",'0) Signal List'!C76)</f>
        <v/>
      </c>
      <c r="D74" s="59" t="str">
        <f>IF('0) Signal List'!D76="","",'0) Signal List'!D76)</f>
        <v/>
      </c>
      <c r="E74" s="60" t="str">
        <f>IF('0) Signal List'!E76="","",'0) Signal List'!E76)</f>
        <v/>
      </c>
      <c r="F74" s="59" t="str">
        <f>IF('0) Signal List'!F76="","",'0) Signal List'!F76)</f>
        <v/>
      </c>
      <c r="G74" s="65" t="str">
        <f>IF('0) Signal List'!G76="","",'0) Signal List'!G76)</f>
        <v/>
      </c>
      <c r="H74" s="65" t="str">
        <f>IF('0) Signal List'!H76="","",'0) Signal List'!H76)</f>
        <v/>
      </c>
      <c r="I74" s="70" t="str">
        <f>IF('0) Signal List'!I76="","",'0) Signal List'!I76)</f>
        <v/>
      </c>
      <c r="J74" s="429"/>
    </row>
    <row r="75" spans="1:10" ht="14.25" customHeight="1" x14ac:dyDescent="0.3">
      <c r="A75" s="58" t="str">
        <f>IF('0) Signal List'!A77="","",'0) Signal List'!A77)</f>
        <v/>
      </c>
      <c r="B75" s="59" t="str">
        <f>IF('0) Signal List'!B77="","",'0) Signal List'!B77)</f>
        <v>Met N (if Registered Capacity &gt;= 10 MW)</v>
      </c>
      <c r="C75" s="59" t="str">
        <f>IF('0) Signal List'!C77="","",'0) Signal List'!C77)</f>
        <v/>
      </c>
      <c r="D75" s="59" t="str">
        <f>IF('0) Signal List'!D77="","",'0) Signal List'!D77)</f>
        <v/>
      </c>
      <c r="E75" s="60" t="str">
        <f>IF('0) Signal List'!E77="","",'0) Signal List'!E77)</f>
        <v/>
      </c>
      <c r="F75" s="59" t="str">
        <f>IF('0) Signal List'!F77="","",'0) Signal List'!F77)</f>
        <v/>
      </c>
      <c r="G75" s="65" t="str">
        <f>IF('0) Signal List'!G77="","",'0) Signal List'!G77)</f>
        <v/>
      </c>
      <c r="H75" s="65" t="str">
        <f>IF('0) Signal List'!H77="","",'0) Signal List'!H77)</f>
        <v/>
      </c>
      <c r="I75" s="70" t="str">
        <f>IF('0) Signal List'!I77="","",'0) Signal List'!I77)</f>
        <v/>
      </c>
      <c r="J75" s="429"/>
    </row>
    <row r="76" spans="1:10" ht="14.25" customHeight="1" x14ac:dyDescent="0.35">
      <c r="A76" s="58"/>
      <c r="B76" s="192" t="str">
        <f>IF('0) Signal List'!B78="","",'0) Signal List'!B78)</f>
        <v>Global Horizontal Irradiance N</v>
      </c>
      <c r="C76" s="59" t="str">
        <f>IF('0) Signal List'!C78="","",'0) Signal List'!C78)</f>
        <v>0-10</v>
      </c>
      <c r="D76" s="59" t="str">
        <f>IF('0) Signal List'!D78="","",'0) Signal List'!D78)</f>
        <v>mA</v>
      </c>
      <c r="E76" s="60" t="str">
        <f>IF('0) Signal List'!E78="","",'0) Signal List'!E78)</f>
        <v>0-4000</v>
      </c>
      <c r="F76" s="59" t="str">
        <f>IF('0) Signal List'!F78="","",'0) Signal List'!F78)</f>
        <v>W/m2</v>
      </c>
      <c r="G76" s="65" t="str">
        <f>IF('0) Signal List'!G78="","",'0) Signal List'!G78)</f>
        <v>SFPS</v>
      </c>
      <c r="H76" s="65" t="str">
        <f>IF('0) Signal List'!H78="","",'0) Signal List'!H78)</f>
        <v xml:space="preserve">N/A </v>
      </c>
      <c r="I76" s="70" t="str">
        <f>IF('0) Signal List'!I78="","",'0) Signal List'!I78)</f>
        <v>Distribution Code Signals List #6 DCC11.6.1.6</v>
      </c>
      <c r="J76" s="429"/>
    </row>
    <row r="77" spans="1:10" ht="14.25" customHeight="1" x14ac:dyDescent="0.3">
      <c r="A77" s="58" t="str">
        <f>IF('0) Signal List'!A78="","",'0) Signal List'!A78)</f>
        <v>D13</v>
      </c>
      <c r="B77" s="59" t="str">
        <f>IF('0) Signal List'!B78="","",'0) Signal List'!B78)</f>
        <v>Global Horizontal Irradiance N</v>
      </c>
      <c r="C77" s="59" t="str">
        <f>IF('0) Signal List'!C78="","",'0) Signal List'!C78)</f>
        <v>0-10</v>
      </c>
      <c r="D77" s="59" t="str">
        <f>IF('0) Signal List'!D78="","",'0) Signal List'!D78)</f>
        <v>mA</v>
      </c>
      <c r="E77" s="60" t="str">
        <f>IF('0) Signal List'!E78="","",'0) Signal List'!E78)</f>
        <v>0-4000</v>
      </c>
      <c r="F77" s="59" t="str">
        <f>IF('0) Signal List'!F78="","",'0) Signal List'!F78)</f>
        <v>W/m2</v>
      </c>
      <c r="G77" s="65" t="str">
        <f>IF('0) Signal List'!G78="","",'0) Signal List'!G78)</f>
        <v>SFPS</v>
      </c>
      <c r="H77" s="65" t="str">
        <f>IF('0) Signal List'!H78="","",'0) Signal List'!H78)</f>
        <v xml:space="preserve">N/A </v>
      </c>
      <c r="I77" s="70" t="str">
        <f>IF('0) Signal List'!I78="","",'0) Signal List'!I78)</f>
        <v>Distribution Code Signals List #6 DCC11.6.1.6</v>
      </c>
      <c r="J77" s="429"/>
    </row>
    <row r="78" spans="1:10" ht="14.25" customHeight="1" x14ac:dyDescent="0.3">
      <c r="A78" s="58" t="str">
        <f>IF('0) Signal List'!A79="","",'0) Signal List'!A79)</f>
        <v>D14</v>
      </c>
      <c r="B78" s="59" t="str">
        <f>IF('0) Signal List'!B79="","",'0) Signal List'!B79)</f>
        <v>Diffused Horizontal Irradiance N</v>
      </c>
      <c r="C78" s="59" t="str">
        <f>IF('0) Signal List'!C79="","",'0) Signal List'!C79)</f>
        <v>0-10</v>
      </c>
      <c r="D78" s="59" t="str">
        <f>IF('0) Signal List'!D79="","",'0) Signal List'!D79)</f>
        <v>mA</v>
      </c>
      <c r="E78" s="60" t="str">
        <f>IF('0) Signal List'!E79="","",'0) Signal List'!E79)</f>
        <v>0-4000</v>
      </c>
      <c r="F78" s="59" t="str">
        <f>IF('0) Signal List'!F79="","",'0) Signal List'!F79)</f>
        <v>W/m2</v>
      </c>
      <c r="G78" s="65" t="str">
        <f>IF('0) Signal List'!G79="","",'0) Signal List'!G79)</f>
        <v>SFPS</v>
      </c>
      <c r="H78" s="65" t="str">
        <f>IF('0) Signal List'!H79="","",'0) Signal List'!H79)</f>
        <v xml:space="preserve">N/A </v>
      </c>
      <c r="I78" s="70" t="str">
        <f>IF('0) Signal List'!I79="","",'0) Signal List'!I79)</f>
        <v>Distribution Code Signals List #6 DCC11.6.1.6</v>
      </c>
      <c r="J78" s="429"/>
    </row>
    <row r="79" spans="1:10" ht="14.25" customHeight="1" x14ac:dyDescent="0.3">
      <c r="A79" s="58" t="str">
        <f>IF('0) Signal List'!A80="","",'0) Signal List'!A80)</f>
        <v>D15</v>
      </c>
      <c r="B79" s="59" t="str">
        <f>IF('0) Signal List'!B80="","",'0) Signal List'!B80)</f>
        <v>Back Panel Temperature N</v>
      </c>
      <c r="C79" s="59" t="str">
        <f>IF('0) Signal List'!C80="","",'0) Signal List'!C80)</f>
        <v>0-10</v>
      </c>
      <c r="D79" s="59" t="str">
        <f>IF('0) Signal List'!D80="","",'0) Signal List'!D80)</f>
        <v>mA</v>
      </c>
      <c r="E79" s="60" t="str">
        <f>IF('0) Signal List'!E80="","",'0) Signal List'!E80)</f>
        <v>-30 to +50</v>
      </c>
      <c r="F79" s="59" t="str">
        <f>IF('0) Signal List'!F80="","",'0) Signal List'!F80)</f>
        <v>C</v>
      </c>
      <c r="G79" s="65" t="str">
        <f>IF('0) Signal List'!G80="","",'0) Signal List'!G80)</f>
        <v>SFPS</v>
      </c>
      <c r="H79" s="65" t="str">
        <f>IF('0) Signal List'!H80="","",'0) Signal List'!H80)</f>
        <v xml:space="preserve">N/A </v>
      </c>
      <c r="I79" s="70" t="str">
        <f>IF('0) Signal List'!I80="","",'0) Signal List'!I80)</f>
        <v>Distribution Code Signals List #6 DCC11.6.1.6</v>
      </c>
      <c r="J79" s="429"/>
    </row>
    <row r="80" spans="1:10" ht="14.25" customHeight="1" x14ac:dyDescent="0.3">
      <c r="A80" s="58" t="str">
        <f>IF('0) Signal List'!A81="","",'0) Signal List'!A81)</f>
        <v>D16</v>
      </c>
      <c r="B80" s="59" t="str">
        <f>IF('0) Signal List'!B81="","",'0) Signal List'!B81)</f>
        <v>Precipitation N</v>
      </c>
      <c r="C80" s="59" t="str">
        <f>IF('0) Signal List'!C81="","",'0) Signal List'!C81)</f>
        <v>0-10</v>
      </c>
      <c r="D80" s="59" t="str">
        <f>IF('0) Signal List'!D81="","",'0) Signal List'!D81)</f>
        <v>mA</v>
      </c>
      <c r="E80" s="60" t="str">
        <f>IF('0) Signal List'!E81="","",'0) Signal List'!E81)</f>
        <v>0-11</v>
      </c>
      <c r="F80" s="59" t="str">
        <f>IF('0) Signal List'!F81="","",'0) Signal List'!F81)</f>
        <v>mm/min</v>
      </c>
      <c r="G80" s="65" t="str">
        <f>IF('0) Signal List'!G81="","",'0) Signal List'!G81)</f>
        <v>SFPS</v>
      </c>
      <c r="H80" s="65" t="str">
        <f>IF('0) Signal List'!H81="","",'0) Signal List'!H81)</f>
        <v xml:space="preserve">N/A </v>
      </c>
      <c r="I80" s="70" t="str">
        <f>IF('0) Signal List'!I81="","",'0) Signal List'!I81)</f>
        <v>Distribution Code Signals List #6 DCC11.6.1.6</v>
      </c>
      <c r="J80" s="429"/>
    </row>
    <row r="81" spans="1:10" ht="14.25" customHeight="1" x14ac:dyDescent="0.3">
      <c r="A81" s="58" t="str">
        <f>IF('0) Signal List'!A82="","",'0) Signal List'!A82)</f>
        <v>D17</v>
      </c>
      <c r="B81" s="59" t="str">
        <f>IF('0) Signal List'!B82="","",'0) Signal List'!B82)</f>
        <v>Wind Speed N</v>
      </c>
      <c r="C81" s="59" t="str">
        <f>IF('0) Signal List'!C82="","",'0) Signal List'!C82)</f>
        <v>0-10</v>
      </c>
      <c r="D81" s="59" t="str">
        <f>IF('0) Signal List'!D82="","",'0) Signal List'!D82)</f>
        <v>mA</v>
      </c>
      <c r="E81" s="60" t="str">
        <f>IF('0) Signal List'!E82="","",'0) Signal List'!E82)</f>
        <v>0 to 50</v>
      </c>
      <c r="F81" s="59" t="str">
        <f>IF('0) Signal List'!F82="","",'0) Signal List'!F82)</f>
        <v>m/s</v>
      </c>
      <c r="G81" s="65" t="str">
        <f>IF('0) Signal List'!G82="","",'0) Signal List'!G82)</f>
        <v>SFPS</v>
      </c>
      <c r="H81" s="65" t="str">
        <f>IF('0) Signal List'!H82="","",'0) Signal List'!H82)</f>
        <v xml:space="preserve">N/A </v>
      </c>
      <c r="I81" s="70" t="str">
        <f>IF('0) Signal List'!I82="","",'0) Signal List'!I82)</f>
        <v>Distribution Code Signals List #6 DCC11.6.1.6</v>
      </c>
      <c r="J81" s="429"/>
    </row>
    <row r="82" spans="1:10" ht="14.25" customHeight="1" x14ac:dyDescent="0.3">
      <c r="A82" s="58" t="str">
        <f>IF('0) Signal List'!A83="","",'0) Signal List'!A83)</f>
        <v>D18</v>
      </c>
      <c r="B82" s="59" t="str">
        <f>IF('0) Signal List'!B83="","",'0) Signal List'!B83)</f>
        <v>Wind Direction N</v>
      </c>
      <c r="C82" s="59" t="str">
        <f>IF('0) Signal List'!C83="","",'0) Signal List'!C83)</f>
        <v>0-10</v>
      </c>
      <c r="D82" s="59" t="str">
        <f>IF('0) Signal List'!D83="","",'0) Signal List'!D83)</f>
        <v>mA</v>
      </c>
      <c r="E82" s="60" t="str">
        <f>IF('0) Signal List'!E83="","",'0) Signal List'!E83)</f>
        <v>0 to 360</v>
      </c>
      <c r="F82" s="59" t="str">
        <f>IF('0) Signal List'!F83="","",'0) Signal List'!F83)</f>
        <v>deg</v>
      </c>
      <c r="G82" s="65" t="str">
        <f>IF('0) Signal List'!G83="","",'0) Signal List'!G83)</f>
        <v>SFPS</v>
      </c>
      <c r="H82" s="65" t="str">
        <f>IF('0) Signal List'!H83="","",'0) Signal List'!H83)</f>
        <v xml:space="preserve">N/A </v>
      </c>
      <c r="I82" s="70" t="str">
        <f>IF('0) Signal List'!I83="","",'0) Signal List'!I83)</f>
        <v>Distribution Code Signals List #6 DCC11.6.1.6 (0mA = 0deg (from the North), 2.5mA = 90deg (from the East), 5mA = 180deg (from the South),7.5mA = 270deg (from West)</v>
      </c>
      <c r="J82" s="429"/>
    </row>
    <row r="83" spans="1:10" ht="14.25" customHeight="1" x14ac:dyDescent="0.3">
      <c r="A83" s="58" t="str">
        <f>IF('0) Signal List'!A84="","",'0) Signal List'!A84)</f>
        <v>D19</v>
      </c>
      <c r="B83" s="59" t="str">
        <f>IF('0) Signal List'!B84="","",'0) Signal List'!B84)</f>
        <v>Air Temperature N</v>
      </c>
      <c r="C83" s="59" t="str">
        <f>IF('0) Signal List'!C84="","",'0) Signal List'!C84)</f>
        <v>0-10</v>
      </c>
      <c r="D83" s="59" t="str">
        <f>IF('0) Signal List'!D84="","",'0) Signal List'!D84)</f>
        <v>mA</v>
      </c>
      <c r="E83" s="60" t="str">
        <f>IF('0) Signal List'!E84="","",'0) Signal List'!E84)</f>
        <v>-30 to +50</v>
      </c>
      <c r="F83" s="59" t="str">
        <f>IF('0) Signal List'!F84="","",'0) Signal List'!F84)</f>
        <v>C</v>
      </c>
      <c r="G83" s="65" t="str">
        <f>IF('0) Signal List'!G84="","",'0) Signal List'!G84)</f>
        <v>SFPS</v>
      </c>
      <c r="H83" s="65" t="str">
        <f>IF('0) Signal List'!H84="","",'0) Signal List'!H84)</f>
        <v xml:space="preserve">N/A </v>
      </c>
      <c r="I83" s="70" t="str">
        <f>IF('0) Signal List'!I84="","",'0) Signal List'!I84)</f>
        <v>Distribution Code Signals List #6 DCC11.6.1.6</v>
      </c>
      <c r="J83" s="429"/>
    </row>
    <row r="84" spans="1:10" ht="14.25" customHeight="1" x14ac:dyDescent="0.3">
      <c r="A84" s="58" t="str">
        <f>IF('0) Signal List'!A85="","",'0) Signal List'!A85)</f>
        <v>D20</v>
      </c>
      <c r="B84" s="59" t="str">
        <f>IF('0) Signal List'!B85="","",'0) Signal List'!B85)</f>
        <v>Air Pressure N</v>
      </c>
      <c r="C84" s="59" t="str">
        <f>IF('0) Signal List'!C85="","",'0) Signal List'!C85)</f>
        <v>0-10</v>
      </c>
      <c r="D84" s="59" t="str">
        <f>IF('0) Signal List'!D85="","",'0) Signal List'!D85)</f>
        <v>mA</v>
      </c>
      <c r="E84" s="60" t="str">
        <f>IF('0) Signal List'!E85="","",'0) Signal List'!E85)</f>
        <v>800-1100</v>
      </c>
      <c r="F84" s="59" t="str">
        <f>IF('0) Signal List'!F85="","",'0) Signal List'!F85)</f>
        <v>mBar</v>
      </c>
      <c r="G84" s="65" t="str">
        <f>IF('0) Signal List'!G85="","",'0) Signal List'!G85)</f>
        <v>SFPS</v>
      </c>
      <c r="H84" s="65" t="str">
        <f>IF('0) Signal List'!H85="","",'0) Signal List'!H85)</f>
        <v xml:space="preserve">N/A </v>
      </c>
      <c r="I84" s="70" t="str">
        <f>IF('0) Signal List'!I85="","",'0) Signal List'!I85)</f>
        <v>Distribution Code Signals List #6 DCC11.6.1.6</v>
      </c>
      <c r="J84" s="429"/>
    </row>
    <row r="85" spans="1:10" ht="14.25" customHeight="1" x14ac:dyDescent="0.3">
      <c r="A85" s="58" t="str">
        <f>IF('0) Signal List'!A86="","",'0) Signal List'!A86)</f>
        <v>D21</v>
      </c>
      <c r="B85" s="59" t="str">
        <f>IF('0) Signal List'!B86="","",'0) Signal List'!B86)</f>
        <v>SPARE</v>
      </c>
      <c r="C85" s="59" t="str">
        <f>IF('0) Signal List'!C86="","",'0) Signal List'!C86)</f>
        <v/>
      </c>
      <c r="D85" s="59" t="str">
        <f>IF('0) Signal List'!D86="","",'0) Signal List'!D86)</f>
        <v/>
      </c>
      <c r="E85" s="60" t="str">
        <f>IF('0) Signal List'!E86="","",'0) Signal List'!E86)</f>
        <v/>
      </c>
      <c r="F85" s="59" t="str">
        <f>IF('0) Signal List'!F86="","",'0) Signal List'!F86)</f>
        <v/>
      </c>
      <c r="G85" s="65" t="str">
        <f>IF('0) Signal List'!G86="","",'0) Signal List'!G86)</f>
        <v/>
      </c>
      <c r="H85" s="65" t="str">
        <f>IF('0) Signal List'!H86="","",'0) Signal List'!H86)</f>
        <v/>
      </c>
      <c r="I85" s="70" t="str">
        <f>IF('0) Signal List'!I86="","",'0) Signal List'!I86)</f>
        <v/>
      </c>
      <c r="J85" s="429"/>
    </row>
    <row r="86" spans="1:10" ht="14.25" customHeight="1" x14ac:dyDescent="0.3">
      <c r="A86" s="58" t="str">
        <f>IF('0) Signal List'!A90="","",'0) Signal List'!A90)</f>
        <v>D25</v>
      </c>
      <c r="B86" s="59" t="str">
        <f>IF('0) Signal List'!B90="","",'0) Signal List'!B90)</f>
        <v>SPARE</v>
      </c>
      <c r="C86" s="59" t="str">
        <f>IF('0) Signal List'!C90="","",'0) Signal List'!C90)</f>
        <v/>
      </c>
      <c r="D86" s="59" t="str">
        <f>IF('0) Signal List'!D90="","",'0) Signal List'!D90)</f>
        <v/>
      </c>
      <c r="E86" s="60" t="str">
        <f>IF('0) Signal List'!E90="","",'0) Signal List'!E90)</f>
        <v/>
      </c>
      <c r="F86" s="59" t="str">
        <f>IF('0) Signal List'!F90="","",'0) Signal List'!F90)</f>
        <v/>
      </c>
      <c r="G86" s="65" t="str">
        <f>IF('0) Signal List'!G90="","",'0) Signal List'!G90)</f>
        <v/>
      </c>
      <c r="H86" s="65" t="str">
        <f>IF('0) Signal List'!H90="","",'0) Signal List'!H90)</f>
        <v/>
      </c>
      <c r="I86" s="70" t="str">
        <f>IF('0) Signal List'!I90="","",'0) Signal List'!I90)</f>
        <v/>
      </c>
      <c r="J86" s="429"/>
    </row>
    <row r="87" spans="1:10" ht="14.25" customHeight="1" x14ac:dyDescent="0.3">
      <c r="A87" s="58"/>
      <c r="B87" s="59"/>
      <c r="C87" s="59"/>
      <c r="D87" s="59"/>
      <c r="E87" s="60"/>
      <c r="F87" s="59"/>
      <c r="G87" s="65"/>
      <c r="H87" s="65"/>
      <c r="I87" s="70"/>
      <c r="J87" s="429"/>
    </row>
    <row r="88" spans="1:10" ht="14.25" customHeight="1" x14ac:dyDescent="0.3">
      <c r="A88" s="58" t="str">
        <f>IF('0) Signal List'!A92="","",'0) Signal List'!A92)</f>
        <v/>
      </c>
      <c r="B88" s="59" t="str">
        <f>IF('0) Signal List'!B92="","",'0) Signal List'!B92)</f>
        <v/>
      </c>
      <c r="C88" s="59" t="str">
        <f>IF('0) Signal List'!C92="","",'0) Signal List'!C92)</f>
        <v/>
      </c>
      <c r="D88" s="59" t="str">
        <f>IF('0) Signal List'!D92="","",'0) Signal List'!D92)</f>
        <v/>
      </c>
      <c r="E88" s="60" t="str">
        <f>IF('0) Signal List'!E92="","",'0) Signal List'!E92)</f>
        <v/>
      </c>
      <c r="F88" s="59" t="str">
        <f>IF('0) Signal List'!F92="","",'0) Signal List'!F92)</f>
        <v/>
      </c>
      <c r="G88" s="64" t="str">
        <f>IF('0) Signal List'!G92="","",'0) Signal List'!G92)</f>
        <v/>
      </c>
      <c r="H88" s="64" t="str">
        <f>IF('0) Signal List'!H92="","",'0) Signal List'!H92)</f>
        <v/>
      </c>
      <c r="I88" s="62" t="str">
        <f>IF('0) Signal List'!I92="","",'0) Signal List'!I92)</f>
        <v/>
      </c>
      <c r="J88" s="429"/>
    </row>
    <row r="89" spans="1:10" ht="14.5" thickBot="1" x14ac:dyDescent="0.35">
      <c r="A89" s="53" t="str">
        <f>IF('0) Signal List'!A93="","",'0) Signal List'!A93)</f>
        <v>ETIE Ref</v>
      </c>
      <c r="B89" s="54" t="str">
        <f>IF('0) Signal List'!B93="","",'0) Signal List'!B93)</f>
        <v>Digital Output Signals (from EirGrid)</v>
      </c>
      <c r="C89" s="73" t="str">
        <f>IF('0) Signal List'!C93="","",'0) Signal List'!C93)</f>
        <v/>
      </c>
      <c r="D89" s="55" t="str">
        <f>IF('0) Signal List'!D93="","",'0) Signal List'!D93)</f>
        <v/>
      </c>
      <c r="E89" s="56" t="str">
        <f>IF('0) Signal List'!E93="","",'0) Signal List'!E93)</f>
        <v/>
      </c>
      <c r="F89" s="55" t="str">
        <f>IF('0) Signal List'!F93="","",'0) Signal List'!F93)</f>
        <v/>
      </c>
      <c r="G89" s="57" t="str">
        <f>IF('0) Signal List'!G93="","",'0) Signal List'!G93)</f>
        <v>Provided by</v>
      </c>
      <c r="H89" s="57" t="str">
        <f>IF('0) Signal List'!H93="","",'0) Signal List'!H93)</f>
        <v>Duplicate to ESBN</v>
      </c>
      <c r="I89" s="83" t="str">
        <f>IF('0) Signal List'!I93="","",'0) Signal List'!I93)</f>
        <v>Distribution Code reference</v>
      </c>
      <c r="J89" s="119"/>
    </row>
    <row r="90" spans="1:10" ht="14.25" customHeight="1" thickTop="1" x14ac:dyDescent="0.3">
      <c r="A90" s="58" t="str">
        <f>IF('0) Signal List'!A94="","",'0) Signal List'!A94)</f>
        <v/>
      </c>
      <c r="B90" s="59" t="str">
        <f>IF('0) Signal List'!B94="","",'0) Signal List'!B94)</f>
        <v/>
      </c>
      <c r="C90" s="74" t="str">
        <f>IF('0) Signal List'!C94="","",'0) Signal List'!C94)</f>
        <v/>
      </c>
      <c r="D90" s="59" t="str">
        <f>IF('0) Signal List'!D94="","",'0) Signal List'!D94)</f>
        <v/>
      </c>
      <c r="E90" s="60" t="str">
        <f>IF('0) Signal List'!E94="","",'0) Signal List'!E94)</f>
        <v/>
      </c>
      <c r="F90" s="59" t="str">
        <f>IF('0) Signal List'!F94="","",'0) Signal List'!F94)</f>
        <v/>
      </c>
      <c r="G90" s="61" t="str">
        <f>IF('0) Signal List'!G94="","",'0) Signal List'!G94)</f>
        <v/>
      </c>
      <c r="H90" s="61" t="str">
        <f>IF('0) Signal List'!H94="","",'0) Signal List'!H94)</f>
        <v/>
      </c>
      <c r="I90" s="62" t="str">
        <f>IF('0) Signal List'!I94="","",'0) Signal List'!I94)</f>
        <v/>
      </c>
      <c r="J90" s="429"/>
    </row>
    <row r="91" spans="1:10" ht="14.25" customHeight="1" x14ac:dyDescent="0.3">
      <c r="A91" s="58" t="str">
        <f>IF('0) Signal List'!A95="","",'0) Signal List'!A95)</f>
        <v/>
      </c>
      <c r="B91" s="63" t="str">
        <f>IF('0) Signal List'!B95="","",'0) Signal List'!B95)</f>
        <v>Double Command Outputs</v>
      </c>
      <c r="C91" s="730" t="str">
        <f>IF('0) Signal List'!C95="","",'0) Signal List'!C95)</f>
        <v>(each individual relay output identified separately)</v>
      </c>
      <c r="D91" s="608"/>
      <c r="E91" s="608"/>
      <c r="F91" s="732"/>
      <c r="G91" s="64" t="str">
        <f>IF('0) Signal List'!G95="","",'0) Signal List'!G95)</f>
        <v/>
      </c>
      <c r="H91" s="64" t="str">
        <f>IF('0) Signal List'!H95="","",'0) Signal List'!H95)</f>
        <v/>
      </c>
      <c r="I91" s="62" t="str">
        <f>IF('0) Signal List'!I95="","",'0) Signal List'!I95)</f>
        <v/>
      </c>
      <c r="J91" s="429"/>
    </row>
    <row r="92" spans="1:10" ht="14.25" customHeight="1" x14ac:dyDescent="0.35">
      <c r="A92" s="58" t="str">
        <f>IF('0) Signal List'!A96="","",'0) Signal List'!A96)</f>
        <v/>
      </c>
      <c r="B92" s="192" t="str">
        <f>IF('0) Signal List'!B96="","",'0) Signal List'!B96)</f>
        <v>Digital Output Signals from EirGrid to SG System</v>
      </c>
      <c r="C92" s="74" t="str">
        <f>IF('0) Signal List'!C96="","",'0) Signal List'!C96)</f>
        <v/>
      </c>
      <c r="D92" s="59" t="str">
        <f>IF('0) Signal List'!D96="","",'0) Signal List'!D96)</f>
        <v/>
      </c>
      <c r="E92" s="60" t="str">
        <f>IF('0) Signal List'!E96="","",'0) Signal List'!E96)</f>
        <v/>
      </c>
      <c r="F92" s="59" t="str">
        <f>IF('0) Signal List'!F96="","",'0) Signal List'!F96)</f>
        <v/>
      </c>
      <c r="G92" s="64" t="str">
        <f>IF('0) Signal List'!G96="","",'0) Signal List'!G96)</f>
        <v/>
      </c>
      <c r="H92" s="64" t="str">
        <f>IF('0) Signal List'!H96="","",'0) Signal List'!H96)</f>
        <v/>
      </c>
      <c r="I92" s="62" t="str">
        <f>IF('0) Signal List'!I96="","",'0) Signal List'!I96)</f>
        <v/>
      </c>
      <c r="J92" s="429"/>
    </row>
    <row r="93" spans="1:10" ht="14.25" customHeight="1" x14ac:dyDescent="0.3">
      <c r="A93" s="58" t="str">
        <f>IF('0) Signal List'!A97="","",'0) Signal List'!A97)</f>
        <v>E1</v>
      </c>
      <c r="B93" s="59" t="str">
        <f>IF('0) Signal List'!B97="","",'0) Signal List'!B97)</f>
        <v xml:space="preserve">Active Power Control facility status </v>
      </c>
      <c r="C93" s="59" t="str">
        <f>IF('0) Signal List'!C97="","",'0) Signal List'!C97)</f>
        <v/>
      </c>
      <c r="D93" s="59" t="str">
        <f>IF('0) Signal List'!D97="","",'0) Signal List'!D97)</f>
        <v>off</v>
      </c>
      <c r="E93" s="67" t="str">
        <f>IF('0) Signal List'!E97="","",'0) Signal List'!E97)</f>
        <v>pulse</v>
      </c>
      <c r="F93" s="59" t="str">
        <f>IF('0) Signal List'!F97="","",'0) Signal List'!F97)</f>
        <v>0.5 seconds</v>
      </c>
      <c r="G93" s="65" t="str">
        <f>IF('0) Signal List'!G97="","",'0) Signal List'!G97)</f>
        <v>SFPS</v>
      </c>
      <c r="H93" s="65" t="str">
        <f>IF('0) Signal List'!H97="","",'0) Signal List'!H97)</f>
        <v xml:space="preserve">N/A </v>
      </c>
      <c r="I93" s="62" t="str">
        <f>IF('0) Signal List'!I97="","",'0) Signal List'!I97)</f>
        <v>Distribution Code Signals List #4 DCC11.6.1.4</v>
      </c>
      <c r="J93" s="429"/>
    </row>
    <row r="94" spans="1:10" ht="14.25" customHeight="1" x14ac:dyDescent="0.3">
      <c r="A94" s="58" t="str">
        <f>IF('0) Signal List'!A98="","",'0) Signal List'!A98)</f>
        <v>E2</v>
      </c>
      <c r="B94" s="59" t="str">
        <f>IF('0) Signal List'!B98="","",'0) Signal List'!B98)</f>
        <v>Active Power Control facility status</v>
      </c>
      <c r="C94" s="59" t="str">
        <f>IF('0) Signal List'!C98="","",'0) Signal List'!C98)</f>
        <v/>
      </c>
      <c r="D94" s="59" t="str">
        <f>IF('0) Signal List'!D98="","",'0) Signal List'!D98)</f>
        <v>on</v>
      </c>
      <c r="E94" s="67" t="str">
        <f>IF('0) Signal List'!E98="","",'0) Signal List'!E98)</f>
        <v>pulse</v>
      </c>
      <c r="F94" s="59" t="str">
        <f>IF('0) Signal List'!F98="","",'0) Signal List'!F98)</f>
        <v>0.5 seconds</v>
      </c>
      <c r="G94" s="65" t="str">
        <f>IF('0) Signal List'!G98="","",'0) Signal List'!G98)</f>
        <v>SFPS</v>
      </c>
      <c r="H94" s="65" t="str">
        <f>IF('0) Signal List'!H98="","",'0) Signal List'!H98)</f>
        <v xml:space="preserve">N/A </v>
      </c>
      <c r="I94" s="62" t="str">
        <f>IF('0) Signal List'!I98="","",'0) Signal List'!I98)</f>
        <v>Distribution Code Signals List #4 DCC11.6.1.4</v>
      </c>
      <c r="J94" s="429"/>
    </row>
    <row r="95" spans="1:10" ht="14.25" customHeight="1" x14ac:dyDescent="0.3">
      <c r="A95" s="58" t="str">
        <f>IF('0) Signal List'!A99="","",'0) Signal List'!A99)</f>
        <v>E3</v>
      </c>
      <c r="B95" s="59" t="str">
        <f>IF('0) Signal List'!B99="","",'0) Signal List'!B99)</f>
        <v>Frequency Response System Mode Status</v>
      </c>
      <c r="C95" s="59" t="str">
        <f>IF('0) Signal List'!C99="","",'0) Signal List'!C99)</f>
        <v/>
      </c>
      <c r="D95" s="59" t="str">
        <f>IF('0) Signal List'!D99="","",'0) Signal List'!D99)</f>
        <v>off</v>
      </c>
      <c r="E95" s="67" t="str">
        <f>IF('0) Signal List'!E99="","",'0) Signal List'!E99)</f>
        <v>pulse</v>
      </c>
      <c r="F95" s="59" t="str">
        <f>IF('0) Signal List'!F99="","",'0) Signal List'!F99)</f>
        <v>0.5 seconds</v>
      </c>
      <c r="G95" s="65" t="str">
        <f>IF('0) Signal List'!G99="","",'0) Signal List'!G99)</f>
        <v>SFPS</v>
      </c>
      <c r="H95" s="65" t="str">
        <f>IF('0) Signal List'!H99="","",'0) Signal List'!H99)</f>
        <v xml:space="preserve">N/A </v>
      </c>
      <c r="I95" s="62" t="str">
        <f>IF('0) Signal List'!I99="","",'0) Signal List'!I99)</f>
        <v>Distribution Code Signals List #5 DCC11.6.1.5</v>
      </c>
      <c r="J95" s="429"/>
    </row>
    <row r="96" spans="1:10" ht="14.25" customHeight="1" x14ac:dyDescent="0.3">
      <c r="A96" s="58" t="str">
        <f>IF('0) Signal List'!A100="","",'0) Signal List'!A100)</f>
        <v>E4</v>
      </c>
      <c r="B96" s="59" t="str">
        <f>IF('0) Signal List'!B100="","",'0) Signal List'!B100)</f>
        <v>Frequency Response System Mode Status</v>
      </c>
      <c r="C96" s="59" t="str">
        <f>IF('0) Signal List'!C100="","",'0) Signal List'!C100)</f>
        <v/>
      </c>
      <c r="D96" s="59" t="str">
        <f>IF('0) Signal List'!D100="","",'0) Signal List'!D100)</f>
        <v>on</v>
      </c>
      <c r="E96" s="67" t="str">
        <f>IF('0) Signal List'!E100="","",'0) Signal List'!E100)</f>
        <v>pulse</v>
      </c>
      <c r="F96" s="59" t="str">
        <f>IF('0) Signal List'!F100="","",'0) Signal List'!F100)</f>
        <v>0.5 seconds</v>
      </c>
      <c r="G96" s="65" t="str">
        <f>IF('0) Signal List'!G100="","",'0) Signal List'!G100)</f>
        <v>SFPS</v>
      </c>
      <c r="H96" s="65" t="str">
        <f>IF('0) Signal List'!H100="","",'0) Signal List'!H100)</f>
        <v xml:space="preserve">N/A </v>
      </c>
      <c r="I96" s="62" t="str">
        <f>IF('0) Signal List'!I100="","",'0) Signal List'!I100)</f>
        <v>Distribution Code Signals List #5 DCC11.6.1.5</v>
      </c>
      <c r="J96" s="429"/>
    </row>
    <row r="97" spans="1:10" ht="14.25" customHeight="1" x14ac:dyDescent="0.3">
      <c r="A97" s="58" t="str">
        <f>IF('0) Signal List'!A101="","",'0) Signal List'!A101)</f>
        <v>E5</v>
      </c>
      <c r="B97" s="59" t="str">
        <f>IF('0) Signal List'!B101="","",'0) Signal List'!B101)</f>
        <v>Frequency Response Curve Select</v>
      </c>
      <c r="C97" s="59" t="str">
        <f>IF('0) Signal List'!C101="","",'0) Signal List'!C101)</f>
        <v/>
      </c>
      <c r="D97" s="59" t="str">
        <f>IF('0) Signal List'!D101="","",'0) Signal List'!D101)</f>
        <v>Curve 1</v>
      </c>
      <c r="E97" s="67" t="str">
        <f>IF('0) Signal List'!E101="","",'0) Signal List'!E101)</f>
        <v>pulse</v>
      </c>
      <c r="F97" s="59" t="str">
        <f>IF('0) Signal List'!F101="","",'0) Signal List'!F101)</f>
        <v>0.5 seconds</v>
      </c>
      <c r="G97" s="65" t="str">
        <f>IF('0) Signal List'!G101="","",'0) Signal List'!G101)</f>
        <v>SFPS</v>
      </c>
      <c r="H97" s="65" t="str">
        <f>IF('0) Signal List'!H101="","",'0) Signal List'!H101)</f>
        <v xml:space="preserve">N/A </v>
      </c>
      <c r="I97" s="62" t="str">
        <f>IF('0) Signal List'!I101="","",'0) Signal List'!I101)</f>
        <v>Distribution Code Signals List #5 DCC11.6.1.5</v>
      </c>
      <c r="J97" s="429"/>
    </row>
    <row r="98" spans="1:10" ht="14.25" customHeight="1" x14ac:dyDescent="0.3">
      <c r="A98" s="58" t="str">
        <f>IF('0) Signal List'!A102="","",'0) Signal List'!A102)</f>
        <v>E6</v>
      </c>
      <c r="B98" s="59" t="str">
        <f>IF('0) Signal List'!B102="","",'0) Signal List'!B102)</f>
        <v>Frequency Response Curve Select</v>
      </c>
      <c r="C98" s="59" t="str">
        <f>IF('0) Signal List'!C102="","",'0) Signal List'!C102)</f>
        <v/>
      </c>
      <c r="D98" s="59" t="str">
        <f>IF('0) Signal List'!D102="","",'0) Signal List'!D102)</f>
        <v>Curve 2</v>
      </c>
      <c r="E98" s="67" t="str">
        <f>IF('0) Signal List'!E102="","",'0) Signal List'!E102)</f>
        <v>pulse</v>
      </c>
      <c r="F98" s="59" t="str">
        <f>IF('0) Signal List'!F102="","",'0) Signal List'!F102)</f>
        <v>0.5 seconds</v>
      </c>
      <c r="G98" s="65" t="str">
        <f>IF('0) Signal List'!G102="","",'0) Signal List'!G102)</f>
        <v>SFPS</v>
      </c>
      <c r="H98" s="65" t="str">
        <f>IF('0) Signal List'!H102="","",'0) Signal List'!H102)</f>
        <v xml:space="preserve">N/A </v>
      </c>
      <c r="I98" s="62" t="str">
        <f>IF('0) Signal List'!I102="","",'0) Signal List'!I102)</f>
        <v>Distribution Code Signals List #5 DCC11.6.1.5</v>
      </c>
      <c r="J98" s="429"/>
    </row>
    <row r="99" spans="1:10" ht="14.25" customHeight="1" x14ac:dyDescent="0.3">
      <c r="A99" s="58" t="str">
        <f>IF('0) Signal List'!A103="","",'0) Signal List'!A103)</f>
        <v/>
      </c>
      <c r="B99" s="59" t="str">
        <f>IF('0) Signal List'!B103="","",'0) Signal List'!B103)</f>
        <v/>
      </c>
      <c r="C99" s="59" t="str">
        <f>IF('0) Signal List'!C103="","",'0) Signal List'!C103)</f>
        <v/>
      </c>
      <c r="D99" s="59" t="str">
        <f>IF('0) Signal List'!D103="","",'0) Signal List'!D103)</f>
        <v/>
      </c>
      <c r="E99" s="67" t="str">
        <f>IF('0) Signal List'!E103="","",'0) Signal List'!E103)</f>
        <v/>
      </c>
      <c r="F99" s="59" t="str">
        <f>IF('0) Signal List'!F103="","",'0) Signal List'!F103)</f>
        <v/>
      </c>
      <c r="G99" s="64" t="str">
        <f>IF('0) Signal List'!G103="","",'0) Signal List'!G103)</f>
        <v/>
      </c>
      <c r="H99" s="64" t="str">
        <f>IF('0) Signal List'!H103="","",'0) Signal List'!H103)</f>
        <v/>
      </c>
      <c r="I99" s="62" t="str">
        <f>IF('0) Signal List'!I103="","",'0) Signal List'!I103)</f>
        <v/>
      </c>
      <c r="J99" s="429"/>
    </row>
    <row r="100" spans="1:10" ht="14.25" customHeight="1" x14ac:dyDescent="0.35">
      <c r="A100" s="58" t="str">
        <f>IF('0) Signal List'!A104="","",'0) Signal List'!A104)</f>
        <v/>
      </c>
      <c r="B100" s="192" t="str">
        <f>IF('0) Signal List'!B104="","",'0) Signal List'!B104)</f>
        <v>Digital Output Signals from EirGrid to Sub Station</v>
      </c>
      <c r="C100" s="59" t="str">
        <f>IF('0) Signal List'!C104="","",'0) Signal List'!C104)</f>
        <v/>
      </c>
      <c r="D100" s="59" t="str">
        <f>IF('0) Signal List'!D104="","",'0) Signal List'!D104)</f>
        <v/>
      </c>
      <c r="E100" s="67" t="str">
        <f>IF('0) Signal List'!E104="","",'0) Signal List'!E104)</f>
        <v/>
      </c>
      <c r="F100" s="59" t="str">
        <f>IF('0) Signal List'!F104="","",'0) Signal List'!F104)</f>
        <v/>
      </c>
      <c r="G100" s="64" t="str">
        <f>IF('0) Signal List'!G104="","",'0) Signal List'!G104)</f>
        <v/>
      </c>
      <c r="H100" s="64" t="str">
        <f>IF('0) Signal List'!H104="","",'0) Signal List'!H104)</f>
        <v/>
      </c>
      <c r="I100" s="62" t="str">
        <f>IF('0) Signal List'!I104="","",'0) Signal List'!I104)</f>
        <v/>
      </c>
      <c r="J100" s="429"/>
    </row>
    <row r="101" spans="1:10" ht="14.25" customHeight="1" x14ac:dyDescent="0.3">
      <c r="A101" s="58" t="str">
        <f>IF('0) Signal List'!A105="","",'0) Signal List'!A105)</f>
        <v>F1</v>
      </c>
      <c r="B101" s="59" t="str">
        <f>IF('0) Signal List'!B105="","",'0) Signal List'!B105)</f>
        <v>Dispatch Fail Market Command Lamp - SFPS Panel</v>
      </c>
      <c r="C101" s="66" t="str">
        <f>IF('0) Signal List'!C105="","",'0) Signal List'!C105)</f>
        <v/>
      </c>
      <c r="D101" s="420" t="str">
        <f>IF('0) Signal List'!D105="","",'0) Signal List'!D105)</f>
        <v>off</v>
      </c>
      <c r="E101" s="67" t="str">
        <f>IF('0) Signal List'!E105="","",'0) Signal List'!E105)</f>
        <v>pulse</v>
      </c>
      <c r="F101" s="59" t="str">
        <f>IF('0) Signal List'!F105="","",'0) Signal List'!F105)</f>
        <v>0.5 seconds</v>
      </c>
      <c r="G101" s="65" t="str">
        <f>IF('0) Signal List'!G105="","",'0) Signal List'!G105)</f>
        <v>SFPS</v>
      </c>
      <c r="H101" s="65" t="str">
        <f>IF('0) Signal List'!H105="","",'0) Signal List'!H105)</f>
        <v>ESBN</v>
      </c>
      <c r="I101" s="62" t="str">
        <f>IF('0) Signal List'!I105="","",'0) Signal List'!I105)</f>
        <v/>
      </c>
      <c r="J101" s="429"/>
    </row>
    <row r="102" spans="1:10" ht="14.25" customHeight="1" x14ac:dyDescent="0.3">
      <c r="A102" s="58" t="str">
        <f>IF('0) Signal List'!A106="","",'0) Signal List'!A106)</f>
        <v>F2</v>
      </c>
      <c r="B102" s="59" t="str">
        <f>IF('0) Signal List'!B106="","",'0) Signal List'!B106)</f>
        <v>Dispatch Fail Market Command Lamp - SFPS Panel</v>
      </c>
      <c r="C102" s="66" t="str">
        <f>IF('0) Signal List'!C106="","",'0) Signal List'!C106)</f>
        <v/>
      </c>
      <c r="D102" s="420" t="str">
        <f>IF('0) Signal List'!D106="","",'0) Signal List'!D106)</f>
        <v xml:space="preserve">on </v>
      </c>
      <c r="E102" s="67" t="str">
        <f>IF('0) Signal List'!E106="","",'0) Signal List'!E106)</f>
        <v>pulse</v>
      </c>
      <c r="F102" s="59" t="str">
        <f>IF('0) Signal List'!F106="","",'0) Signal List'!F106)</f>
        <v>0.5 seconds</v>
      </c>
      <c r="G102" s="65" t="str">
        <f>IF('0) Signal List'!G106="","",'0) Signal List'!G106)</f>
        <v>SFPS</v>
      </c>
      <c r="H102" s="65" t="str">
        <f>IF('0) Signal List'!H106="","",'0) Signal List'!H106)</f>
        <v>ESBN</v>
      </c>
      <c r="I102" s="62" t="str">
        <f>IF('0) Signal List'!I106="","",'0) Signal List'!I106)</f>
        <v/>
      </c>
      <c r="J102" s="429"/>
    </row>
    <row r="103" spans="1:10" ht="14.25" customHeight="1" x14ac:dyDescent="0.3">
      <c r="A103" s="58" t="str">
        <f>IF('0) Signal List'!A107="","",'0) Signal List'!A107)</f>
        <v>F3</v>
      </c>
      <c r="B103" s="59" t="str">
        <f>IF('0) Signal List'!B107="","",'0) Signal List'!B107)</f>
        <v>Blue Alert Lamp  - SFPS Panel</v>
      </c>
      <c r="C103" s="66" t="str">
        <f>IF('0) Signal List'!C107="","",'0) Signal List'!C107)</f>
        <v/>
      </c>
      <c r="D103" s="420" t="str">
        <f>IF('0) Signal List'!D107="","",'0) Signal List'!D107)</f>
        <v xml:space="preserve">off </v>
      </c>
      <c r="E103" s="67" t="str">
        <f>IF('0) Signal List'!E107="","",'0) Signal List'!E107)</f>
        <v>pulse</v>
      </c>
      <c r="F103" s="59" t="str">
        <f>IF('0) Signal List'!F107="","",'0) Signal List'!F107)</f>
        <v>0.5 seconds</v>
      </c>
      <c r="G103" s="65" t="str">
        <f>IF('0) Signal List'!G107="","",'0) Signal List'!G107)</f>
        <v>SFPS</v>
      </c>
      <c r="H103" s="65" t="str">
        <f>IF('0) Signal List'!H107="","",'0) Signal List'!H107)</f>
        <v>ESBN</v>
      </c>
      <c r="I103" s="62" t="str">
        <f>IF('0) Signal List'!I107="","",'0) Signal List'!I107)</f>
        <v/>
      </c>
      <c r="J103" s="429"/>
    </row>
    <row r="104" spans="1:10" ht="14.25" customHeight="1" x14ac:dyDescent="0.3">
      <c r="A104" s="58" t="str">
        <f>IF('0) Signal List'!A108="","",'0) Signal List'!A108)</f>
        <v>F4</v>
      </c>
      <c r="B104" s="59" t="str">
        <f>IF('0) Signal List'!B108="","",'0) Signal List'!B108)</f>
        <v>Blue Alert Lamp  - SFPS Panel</v>
      </c>
      <c r="C104" s="66" t="str">
        <f>IF('0) Signal List'!C108="","",'0) Signal List'!C108)</f>
        <v/>
      </c>
      <c r="D104" s="420" t="str">
        <f>IF('0) Signal List'!D108="","",'0) Signal List'!D108)</f>
        <v xml:space="preserve">on </v>
      </c>
      <c r="E104" s="67" t="str">
        <f>IF('0) Signal List'!E108="","",'0) Signal List'!E108)</f>
        <v>pulse</v>
      </c>
      <c r="F104" s="59" t="str">
        <f>IF('0) Signal List'!F108="","",'0) Signal List'!F108)</f>
        <v>0.5 seconds</v>
      </c>
      <c r="G104" s="65" t="str">
        <f>IF('0) Signal List'!G108="","",'0) Signal List'!G108)</f>
        <v>SFPS</v>
      </c>
      <c r="H104" s="65" t="str">
        <f>IF('0) Signal List'!H108="","",'0) Signal List'!H108)</f>
        <v>ESBN</v>
      </c>
      <c r="I104" s="62" t="str">
        <f>IF('0) Signal List'!I108="","",'0) Signal List'!I108)</f>
        <v/>
      </c>
      <c r="J104" s="429"/>
    </row>
    <row r="105" spans="1:10" ht="14.25" customHeight="1" x14ac:dyDescent="0.3">
      <c r="A105" s="553" t="str">
        <f>IF('0) Signal List'!A112="","",'0) Signal List'!A112)</f>
        <v>F8</v>
      </c>
      <c r="B105" s="59" t="str">
        <f>IF('0) Signal List'!B112="","",'0) Signal List'!B112)</f>
        <v>SPARE</v>
      </c>
      <c r="C105" s="59" t="str">
        <f>IF('0) Signal List'!C112="","",'0) Signal List'!C112)</f>
        <v/>
      </c>
      <c r="D105" s="59" t="str">
        <f>IF('0) Signal List'!D112="","",'0) Signal List'!D112)</f>
        <v xml:space="preserve">on </v>
      </c>
      <c r="E105" s="67" t="str">
        <f>IF('0) Signal List'!E112="","",'0) Signal List'!E112)</f>
        <v/>
      </c>
      <c r="F105" s="59" t="str">
        <f>IF('0) Signal List'!F112="","",'0) Signal List'!F112)</f>
        <v/>
      </c>
      <c r="G105" s="64" t="str">
        <f>IF('0) Signal List'!G112="","",'0) Signal List'!G112)</f>
        <v/>
      </c>
      <c r="H105" s="64" t="str">
        <f>IF('0) Signal List'!H112="","",'0) Signal List'!H112)</f>
        <v/>
      </c>
      <c r="I105" s="62" t="str">
        <f>IF('0) Signal List'!I112="","",'0) Signal List'!I112)</f>
        <v/>
      </c>
      <c r="J105" s="429"/>
    </row>
    <row r="106" spans="1:10" ht="14.25" customHeight="1" x14ac:dyDescent="0.3">
      <c r="A106" s="58" t="str">
        <f>IF('0) Signal List'!A114="","",'0) Signal List'!A114)</f>
        <v/>
      </c>
      <c r="B106" s="63" t="str">
        <f>IF('0) Signal List'!B114="","",'0) Signal List'!B114)</f>
        <v>Strobe Enable Pulses</v>
      </c>
      <c r="C106" s="59" t="str">
        <f>IF('0) Signal List'!C114="","",'0) Signal List'!C114)</f>
        <v/>
      </c>
      <c r="D106" s="59" t="str">
        <f>IF('0) Signal List'!D114="","",'0) Signal List'!D114)</f>
        <v/>
      </c>
      <c r="E106" s="67" t="str">
        <f>IF('0) Signal List'!E114="","",'0) Signal List'!E114)</f>
        <v/>
      </c>
      <c r="F106" s="59" t="str">
        <f>IF('0) Signal List'!F114="","",'0) Signal List'!F114)</f>
        <v/>
      </c>
      <c r="G106" s="64" t="str">
        <f>IF('0) Signal List'!G114="","",'0) Signal List'!G114)</f>
        <v/>
      </c>
      <c r="H106" s="64" t="str">
        <f>IF('0) Signal List'!H114="","",'0) Signal List'!H114)</f>
        <v/>
      </c>
      <c r="I106" s="62" t="str">
        <f>IF('0) Signal List'!I114="","",'0) Signal List'!I114)</f>
        <v/>
      </c>
      <c r="J106" s="429"/>
    </row>
    <row r="107" spans="1:10" s="21" customFormat="1" ht="14.25" customHeight="1" x14ac:dyDescent="0.35">
      <c r="A107" s="71" t="str">
        <f>IF('0) Signal List'!A115="","",'0) Signal List'!A115)</f>
        <v/>
      </c>
      <c r="B107" s="192" t="str">
        <f>IF('0) Signal List'!B115="","",'0) Signal List'!B115)</f>
        <v>Digital Output Signals from EirGrid to SG System</v>
      </c>
      <c r="C107" s="59" t="str">
        <f>IF('0) Signal List'!C115="","",'0) Signal List'!C115)</f>
        <v/>
      </c>
      <c r="D107" s="59" t="str">
        <f>IF('0) Signal List'!D115="","",'0) Signal List'!D115)</f>
        <v/>
      </c>
      <c r="E107" s="67" t="str">
        <f>IF('0) Signal List'!E115="","",'0) Signal List'!E115)</f>
        <v/>
      </c>
      <c r="F107" s="59" t="str">
        <f>IF('0) Signal List'!F115="","",'0) Signal List'!F115)</f>
        <v/>
      </c>
      <c r="G107" s="64" t="str">
        <f>IF('0) Signal List'!G115="","",'0) Signal List'!G115)</f>
        <v/>
      </c>
      <c r="H107" s="64" t="str">
        <f>IF('0) Signal List'!H115="","",'0) Signal List'!H115)</f>
        <v/>
      </c>
      <c r="I107" s="62" t="str">
        <f>IF('0) Signal List'!I115="","",'0) Signal List'!I115)</f>
        <v/>
      </c>
      <c r="J107" s="429"/>
    </row>
    <row r="108" spans="1:10" ht="14.25" customHeight="1" x14ac:dyDescent="0.3">
      <c r="A108" s="58" t="str">
        <f>IF('0) Signal List'!A116="","",'0) Signal List'!A116)</f>
        <v>E7</v>
      </c>
      <c r="B108" s="59" t="str">
        <f>IF('0) Signal List'!B116="","",'0) Signal List'!B116)</f>
        <v>Digital Output Active Power Control Setpoint Enable</v>
      </c>
      <c r="C108" s="59" t="str">
        <f>IF('0) Signal List'!C116="","",'0) Signal List'!C116)</f>
        <v/>
      </c>
      <c r="D108" s="59" t="str">
        <f>IF('0) Signal List'!D116="","",'0) Signal List'!D116)</f>
        <v/>
      </c>
      <c r="E108" s="67" t="str">
        <f>IF('0) Signal List'!E116="","",'0) Signal List'!E116)</f>
        <v>pulse</v>
      </c>
      <c r="F108" s="59" t="str">
        <f>IF('0) Signal List'!F116="","",'0) Signal List'!F116)</f>
        <v>0.5 seconds</v>
      </c>
      <c r="G108" s="65" t="str">
        <f>IF('0) Signal List'!G116="","",'0) Signal List'!G116)</f>
        <v>SFPS</v>
      </c>
      <c r="H108" s="65" t="str">
        <f>IF('0) Signal List'!H116="","",'0) Signal List'!H116)</f>
        <v xml:space="preserve">N/A </v>
      </c>
      <c r="I108" s="62" t="str">
        <f>IF('0) Signal List'!I116="","",'0) Signal List'!I116)</f>
        <v>Distribution Code Signals List #4 DCC11.6.1.4</v>
      </c>
      <c r="J108" s="429"/>
    </row>
    <row r="109" spans="1:10" ht="14.25" customHeight="1" x14ac:dyDescent="0.3">
      <c r="A109" s="58" t="str">
        <f>IF('0) Signal List'!A117="","",'0) Signal List'!A117)</f>
        <v>E8</v>
      </c>
      <c r="B109" s="59" t="str">
        <f>IF('0) Signal List'!B117="","",'0) Signal List'!B117)</f>
        <v>Digital Output Frequency Droop Setting Enable</v>
      </c>
      <c r="C109" s="59" t="str">
        <f>IF('0) Signal List'!C117="","",'0) Signal List'!C117)</f>
        <v/>
      </c>
      <c r="D109" s="59" t="str">
        <f>IF('0) Signal List'!D117="","",'0) Signal List'!D117)</f>
        <v/>
      </c>
      <c r="E109" s="67" t="str">
        <f>IF('0) Signal List'!E117="","",'0) Signal List'!E117)</f>
        <v>pulse</v>
      </c>
      <c r="F109" s="59" t="str">
        <f>IF('0) Signal List'!F117="","",'0) Signal List'!F117)</f>
        <v>0.5 seconds</v>
      </c>
      <c r="G109" s="65" t="str">
        <f>IF('0) Signal List'!G117="","",'0) Signal List'!G117)</f>
        <v>SFPS</v>
      </c>
      <c r="H109" s="65" t="str">
        <f>IF('0) Signal List'!H117="","",'0) Signal List'!H117)</f>
        <v xml:space="preserve">N/A </v>
      </c>
      <c r="I109" s="62" t="str">
        <f>IF('0) Signal List'!I117="","",'0) Signal List'!I117)</f>
        <v>Distribution Code Modification #24 Approved by CER 08/10/2013</v>
      </c>
      <c r="J109" s="429"/>
    </row>
    <row r="110" spans="1:10" ht="14.25" customHeight="1" x14ac:dyDescent="0.3">
      <c r="A110" s="58"/>
      <c r="B110" s="59"/>
      <c r="C110" s="59"/>
      <c r="D110" s="59"/>
      <c r="E110" s="67"/>
      <c r="F110" s="59"/>
      <c r="G110" s="65"/>
      <c r="H110" s="65"/>
      <c r="I110" s="62"/>
      <c r="J110" s="429"/>
    </row>
    <row r="111" spans="1:10" ht="14.25" customHeight="1" x14ac:dyDescent="0.3">
      <c r="A111" s="58"/>
      <c r="B111" s="59"/>
      <c r="E111" s="20"/>
      <c r="G111" s="419"/>
      <c r="H111" s="419"/>
      <c r="I111" s="209"/>
      <c r="J111" s="429"/>
    </row>
    <row r="112" spans="1:10" ht="14.25" customHeight="1" thickBot="1" x14ac:dyDescent="0.35">
      <c r="A112" s="81" t="str">
        <f>IF('0) Signal List'!A122="","",'0) Signal List'!A122)</f>
        <v>ETIE Ref</v>
      </c>
      <c r="B112" s="82" t="str">
        <f>IF('0) Signal List'!B122="","",'0) Signal List'!B122)</f>
        <v>Digital Alarms From Networks</v>
      </c>
      <c r="C112" s="82" t="str">
        <f>IF('0) Signal List'!C122="","",'0) Signal List'!C122)</f>
        <v/>
      </c>
      <c r="D112" s="82" t="str">
        <f>IF('0) Signal List'!D122="","",'0) Signal List'!D122)</f>
        <v/>
      </c>
      <c r="E112" s="75" t="str">
        <f>IF('0) Signal List'!E122="","",'0) Signal List'!E122)</f>
        <v/>
      </c>
      <c r="F112" s="82" t="str">
        <f>IF('0) Signal List'!F122="","",'0) Signal List'!F122)</f>
        <v/>
      </c>
      <c r="G112" s="210" t="str">
        <f>IF('0) Signal List'!G122="","",'0) Signal List'!G122)</f>
        <v>Provided by</v>
      </c>
      <c r="H112" s="211" t="str">
        <f>IF('0) Signal List'!H122="","",'0) Signal List'!H122)</f>
        <v>Duplicate to ESBN</v>
      </c>
      <c r="I112" s="83" t="str">
        <f>IF('0) Signal List'!I122="","",'0) Signal List'!I122)</f>
        <v>Distribution Code reference</v>
      </c>
      <c r="J112" s="120"/>
    </row>
    <row r="113" spans="1:10" ht="14.25" customHeight="1" thickTop="1" x14ac:dyDescent="0.3">
      <c r="A113" s="58" t="str">
        <f>IF('0) Signal List'!A123="","",'0) Signal List'!A123)</f>
        <v/>
      </c>
      <c r="B113" s="59" t="str">
        <f>IF('0) Signal List'!B123="","",'0) Signal List'!B123)</f>
        <v/>
      </c>
      <c r="C113" s="59" t="str">
        <f>IF('0) Signal List'!C123="","",'0) Signal List'!C123)</f>
        <v/>
      </c>
      <c r="D113" s="59" t="str">
        <f>IF('0) Signal List'!D123="","",'0) Signal List'!D123)</f>
        <v/>
      </c>
      <c r="E113" s="67" t="str">
        <f>IF('0) Signal List'!E123="","",'0) Signal List'!E123)</f>
        <v/>
      </c>
      <c r="F113" s="59" t="str">
        <f>IF('0) Signal List'!F123="","",'0) Signal List'!F123)</f>
        <v/>
      </c>
      <c r="G113" s="77" t="str">
        <f>IF('0) Signal List'!G123="","",'0) Signal List'!G123)</f>
        <v/>
      </c>
      <c r="H113" s="77" t="str">
        <f>IF('0) Signal List'!H123="","",'0) Signal List'!H123)</f>
        <v/>
      </c>
      <c r="I113" s="62" t="str">
        <f>IF('0) Signal List'!I123="","",'0) Signal List'!I123)</f>
        <v/>
      </c>
      <c r="J113" s="429"/>
    </row>
    <row r="114" spans="1:10" ht="14.25" customHeight="1" x14ac:dyDescent="0.3">
      <c r="A114" s="58" t="str">
        <f>IF('0) Signal List'!A124="","",'0) Signal List'!A124)</f>
        <v/>
      </c>
      <c r="B114" s="63" t="str">
        <f>IF('0) Signal List'!B124="","",'0) Signal List'!B124)</f>
        <v>Single Bit Indications</v>
      </c>
      <c r="C114" s="59" t="str">
        <f>IF('0) Signal List'!C124="","",'0) Signal List'!C124)</f>
        <v/>
      </c>
      <c r="D114" s="59" t="str">
        <f>IF('0) Signal List'!D124="","",'0) Signal List'!D124)</f>
        <v/>
      </c>
      <c r="E114" s="67" t="str">
        <f>IF('0) Signal List'!E124="","",'0) Signal List'!E124)</f>
        <v/>
      </c>
      <c r="F114" s="59" t="str">
        <f>IF('0) Signal List'!F124="","",'0) Signal List'!F124)</f>
        <v/>
      </c>
      <c r="G114" s="65" t="str">
        <f>IF('0) Signal List'!G124="","",'0) Signal List'!G124)</f>
        <v/>
      </c>
      <c r="H114" s="65" t="str">
        <f>IF('0) Signal List'!H124="","",'0) Signal List'!H124)</f>
        <v/>
      </c>
      <c r="I114" s="62" t="str">
        <f>IF('0) Signal List'!I124="","",'0) Signal List'!I124)</f>
        <v/>
      </c>
      <c r="J114" s="429"/>
    </row>
    <row r="115" spans="1:10" ht="14.25" customHeight="1" x14ac:dyDescent="0.35">
      <c r="A115" s="58" t="str">
        <f>IF('0) Signal List'!A125="","",'0) Signal List'!A125)</f>
        <v/>
      </c>
      <c r="B115" s="192" t="str">
        <f>IF('0) Signal List'!B125="","",'0) Signal List'!B125)</f>
        <v>Network Protection Signals</v>
      </c>
      <c r="C115" s="59" t="str">
        <f>IF('0) Signal List'!C125="","",'0) Signal List'!C125)</f>
        <v/>
      </c>
      <c r="D115" s="59" t="str">
        <f>IF('0) Signal List'!D125="","",'0) Signal List'!D125)</f>
        <v/>
      </c>
      <c r="E115" s="67" t="str">
        <f>IF('0) Signal List'!E125="","",'0) Signal List'!E125)</f>
        <v/>
      </c>
      <c r="F115" s="59" t="str">
        <f>IF('0) Signal List'!F125="","",'0) Signal List'!F125)</f>
        <v/>
      </c>
      <c r="G115" s="65" t="str">
        <f>IF('0) Signal List'!G125="","",'0) Signal List'!G125)</f>
        <v/>
      </c>
      <c r="H115" s="65" t="str">
        <f>IF('0) Signal List'!H125="","",'0) Signal List'!H125)</f>
        <v/>
      </c>
      <c r="I115" s="62" t="str">
        <f>IF('0) Signal List'!I125="","",'0) Signal List'!I125)</f>
        <v/>
      </c>
      <c r="J115" s="429"/>
    </row>
    <row r="116" spans="1:10" ht="14.25" customHeight="1" x14ac:dyDescent="0.3">
      <c r="A116" s="58" t="str">
        <f>IF('0) Signal List'!A126="","",'0) Signal List'!A126)</f>
        <v>N1</v>
      </c>
      <c r="B116" s="59" t="str">
        <f>IF('0) Signal List'!B126="","",'0) Signal List'!B126)</f>
        <v>ESBN Alarm 1</v>
      </c>
      <c r="C116" s="59" t="str">
        <f>IF('0) Signal List'!C126="","",'0) Signal List'!C126)</f>
        <v/>
      </c>
      <c r="D116" s="59" t="str">
        <f>IF('0) Signal List'!D126="","",'0) Signal List'!D126)</f>
        <v/>
      </c>
      <c r="E116" s="67" t="str">
        <f>IF('0) Signal List'!E126="","",'0) Signal List'!E126)</f>
        <v/>
      </c>
      <c r="F116" s="59" t="str">
        <f>IF('0) Signal List'!F126="","",'0) Signal List'!F126)</f>
        <v/>
      </c>
      <c r="G116" s="65" t="str">
        <f>IF('0) Signal List'!G126="","",'0) Signal List'!G126)</f>
        <v>ESBN</v>
      </c>
      <c r="H116" s="65" t="str">
        <f>IF('0) Signal List'!H126="","",'0) Signal List'!H126)</f>
        <v>ESBN</v>
      </c>
      <c r="I116" s="62" t="str">
        <f>IF('0) Signal List'!I126="","",'0) Signal List'!I126)</f>
        <v>ESBN to specify Alarm type to SFPS. (not required if DSO RTU is installed)</v>
      </c>
      <c r="J116" s="429"/>
    </row>
    <row r="117" spans="1:10" ht="14.25" customHeight="1" x14ac:dyDescent="0.3">
      <c r="A117" s="58" t="str">
        <f>IF('0) Signal List'!A127="","",'0) Signal List'!A127)</f>
        <v>N2</v>
      </c>
      <c r="B117" s="59" t="str">
        <f>IF('0) Signal List'!B127="","",'0) Signal List'!B127)</f>
        <v>ESBN Alarm 2</v>
      </c>
      <c r="C117" s="59" t="str">
        <f>IF('0) Signal List'!C127="","",'0) Signal List'!C127)</f>
        <v/>
      </c>
      <c r="D117" s="59" t="str">
        <f>IF('0) Signal List'!D127="","",'0) Signal List'!D127)</f>
        <v/>
      </c>
      <c r="E117" s="67" t="str">
        <f>IF('0) Signal List'!E127="","",'0) Signal List'!E127)</f>
        <v/>
      </c>
      <c r="F117" s="59" t="str">
        <f>IF('0) Signal List'!F127="","",'0) Signal List'!F127)</f>
        <v/>
      </c>
      <c r="G117" s="65" t="str">
        <f>IF('0) Signal List'!G127="","",'0) Signal List'!G127)</f>
        <v>ESBN</v>
      </c>
      <c r="H117" s="65" t="str">
        <f>IF('0) Signal List'!H127="","",'0) Signal List'!H127)</f>
        <v>ESBN</v>
      </c>
      <c r="I117" s="62" t="str">
        <f>IF('0) Signal List'!I127="","",'0) Signal List'!I127)</f>
        <v>ESBN to specify Alarm type to SFPS. (not required if DSO RTU is installed)</v>
      </c>
      <c r="J117" s="429"/>
    </row>
    <row r="118" spans="1:10" ht="14.25" customHeight="1" x14ac:dyDescent="0.3">
      <c r="A118" s="58" t="str">
        <f>IF('0) Signal List'!A128="","",'0) Signal List'!A128)</f>
        <v>N3</v>
      </c>
      <c r="B118" s="59" t="str">
        <f>IF('0) Signal List'!B128="","",'0) Signal List'!B128)</f>
        <v>ESBN Alarm 3</v>
      </c>
      <c r="C118" s="59" t="str">
        <f>IF('0) Signal List'!C128="","",'0) Signal List'!C128)</f>
        <v/>
      </c>
      <c r="D118" s="59" t="str">
        <f>IF('0) Signal List'!D128="","",'0) Signal List'!D128)</f>
        <v/>
      </c>
      <c r="E118" s="67" t="str">
        <f>IF('0) Signal List'!E128="","",'0) Signal List'!E128)</f>
        <v/>
      </c>
      <c r="F118" s="59" t="str">
        <f>IF('0) Signal List'!F128="","",'0) Signal List'!F128)</f>
        <v/>
      </c>
      <c r="G118" s="65" t="str">
        <f>IF('0) Signal List'!G128="","",'0) Signal List'!G128)</f>
        <v>ESBN</v>
      </c>
      <c r="H118" s="65" t="str">
        <f>IF('0) Signal List'!H128="","",'0) Signal List'!H128)</f>
        <v>ESBN</v>
      </c>
      <c r="I118" s="62" t="str">
        <f>IF('0) Signal List'!I128="","",'0) Signal List'!I128)</f>
        <v>ESBN to specify Alarm type to SFPS. (not required if DSO RTU is installed)</v>
      </c>
      <c r="J118" s="429"/>
    </row>
    <row r="119" spans="1:10" ht="14.25" customHeight="1" x14ac:dyDescent="0.3">
      <c r="A119" s="58" t="str">
        <f>IF('0) Signal List'!A129="","",'0) Signal List'!A129)</f>
        <v>N4</v>
      </c>
      <c r="B119" s="59" t="str">
        <f>IF('0) Signal List'!B129="","",'0) Signal List'!B129)</f>
        <v>ESBN Alarm 4</v>
      </c>
      <c r="C119" s="59" t="str">
        <f>IF('0) Signal List'!C129="","",'0) Signal List'!C129)</f>
        <v/>
      </c>
      <c r="D119" s="59" t="str">
        <f>IF('0) Signal List'!D129="","",'0) Signal List'!D129)</f>
        <v/>
      </c>
      <c r="E119" s="67" t="str">
        <f>IF('0) Signal List'!E129="","",'0) Signal List'!E129)</f>
        <v/>
      </c>
      <c r="F119" s="59" t="str">
        <f>IF('0) Signal List'!F129="","",'0) Signal List'!F129)</f>
        <v/>
      </c>
      <c r="G119" s="65" t="str">
        <f>IF('0) Signal List'!G129="","",'0) Signal List'!G129)</f>
        <v>ESBN</v>
      </c>
      <c r="H119" s="65" t="str">
        <f>IF('0) Signal List'!H129="","",'0) Signal List'!H129)</f>
        <v>ESBN</v>
      </c>
      <c r="I119" s="62" t="str">
        <f>IF('0) Signal List'!I129="","",'0) Signal List'!I129)</f>
        <v>ESBN to specify Alarm type to SFPS. (not required if DSO RTU is installed)</v>
      </c>
      <c r="J119" s="429"/>
    </row>
    <row r="120" spans="1:10" ht="14.25" customHeight="1" x14ac:dyDescent="0.3">
      <c r="A120" s="58" t="str">
        <f>IF('0) Signal List'!A130="","",'0) Signal List'!A130)</f>
        <v>N5</v>
      </c>
      <c r="B120" s="59" t="str">
        <f>IF('0) Signal List'!B130="","",'0) Signal List'!B130)</f>
        <v>ESBN Alarm 5</v>
      </c>
      <c r="C120" s="59" t="str">
        <f>IF('0) Signal List'!C130="","",'0) Signal List'!C130)</f>
        <v/>
      </c>
      <c r="D120" s="59" t="str">
        <f>IF('0) Signal List'!D130="","",'0) Signal List'!D130)</f>
        <v/>
      </c>
      <c r="E120" s="67" t="str">
        <f>IF('0) Signal List'!E130="","",'0) Signal List'!E130)</f>
        <v/>
      </c>
      <c r="F120" s="59" t="str">
        <f>IF('0) Signal List'!F130="","",'0) Signal List'!F130)</f>
        <v/>
      </c>
      <c r="G120" s="65" t="str">
        <f>IF('0) Signal List'!G130="","",'0) Signal List'!G130)</f>
        <v>ESBN</v>
      </c>
      <c r="H120" s="65" t="str">
        <f>IF('0) Signal List'!H130="","",'0) Signal List'!H130)</f>
        <v>ESBN</v>
      </c>
      <c r="I120" s="62" t="str">
        <f>IF('0) Signal List'!I130="","",'0) Signal List'!I130)</f>
        <v>ESBN to specify Alarm type to SFPS. (not required if DSO RTU is installed)</v>
      </c>
      <c r="J120" s="429"/>
    </row>
    <row r="121" spans="1:10" ht="14.25" customHeight="1" x14ac:dyDescent="0.3">
      <c r="A121" s="58" t="str">
        <f>IF('0) Signal List'!A131="","",'0) Signal List'!A131)</f>
        <v>N6</v>
      </c>
      <c r="B121" s="59" t="str">
        <f>IF('0) Signal List'!B131="","",'0) Signal List'!B131)</f>
        <v>ESBN Alarm 6</v>
      </c>
      <c r="C121" s="59" t="str">
        <f>IF('0) Signal List'!C131="","",'0) Signal List'!C131)</f>
        <v/>
      </c>
      <c r="D121" s="59" t="str">
        <f>IF('0) Signal List'!D131="","",'0) Signal List'!D131)</f>
        <v/>
      </c>
      <c r="E121" s="67" t="str">
        <f>IF('0) Signal List'!E131="","",'0) Signal List'!E131)</f>
        <v/>
      </c>
      <c r="F121" s="59" t="str">
        <f>IF('0) Signal List'!F131="","",'0) Signal List'!F131)</f>
        <v/>
      </c>
      <c r="G121" s="65" t="str">
        <f>IF('0) Signal List'!G131="","",'0) Signal List'!G131)</f>
        <v>ESBN</v>
      </c>
      <c r="H121" s="65" t="str">
        <f>IF('0) Signal List'!H131="","",'0) Signal List'!H131)</f>
        <v>ESBN</v>
      </c>
      <c r="I121" s="62" t="str">
        <f>IF('0) Signal List'!I131="","",'0) Signal List'!I131)</f>
        <v>ESBN to specify Alarm type to SFPS. (not required if DSO RTU is installed)</v>
      </c>
      <c r="J121" s="429"/>
    </row>
    <row r="122" spans="1:10" ht="14.25" customHeight="1" x14ac:dyDescent="0.3">
      <c r="A122" s="58" t="str">
        <f>IF('0) Signal List'!A132="","",'0) Signal List'!A132)</f>
        <v>N7</v>
      </c>
      <c r="B122" s="59" t="str">
        <f>IF('0) Signal List'!B132="","",'0) Signal List'!B132)</f>
        <v>ESBN Alarm 7</v>
      </c>
      <c r="C122" s="59" t="str">
        <f>IF('0) Signal List'!C132="","",'0) Signal List'!C132)</f>
        <v/>
      </c>
      <c r="D122" s="59" t="str">
        <f>IF('0) Signal List'!D132="","",'0) Signal List'!D132)</f>
        <v/>
      </c>
      <c r="E122" s="67" t="str">
        <f>IF('0) Signal List'!E132="","",'0) Signal List'!E132)</f>
        <v/>
      </c>
      <c r="F122" s="59" t="str">
        <f>IF('0) Signal List'!F132="","",'0) Signal List'!F132)</f>
        <v/>
      </c>
      <c r="G122" s="65" t="str">
        <f>IF('0) Signal List'!G132="","",'0) Signal List'!G132)</f>
        <v>ESBN</v>
      </c>
      <c r="H122" s="65" t="str">
        <f>IF('0) Signal List'!H132="","",'0) Signal List'!H132)</f>
        <v>ESBN</v>
      </c>
      <c r="I122" s="62" t="str">
        <f>IF('0) Signal List'!I132="","",'0) Signal List'!I132)</f>
        <v>ESBN to specify Alarm type to SFPS. (not required if DSO RTU is installed)</v>
      </c>
      <c r="J122" s="429"/>
    </row>
    <row r="123" spans="1:10" ht="14.25" customHeight="1" x14ac:dyDescent="0.3">
      <c r="A123" s="58" t="str">
        <f>IF('0) Signal List'!A133="","",'0) Signal List'!A133)</f>
        <v>N8</v>
      </c>
      <c r="B123" s="59" t="str">
        <f>IF('0) Signal List'!B133="","",'0) Signal List'!B133)</f>
        <v>ESBN Alarm 8</v>
      </c>
      <c r="C123" s="59" t="str">
        <f>IF('0) Signal List'!C133="","",'0) Signal List'!C133)</f>
        <v/>
      </c>
      <c r="D123" s="59" t="str">
        <f>IF('0) Signal List'!D133="","",'0) Signal List'!D133)</f>
        <v/>
      </c>
      <c r="E123" s="67" t="str">
        <f>IF('0) Signal List'!E133="","",'0) Signal List'!E133)</f>
        <v/>
      </c>
      <c r="F123" s="59" t="str">
        <f>IF('0) Signal List'!F133="","",'0) Signal List'!F133)</f>
        <v/>
      </c>
      <c r="G123" s="65" t="str">
        <f>IF('0) Signal List'!G133="","",'0) Signal List'!G133)</f>
        <v>ESBN</v>
      </c>
      <c r="H123" s="65" t="str">
        <f>IF('0) Signal List'!H133="","",'0) Signal List'!H133)</f>
        <v>ESBN</v>
      </c>
      <c r="I123" s="62" t="str">
        <f>IF('0) Signal List'!I133="","",'0) Signal List'!I133)</f>
        <v>ESBN to specify Alarm type to SFPS. (not required if DSO RTU is installed)</v>
      </c>
      <c r="J123" s="429"/>
    </row>
    <row r="124" spans="1:10" ht="14.25" customHeight="1" x14ac:dyDescent="0.3">
      <c r="A124" s="58" t="str">
        <f>IF('0) Signal List'!A134="","",'0) Signal List'!A134)</f>
        <v>N9</v>
      </c>
      <c r="B124" s="59" t="str">
        <f>IF('0) Signal List'!B134="","",'0) Signal List'!B134)</f>
        <v>ESBN Alarm 9</v>
      </c>
      <c r="C124" s="59" t="str">
        <f>IF('0) Signal List'!C134="","",'0) Signal List'!C134)</f>
        <v/>
      </c>
      <c r="D124" s="59" t="str">
        <f>IF('0) Signal List'!D134="","",'0) Signal List'!D134)</f>
        <v/>
      </c>
      <c r="E124" s="67" t="str">
        <f>IF('0) Signal List'!E134="","",'0) Signal List'!E134)</f>
        <v/>
      </c>
      <c r="F124" s="59" t="str">
        <f>IF('0) Signal List'!F134="","",'0) Signal List'!F134)</f>
        <v/>
      </c>
      <c r="G124" s="65" t="str">
        <f>IF('0) Signal List'!G134="","",'0) Signal List'!G134)</f>
        <v>ESBN</v>
      </c>
      <c r="H124" s="65" t="str">
        <f>IF('0) Signal List'!H134="","",'0) Signal List'!H134)</f>
        <v>ESBN</v>
      </c>
      <c r="I124" s="62" t="str">
        <f>IF('0) Signal List'!I134="","",'0) Signal List'!I134)</f>
        <v>ESBN to specify Alarm type to SFPS. (not required if DSO RTU is installed)</v>
      </c>
      <c r="J124" s="429"/>
    </row>
    <row r="125" spans="1:10" ht="14.25" customHeight="1" x14ac:dyDescent="0.3">
      <c r="A125" s="58" t="str">
        <f>IF('0) Signal List'!A135="","",'0) Signal List'!A135)</f>
        <v>N10</v>
      </c>
      <c r="B125" s="59" t="str">
        <f>IF('0) Signal List'!B135="","",'0) Signal List'!B135)</f>
        <v>ESBN Alarm 10</v>
      </c>
      <c r="C125" s="59" t="str">
        <f>IF('0) Signal List'!C135="","",'0) Signal List'!C135)</f>
        <v/>
      </c>
      <c r="D125" s="59" t="str">
        <f>IF('0) Signal List'!D135="","",'0) Signal List'!D135)</f>
        <v/>
      </c>
      <c r="E125" s="67" t="str">
        <f>IF('0) Signal List'!E135="","",'0) Signal List'!E135)</f>
        <v/>
      </c>
      <c r="F125" s="59" t="str">
        <f>IF('0) Signal List'!F135="","",'0) Signal List'!F135)</f>
        <v/>
      </c>
      <c r="G125" s="65" t="str">
        <f>IF('0) Signal List'!G135="","",'0) Signal List'!G135)</f>
        <v>ESBN</v>
      </c>
      <c r="H125" s="65" t="str">
        <f>IF('0) Signal List'!H135="","",'0) Signal List'!H135)</f>
        <v>ESBN</v>
      </c>
      <c r="I125" s="62" t="str">
        <f>IF('0) Signal List'!I135="","",'0) Signal List'!I135)</f>
        <v>ESBN to specify Alarm type to SFPS. (not required if DSO RTU is installed)</v>
      </c>
      <c r="J125" s="429"/>
    </row>
    <row r="126" spans="1:10" ht="14.25" customHeight="1" x14ac:dyDescent="0.3">
      <c r="A126" s="58" t="str">
        <f>IF('0) Signal List'!A136="","",'0) Signal List'!A136)</f>
        <v>N11</v>
      </c>
      <c r="B126" s="59" t="str">
        <f>IF('0) Signal List'!B136="","",'0) Signal List'!B136)</f>
        <v>ESBN Alarm 11</v>
      </c>
      <c r="C126" s="59" t="str">
        <f>IF('0) Signal List'!C136="","",'0) Signal List'!C136)</f>
        <v/>
      </c>
      <c r="D126" s="59" t="str">
        <f>IF('0) Signal List'!D136="","",'0) Signal List'!D136)</f>
        <v/>
      </c>
      <c r="E126" s="67" t="str">
        <f>IF('0) Signal List'!E136="","",'0) Signal List'!E136)</f>
        <v/>
      </c>
      <c r="F126" s="59" t="str">
        <f>IF('0) Signal List'!F136="","",'0) Signal List'!F136)</f>
        <v/>
      </c>
      <c r="G126" s="65" t="str">
        <f>IF('0) Signal List'!G136="","",'0) Signal List'!G136)</f>
        <v>ESBN</v>
      </c>
      <c r="H126" s="65" t="str">
        <f>IF('0) Signal List'!H136="","",'0) Signal List'!H136)</f>
        <v>ESBN</v>
      </c>
      <c r="I126" s="62" t="str">
        <f>IF('0) Signal List'!I136="","",'0) Signal List'!I136)</f>
        <v>ESBN to specify Alarm type to SFPS. (not required if DSO RTU is installed)</v>
      </c>
      <c r="J126" s="429"/>
    </row>
    <row r="127" spans="1:10" ht="14.25" customHeight="1" x14ac:dyDescent="0.3">
      <c r="A127" s="58" t="str">
        <f>IF('0) Signal List'!A137="","",'0) Signal List'!A137)</f>
        <v>N12</v>
      </c>
      <c r="B127" s="59" t="str">
        <f>IF('0) Signal List'!B137="","",'0) Signal List'!B137)</f>
        <v>ESBN Alarm 12</v>
      </c>
      <c r="C127" s="59" t="str">
        <f>IF('0) Signal List'!C137="","",'0) Signal List'!C137)</f>
        <v/>
      </c>
      <c r="D127" s="59" t="str">
        <f>IF('0) Signal List'!D137="","",'0) Signal List'!D137)</f>
        <v/>
      </c>
      <c r="E127" s="67" t="str">
        <f>IF('0) Signal List'!E137="","",'0) Signal List'!E137)</f>
        <v/>
      </c>
      <c r="F127" s="59" t="str">
        <f>IF('0) Signal List'!F137="","",'0) Signal List'!F137)</f>
        <v/>
      </c>
      <c r="G127" s="65" t="str">
        <f>IF('0) Signal List'!G137="","",'0) Signal List'!G137)</f>
        <v>ESBN</v>
      </c>
      <c r="H127" s="65" t="str">
        <f>IF('0) Signal List'!H137="","",'0) Signal List'!H137)</f>
        <v>ESBN</v>
      </c>
      <c r="I127" s="62" t="str">
        <f>IF('0) Signal List'!I137="","",'0) Signal List'!I137)</f>
        <v>ESBN to specify Alarm type to SFPS. (not required if DSO RTU is installed)</v>
      </c>
      <c r="J127" s="429"/>
    </row>
    <row r="128" spans="1:10" ht="14.25" customHeight="1" x14ac:dyDescent="0.3">
      <c r="A128" s="58" t="str">
        <f>IF('0) Signal List'!A138="","",'0) Signal List'!A138)</f>
        <v>N13</v>
      </c>
      <c r="B128" s="59" t="str">
        <f>IF('0) Signal List'!B138="","",'0) Signal List'!B138)</f>
        <v>ESBN Alarm 13 (24V Battery charge Fault/ Alarm)</v>
      </c>
      <c r="C128" s="59" t="str">
        <f>IF('0) Signal List'!C138="","",'0) Signal List'!C138)</f>
        <v/>
      </c>
      <c r="D128" s="59" t="str">
        <f>IF('0) Signal List'!D138="","",'0) Signal List'!D138)</f>
        <v/>
      </c>
      <c r="E128" s="67" t="str">
        <f>IF('0) Signal List'!E138="","",'0) Signal List'!E138)</f>
        <v/>
      </c>
      <c r="F128" s="59" t="str">
        <f>IF('0) Signal List'!F138="","",'0) Signal List'!F138)</f>
        <v/>
      </c>
      <c r="G128" s="65" t="str">
        <f>IF('0) Signal List'!G138="","",'0) Signal List'!G138)</f>
        <v>ESBN</v>
      </c>
      <c r="H128" s="65" t="str">
        <f>IF('0) Signal List'!H138="","",'0) Signal List'!H138)</f>
        <v>ESBN</v>
      </c>
      <c r="I128" s="62" t="str">
        <f>IF('0) Signal List'!I138="","",'0) Signal List'!I138)</f>
        <v>ESBN to specify Alarm type to SFPS. (not required if DSO RTU is installed)</v>
      </c>
      <c r="J128" s="429"/>
    </row>
    <row r="129" spans="1:10" ht="14.25" customHeight="1" x14ac:dyDescent="0.3">
      <c r="A129" s="58" t="str">
        <f>IF('0) Signal List'!A139="","",'0) Signal List'!A139)</f>
        <v>N14</v>
      </c>
      <c r="B129" s="59" t="str">
        <f>IF('0) Signal List'!B139="","",'0) Signal List'!B139)</f>
        <v>ESBN Alarm 14 (AC FAIL)</v>
      </c>
      <c r="C129" s="59" t="str">
        <f>IF('0) Signal List'!C139="","",'0) Signal List'!C139)</f>
        <v/>
      </c>
      <c r="D129" s="59" t="str">
        <f>IF('0) Signal List'!D139="","",'0) Signal List'!D139)</f>
        <v/>
      </c>
      <c r="E129" s="67" t="str">
        <f>IF('0) Signal List'!E139="","",'0) Signal List'!E139)</f>
        <v/>
      </c>
      <c r="F129" s="59" t="str">
        <f>IF('0) Signal List'!F139="","",'0) Signal List'!F139)</f>
        <v/>
      </c>
      <c r="G129" s="65" t="str">
        <f>IF('0) Signal List'!G139="","",'0) Signal List'!G139)</f>
        <v>SFPS</v>
      </c>
      <c r="H129" s="65" t="str">
        <f>IF('0) Signal List'!H139="","",'0) Signal List'!H139)</f>
        <v>ESBN</v>
      </c>
      <c r="I129" s="62" t="str">
        <f>IF('0) Signal List'!I139="","",'0) Signal List'!I139)</f>
        <v>ESBN to specify Alarm type to SFPS. (not required if DSO RTU is installed)</v>
      </c>
      <c r="J129" s="429"/>
    </row>
    <row r="130" spans="1:10" ht="14.25" customHeight="1" x14ac:dyDescent="0.3">
      <c r="A130" s="58" t="str">
        <f>IF('0) Signal List'!A140="","",'0) Signal List'!A140)</f>
        <v>N15</v>
      </c>
      <c r="B130" s="59" t="str">
        <f>IF('0) Signal List'!B140="","",'0) Signal List'!B140)</f>
        <v>ESBN Alarm 15 (G10 protection trip)</v>
      </c>
      <c r="C130" s="59" t="str">
        <f>IF('0) Signal List'!C140="","",'0) Signal List'!C140)</f>
        <v/>
      </c>
      <c r="D130" s="59" t="str">
        <f>IF('0) Signal List'!D140="","",'0) Signal List'!D140)</f>
        <v/>
      </c>
      <c r="E130" s="67" t="str">
        <f>IF('0) Signal List'!E140="","",'0) Signal List'!E140)</f>
        <v/>
      </c>
      <c r="F130" s="59" t="str">
        <f>IF('0) Signal List'!F140="","",'0) Signal List'!F140)</f>
        <v/>
      </c>
      <c r="G130" s="65" t="str">
        <f>IF('0) Signal List'!G140="","",'0) Signal List'!G140)</f>
        <v>SFPS</v>
      </c>
      <c r="H130" s="65" t="str">
        <f>IF('0) Signal List'!H140="","",'0) Signal List'!H140)</f>
        <v>ESBN</v>
      </c>
      <c r="I130" s="62" t="str">
        <f>IF('0) Signal List'!I140="","",'0) Signal List'!I140)</f>
        <v>ESBN to specify Alarm type to SFPS. (not required if DSO RTU is installed)</v>
      </c>
      <c r="J130" s="429"/>
    </row>
    <row r="131" spans="1:10" ht="14.25" customHeight="1" x14ac:dyDescent="0.3">
      <c r="A131" s="58" t="str">
        <f>IF('0) Signal List'!A141="","",'0) Signal List'!A141)</f>
        <v>N16</v>
      </c>
      <c r="B131" s="59" t="str">
        <f>IF('0) Signal List'!B141="","",'0) Signal List'!B141)</f>
        <v>ESBN Alarm 16 (Customer traffo protection trip)</v>
      </c>
      <c r="C131" s="59" t="str">
        <f>IF('0) Signal List'!C141="","",'0) Signal List'!C141)</f>
        <v/>
      </c>
      <c r="D131" s="59" t="str">
        <f>IF('0) Signal List'!D141="","",'0) Signal List'!D141)</f>
        <v/>
      </c>
      <c r="E131" s="67" t="str">
        <f>IF('0) Signal List'!E141="","",'0) Signal List'!E141)</f>
        <v/>
      </c>
      <c r="F131" s="59" t="str">
        <f>IF('0) Signal List'!F141="","",'0) Signal List'!F141)</f>
        <v/>
      </c>
      <c r="G131" s="65" t="str">
        <f>IF('0) Signal List'!G141="","",'0) Signal List'!G141)</f>
        <v>SFPS</v>
      </c>
      <c r="H131" s="65" t="str">
        <f>IF('0) Signal List'!H141="","",'0) Signal List'!H141)</f>
        <v>ESBN</v>
      </c>
      <c r="I131" s="62" t="str">
        <f>IF('0) Signal List'!I141="","",'0) Signal List'!I141)</f>
        <v>ESBN to specify Alarm type to SFPS. (not required if DSO RTU is installed)</v>
      </c>
      <c r="J131" s="429"/>
    </row>
    <row r="132" spans="1:10" ht="14.25" customHeight="1" x14ac:dyDescent="0.3">
      <c r="A132" s="58" t="str">
        <f>IF('0) Signal List'!A142="","",'0) Signal List'!A142)</f>
        <v>N17</v>
      </c>
      <c r="B132" s="59" t="str">
        <f>IF('0) Signal List'!B142="","",'0) Signal List'!B142)</f>
        <v>ESBN Alarm 17 (Fire Alarm for ESB Room)</v>
      </c>
      <c r="C132" s="59" t="str">
        <f>IF('0) Signal List'!C142="","",'0) Signal List'!C142)</f>
        <v/>
      </c>
      <c r="D132" s="59" t="str">
        <f>IF('0) Signal List'!D142="","",'0) Signal List'!D142)</f>
        <v/>
      </c>
      <c r="E132" s="67" t="str">
        <f>IF('0) Signal List'!E142="","",'0) Signal List'!E142)</f>
        <v/>
      </c>
      <c r="F132" s="59" t="str">
        <f>IF('0) Signal List'!F142="","",'0) Signal List'!F142)</f>
        <v/>
      </c>
      <c r="G132" s="65" t="str">
        <f>IF('0) Signal List'!G142="","",'0) Signal List'!G142)</f>
        <v>SFPS</v>
      </c>
      <c r="H132" s="65" t="str">
        <f>IF('0) Signal List'!H142="","",'0) Signal List'!H142)</f>
        <v>ESBN</v>
      </c>
      <c r="I132" s="62" t="str">
        <f>IF('0) Signal List'!I142="","",'0) Signal List'!I142)</f>
        <v>ESBN to specify Alarm type to SFPS. (not required if DSO RTU is installed)</v>
      </c>
      <c r="J132" s="429"/>
    </row>
    <row r="133" spans="1:10" ht="14.25" customHeight="1" x14ac:dyDescent="0.3">
      <c r="A133" s="58" t="str">
        <f>IF('0) Signal List'!A143="","",'0) Signal List'!A143)</f>
        <v>N18</v>
      </c>
      <c r="B133" s="59" t="str">
        <f>IF('0) Signal List'!B143="","",'0) Signal List'!B143)</f>
        <v>ESBN Alarm 18 (Intruder Alarm for ESB Room)</v>
      </c>
      <c r="C133" s="59" t="str">
        <f>IF('0) Signal List'!C143="","",'0) Signal List'!C143)</f>
        <v/>
      </c>
      <c r="D133" s="59" t="str">
        <f>IF('0) Signal List'!D143="","",'0) Signal List'!D143)</f>
        <v/>
      </c>
      <c r="E133" s="67" t="str">
        <f>IF('0) Signal List'!E143="","",'0) Signal List'!E143)</f>
        <v/>
      </c>
      <c r="F133" s="59" t="str">
        <f>IF('0) Signal List'!F143="","",'0) Signal List'!F143)</f>
        <v/>
      </c>
      <c r="G133" s="65" t="str">
        <f>IF('0) Signal List'!G143="","",'0) Signal List'!G143)</f>
        <v>SFPS</v>
      </c>
      <c r="H133" s="65" t="str">
        <f>IF('0) Signal List'!H143="","",'0) Signal List'!H143)</f>
        <v>ESBN</v>
      </c>
      <c r="I133" s="62" t="str">
        <f>IF('0) Signal List'!I143="","",'0) Signal List'!I143)</f>
        <v>ESBN to specify Alarm type to SFPS. (not required if DSO RTU is installed)</v>
      </c>
      <c r="J133" s="429"/>
    </row>
    <row r="134" spans="1:10" ht="14.25" customHeight="1" x14ac:dyDescent="0.3">
      <c r="A134" s="58" t="str">
        <f>IF('0) Signal List'!A149="","",'0) Signal List'!A149)</f>
        <v>N24</v>
      </c>
      <c r="B134" s="59" t="str">
        <f>IF('0) Signal List'!B149="","",'0) Signal List'!B149)</f>
        <v>SPARE</v>
      </c>
      <c r="C134" s="59" t="str">
        <f>IF('0) Signal List'!C149="","",'0) Signal List'!C149)</f>
        <v/>
      </c>
      <c r="D134" s="59" t="str">
        <f>IF('0) Signal List'!D149="","",'0) Signal List'!D149)</f>
        <v/>
      </c>
      <c r="E134" s="67" t="str">
        <f>IF('0) Signal List'!E149="","",'0) Signal List'!E149)</f>
        <v/>
      </c>
      <c r="F134" s="59" t="str">
        <f>IF('0) Signal List'!F149="","",'0) Signal List'!F149)</f>
        <v/>
      </c>
      <c r="G134" s="65" t="str">
        <f>IF('0) Signal List'!G149="","",'0) Signal List'!G149)</f>
        <v>SFPS</v>
      </c>
      <c r="H134" s="65" t="str">
        <f>IF('0) Signal List'!H149="","",'0) Signal List'!H149)</f>
        <v>ESBN</v>
      </c>
      <c r="I134" s="62" t="str">
        <f>IF('0) Signal List'!I149="","",'0) Signal List'!I149)</f>
        <v>ESBN to specify Alarm type to SFPS. (not required if DSO RTU is installed)</v>
      </c>
      <c r="J134" s="429"/>
    </row>
    <row r="135" spans="1:10" ht="14.25" customHeight="1" x14ac:dyDescent="0.3">
      <c r="A135" s="58" t="str">
        <f>IF('0) Signal List'!A151="","",'0) Signal List'!A151)</f>
        <v/>
      </c>
      <c r="B135" s="59" t="str">
        <f>IF('0) Signal List'!B151="","",'0) Signal List'!B151)</f>
        <v/>
      </c>
      <c r="C135" s="59" t="str">
        <f>IF('0) Signal List'!C151="","",'0) Signal List'!C151)</f>
        <v/>
      </c>
      <c r="D135" s="59" t="str">
        <f>IF('0) Signal List'!D151="","",'0) Signal List'!D151)</f>
        <v/>
      </c>
      <c r="E135" s="60" t="str">
        <f>IF('0) Signal List'!E151="","",'0) Signal List'!E151)</f>
        <v/>
      </c>
      <c r="F135" s="59" t="str">
        <f>IF('0) Signal List'!F151="","",'0) Signal List'!F151)</f>
        <v/>
      </c>
      <c r="G135" s="64" t="str">
        <f>IF('0) Signal List'!G151="","",'0) Signal List'!G151)</f>
        <v/>
      </c>
      <c r="H135" s="64" t="str">
        <f>IF('0) Signal List'!H151="","",'0) Signal List'!H151)</f>
        <v/>
      </c>
      <c r="I135" s="62" t="str">
        <f>IF('0) Signal List'!I151="","",'0) Signal List'!I151)</f>
        <v/>
      </c>
      <c r="J135" s="429"/>
    </row>
    <row r="136" spans="1:10" ht="14.5" thickBot="1" x14ac:dyDescent="0.35">
      <c r="A136" s="53" t="str">
        <f>IF('0) Signal List'!A152="","",'0) Signal List'!A152)</f>
        <v>ETIE Ref</v>
      </c>
      <c r="B136" s="54" t="str">
        <f>IF('0) Signal List'!B152="","",'0) Signal List'!B152)</f>
        <v>Analogue Output Signals (from EirGrid)</v>
      </c>
      <c r="C136" s="55" t="str">
        <f>IF('0) Signal List'!C152="","",'0) Signal List'!C152)</f>
        <v/>
      </c>
      <c r="D136" s="55" t="str">
        <f>IF('0) Signal List'!D152="","",'0) Signal List'!D152)</f>
        <v/>
      </c>
      <c r="E136" s="56" t="str">
        <f>IF('0) Signal List'!E152="","",'0) Signal List'!E152)</f>
        <v/>
      </c>
      <c r="F136" s="55" t="str">
        <f>IF('0) Signal List'!F152="","",'0) Signal List'!F152)</f>
        <v/>
      </c>
      <c r="G136" s="57" t="str">
        <f>IF('0) Signal List'!G152="","",'0) Signal List'!G152)</f>
        <v>Provided to</v>
      </c>
      <c r="H136" s="57" t="str">
        <f>IF('0) Signal List'!H152="","",'0) Signal List'!H152)</f>
        <v>Duplicate to ESBN</v>
      </c>
      <c r="I136" s="83" t="str">
        <f>IF('0) Signal List'!I152="","",'0) Signal List'!I152)</f>
        <v>Distribution Code reference</v>
      </c>
      <c r="J136" s="119"/>
    </row>
    <row r="137" spans="1:10" ht="14.25" customHeight="1" thickTop="1" x14ac:dyDescent="0.3">
      <c r="A137" s="79" t="str">
        <f>IF('0) Signal List'!A153="","",'0) Signal List'!A153)</f>
        <v/>
      </c>
      <c r="B137" s="59" t="str">
        <f>IF('0) Signal List'!B153="","",'0) Signal List'!B153)</f>
        <v/>
      </c>
      <c r="C137" s="59" t="str">
        <f>IF('0) Signal List'!C153="","",'0) Signal List'!C153)</f>
        <v/>
      </c>
      <c r="D137" s="59" t="str">
        <f>IF('0) Signal List'!D153="","",'0) Signal List'!D153)</f>
        <v/>
      </c>
      <c r="E137" s="60" t="str">
        <f>IF('0) Signal List'!E153="","",'0) Signal List'!E153)</f>
        <v/>
      </c>
      <c r="F137" s="59" t="str">
        <f>IF('0) Signal List'!F153="","",'0) Signal List'!F153)</f>
        <v/>
      </c>
      <c r="G137" s="61" t="str">
        <f>IF('0) Signal List'!G153="","",'0) Signal List'!G153)</f>
        <v/>
      </c>
      <c r="H137" s="61" t="str">
        <f>IF('0) Signal List'!H153="","",'0) Signal List'!H153)</f>
        <v/>
      </c>
      <c r="I137" s="62" t="str">
        <f>IF('0) Signal List'!I153="","",'0) Signal List'!I153)</f>
        <v/>
      </c>
      <c r="J137" s="429"/>
    </row>
    <row r="138" spans="1:10" ht="14.25" customHeight="1" x14ac:dyDescent="0.35">
      <c r="A138" s="71" t="str">
        <f>IF('0) Signal List'!A154="","",'0) Signal List'!A154)</f>
        <v/>
      </c>
      <c r="B138" s="192" t="str">
        <f>IF('0) Signal List'!B154="","",'0) Signal List'!B154)</f>
        <v>Analogue Output Signals from EirGrid to SG System</v>
      </c>
      <c r="C138" s="59" t="str">
        <f>IF('0) Signal List'!C154="","",'0) Signal List'!C154)</f>
        <v/>
      </c>
      <c r="D138" s="59" t="str">
        <f>IF('0) Signal List'!D154="","",'0) Signal List'!D154)</f>
        <v/>
      </c>
      <c r="E138" s="60" t="str">
        <f>IF('0) Signal List'!E154="","",'0) Signal List'!E154)</f>
        <v/>
      </c>
      <c r="F138" s="59" t="str">
        <f>IF('0) Signal List'!F154="","",'0) Signal List'!F154)</f>
        <v/>
      </c>
      <c r="G138" s="64" t="str">
        <f>IF('0) Signal List'!G154="","",'0) Signal List'!G154)</f>
        <v/>
      </c>
      <c r="H138" s="64" t="str">
        <f>IF('0) Signal List'!H154="","",'0) Signal List'!H154)</f>
        <v/>
      </c>
      <c r="I138" s="62" t="str">
        <f>IF('0) Signal List'!I154="","",'0) Signal List'!I154)</f>
        <v/>
      </c>
      <c r="J138" s="429"/>
    </row>
    <row r="139" spans="1:10" ht="14.25" customHeight="1" x14ac:dyDescent="0.3">
      <c r="A139" s="58" t="str">
        <f>IF('0) Signal List'!A155="","",'0) Signal List'!A155)</f>
        <v>G1</v>
      </c>
      <c r="B139" s="59" t="str">
        <f>IF('0) Signal List'!B155="","",'0) Signal List'!B155)</f>
        <v>Analogue Output Active Power Control Setpoint</v>
      </c>
      <c r="C139" s="74" t="str">
        <f>IF('0) Signal List'!C155="","",'0) Signal List'!C155)</f>
        <v>4 - 20</v>
      </c>
      <c r="D139" s="59" t="str">
        <f>IF('0) Signal List'!D155="","",'0) Signal List'!D155)</f>
        <v>mA</v>
      </c>
      <c r="E139" s="60" t="e">
        <f>IF('0) Signal List'!E155="","",'0) Signal List'!E155)</f>
        <v>#VALUE!</v>
      </c>
      <c r="F139" s="59" t="str">
        <f>IF('0) Signal List'!F155="","",'0) Signal List'!F155)</f>
        <v>MW</v>
      </c>
      <c r="G139" s="65" t="str">
        <f>IF('0) Signal List'!G155="","",'0) Signal List'!G155)</f>
        <v>SFPS</v>
      </c>
      <c r="H139" s="65" t="str">
        <f>IF('0) Signal List'!H155="","",'0) Signal List'!H155)</f>
        <v xml:space="preserve">N/A </v>
      </c>
      <c r="I139" s="70" t="str">
        <f>IF('0) Signal List'!I155="","",'0) Signal List'!I155)</f>
        <v>Distribution Code Signals List #4 DCC11.6.1.4 (125% of Registered Capacity)</v>
      </c>
      <c r="J139" s="429"/>
    </row>
    <row r="140" spans="1:10" ht="14.25" customHeight="1" x14ac:dyDescent="0.3">
      <c r="A140" s="58" t="str">
        <f>IF('0) Signal List'!A156="","",'0) Signal List'!A156)</f>
        <v>G2</v>
      </c>
      <c r="B140" s="59" t="str">
        <f>IF('0) Signal List'!B156="","",'0) Signal List'!B156)</f>
        <v>Frequency Droop Setting</v>
      </c>
      <c r="C140" s="74" t="str">
        <f>IF('0) Signal List'!C156="","",'0) Signal List'!C156)</f>
        <v>4 - 20</v>
      </c>
      <c r="D140" s="59" t="str">
        <f>IF('0) Signal List'!D156="","",'0) Signal List'!D156)</f>
        <v>mA</v>
      </c>
      <c r="E140" s="60" t="str">
        <f>IF('0) Signal List'!E156="","",'0) Signal List'!E156)</f>
        <v xml:space="preserve"> 0-14</v>
      </c>
      <c r="F140" s="59" t="str">
        <f>IF('0) Signal List'!F156="","",'0) Signal List'!F156)</f>
        <v>%</v>
      </c>
      <c r="G140" s="65" t="str">
        <f>IF('0) Signal List'!G156="","",'0) Signal List'!G156)</f>
        <v>SFPS</v>
      </c>
      <c r="H140" s="65" t="str">
        <f>IF('0) Signal List'!H156="","",'0) Signal List'!H156)</f>
        <v xml:space="preserve">N/A </v>
      </c>
      <c r="I140" s="70" t="str">
        <f>IF('0) Signal List'!I156="","",'0) Signal List'!I156)</f>
        <v>Distribution Code Modification #24 Approved by CER 08/10/2013</v>
      </c>
      <c r="J140" s="429"/>
    </row>
    <row r="141" spans="1:10" ht="14.25" customHeight="1" x14ac:dyDescent="0.3">
      <c r="A141" s="58" t="str">
        <f>IF('0) Signal List'!A157="","",'0) Signal List'!A157)</f>
        <v>G3</v>
      </c>
      <c r="B141" s="59" t="str">
        <f>IF('0) Signal List'!B157="","",'0) Signal List'!B157)</f>
        <v xml:space="preserve">SPARE </v>
      </c>
      <c r="C141" s="74" t="str">
        <f>IF('0) Signal List'!C157="","",'0) Signal List'!C157)</f>
        <v/>
      </c>
      <c r="D141" s="59" t="str">
        <f>IF('0) Signal List'!D157="","",'0) Signal List'!D157)</f>
        <v/>
      </c>
      <c r="E141" s="60" t="str">
        <f>IF('0) Signal List'!E157="","",'0) Signal List'!E157)</f>
        <v/>
      </c>
      <c r="F141" s="59" t="str">
        <f>IF('0) Signal List'!F157="","",'0) Signal List'!F157)</f>
        <v/>
      </c>
      <c r="G141" s="65" t="str">
        <f>IF('0) Signal List'!G157="","",'0) Signal List'!G157)</f>
        <v/>
      </c>
      <c r="H141" s="65" t="str">
        <f>IF('0) Signal List'!H157="","",'0) Signal List'!H157)</f>
        <v/>
      </c>
      <c r="I141" s="70" t="str">
        <f>IF('0) Signal List'!I157="","",'0) Signal List'!I157)</f>
        <v/>
      </c>
      <c r="J141" s="429"/>
    </row>
    <row r="142" spans="1:10" ht="14.25" customHeight="1" x14ac:dyDescent="0.3">
      <c r="A142" s="58" t="str">
        <f>IF('0) Signal List'!A158="","",'0) Signal List'!A158)</f>
        <v>G4</v>
      </c>
      <c r="B142" s="59" t="str">
        <f>IF('0) Signal List'!B158="","",'0) Signal List'!B158)</f>
        <v xml:space="preserve">SPARE </v>
      </c>
      <c r="C142" s="74" t="str">
        <f>IF('0) Signal List'!C158="","",'0) Signal List'!C158)</f>
        <v/>
      </c>
      <c r="D142" s="59" t="str">
        <f>IF('0) Signal List'!D158="","",'0) Signal List'!D158)</f>
        <v/>
      </c>
      <c r="E142" s="60" t="str">
        <f>IF('0) Signal List'!E158="","",'0) Signal List'!E158)</f>
        <v/>
      </c>
      <c r="F142" s="59" t="str">
        <f>IF('0) Signal List'!F158="","",'0) Signal List'!F158)</f>
        <v/>
      </c>
      <c r="G142" s="65" t="str">
        <f>IF('0) Signal List'!G158="","",'0) Signal List'!G158)</f>
        <v/>
      </c>
      <c r="H142" s="65" t="str">
        <f>IF('0) Signal List'!H158="","",'0) Signal List'!H158)</f>
        <v/>
      </c>
      <c r="I142" s="70" t="str">
        <f>IF('0) Signal List'!I158="","",'0) Signal List'!I158)</f>
        <v/>
      </c>
      <c r="J142" s="429"/>
    </row>
    <row r="143" spans="1:10" ht="14.25" customHeight="1" x14ac:dyDescent="0.3">
      <c r="A143" s="58" t="str">
        <f>IF('0) Signal List'!A159="","",'0) Signal List'!A159)</f>
        <v/>
      </c>
      <c r="B143" s="59" t="str">
        <f>IF('0) Signal List'!B159="","",'0) Signal List'!B159)</f>
        <v/>
      </c>
      <c r="C143" s="74" t="str">
        <f>IF('0) Signal List'!C159="","",'0) Signal List'!C159)</f>
        <v/>
      </c>
      <c r="D143" s="59" t="str">
        <f>IF('0) Signal List'!D159="","",'0) Signal List'!D159)</f>
        <v/>
      </c>
      <c r="E143" s="60" t="str">
        <f>IF('0) Signal List'!E159="","",'0) Signal List'!E159)</f>
        <v/>
      </c>
      <c r="F143" s="59" t="str">
        <f>IF('0) Signal List'!F159="","",'0) Signal List'!F159)</f>
        <v/>
      </c>
      <c r="G143" s="65" t="str">
        <f>IF('0) Signal List'!G159="","",'0) Signal List'!G159)</f>
        <v/>
      </c>
      <c r="H143" s="65" t="str">
        <f>IF('0) Signal List'!H159="","",'0) Signal List'!H159)</f>
        <v/>
      </c>
      <c r="I143" s="70" t="str">
        <f>IF('0) Signal List'!I159="","",'0) Signal List'!I159)</f>
        <v/>
      </c>
      <c r="J143" s="429"/>
    </row>
    <row r="144" spans="1:10" ht="14.25" customHeight="1" thickBot="1" x14ac:dyDescent="0.35">
      <c r="A144" s="124"/>
      <c r="B144" s="191"/>
      <c r="C144" s="85"/>
      <c r="D144" s="85"/>
      <c r="E144" s="85"/>
      <c r="F144" s="85"/>
      <c r="G144" s="88"/>
      <c r="H144" s="88"/>
      <c r="I144" s="89"/>
      <c r="J144" s="429"/>
    </row>
    <row r="145" spans="1:11" ht="14.5" thickBot="1" x14ac:dyDescent="0.35">
      <c r="A145" s="212" t="str">
        <f>IF('0) Signal List'!A160="","",'0) Signal List'!A160)</f>
        <v/>
      </c>
      <c r="B145" s="213" t="str">
        <f>IF('0) Signal List'!B160="","",'0) Signal List'!B160)</f>
        <v/>
      </c>
      <c r="C145" s="213" t="str">
        <f>IF('0) Signal List'!C160="","",'0) Signal List'!C160)</f>
        <v/>
      </c>
      <c r="D145" s="213" t="str">
        <f>IF('0) Signal List'!D160="","",'0) Signal List'!D160)</f>
        <v/>
      </c>
      <c r="E145" s="216" t="str">
        <f>IF('0) Signal List'!E160="","",'0) Signal List'!E160)</f>
        <v/>
      </c>
      <c r="F145" s="213" t="str">
        <f>IF('0) Signal List'!F160="","",'0) Signal List'!F160)</f>
        <v/>
      </c>
      <c r="G145" s="214" t="str">
        <f>IF('0) Signal List'!G160="","",'0) Signal List'!G160)</f>
        <v/>
      </c>
      <c r="H145" s="214" t="str">
        <f>IF('0) Signal List'!H160="","",'0) Signal List'!H160)</f>
        <v/>
      </c>
      <c r="I145" s="215" t="str">
        <f>IF('0) Signal List'!I160="","",'0) Signal List'!I160)</f>
        <v/>
      </c>
      <c r="J145" s="430"/>
    </row>
    <row r="146" spans="1:11" x14ac:dyDescent="0.3">
      <c r="A146" s="20"/>
    </row>
    <row r="147" spans="1:11" ht="13.5" thickBot="1" x14ac:dyDescent="0.35">
      <c r="A147" s="20"/>
    </row>
    <row r="148" spans="1:11" ht="12.75" customHeight="1" x14ac:dyDescent="0.3">
      <c r="A148" s="698" t="s">
        <v>99</v>
      </c>
      <c r="B148" s="699"/>
      <c r="C148" s="699"/>
      <c r="D148" s="700"/>
      <c r="E148" s="717" t="s">
        <v>217</v>
      </c>
      <c r="F148" s="718"/>
      <c r="G148" s="719"/>
      <c r="I148" s="707" t="s">
        <v>620</v>
      </c>
      <c r="J148" s="708"/>
    </row>
    <row r="149" spans="1:11" ht="12.75" customHeight="1" x14ac:dyDescent="0.3">
      <c r="A149" s="701"/>
      <c r="B149" s="702"/>
      <c r="C149" s="702"/>
      <c r="D149" s="703"/>
      <c r="E149" s="720"/>
      <c r="F149" s="721"/>
      <c r="G149" s="722"/>
      <c r="H149" s="11" t="str">
        <f>IF('0) Signal List'!H165="","",'0) Signal List'!H165)</f>
        <v/>
      </c>
      <c r="I149" s="709"/>
      <c r="J149" s="710"/>
    </row>
    <row r="150" spans="1:11" ht="14.25" customHeight="1" thickBot="1" x14ac:dyDescent="0.35">
      <c r="A150" s="704"/>
      <c r="B150" s="705"/>
      <c r="C150" s="705"/>
      <c r="D150" s="706"/>
      <c r="E150" s="723"/>
      <c r="F150" s="724"/>
      <c r="G150" s="725"/>
      <c r="H150" s="11" t="str">
        <f>IF('0) Signal List'!H166="","",'0) Signal List'!H166)</f>
        <v/>
      </c>
      <c r="I150" s="711"/>
      <c r="J150" s="712"/>
    </row>
    <row r="151" spans="1:11" ht="22.5" customHeight="1" x14ac:dyDescent="0.3">
      <c r="A151" s="698" t="s">
        <v>100</v>
      </c>
      <c r="B151" s="699"/>
      <c r="C151" s="699"/>
      <c r="D151" s="700"/>
      <c r="E151" s="717" t="s">
        <v>217</v>
      </c>
      <c r="F151" s="718"/>
      <c r="G151" s="719"/>
      <c r="H151" s="11" t="str">
        <f>IF('0) Signal List'!H173="","",'0) Signal List'!H173)</f>
        <v/>
      </c>
      <c r="I151" s="558" t="s">
        <v>1014</v>
      </c>
      <c r="J151" s="559"/>
      <c r="K151" s="465"/>
    </row>
    <row r="152" spans="1:11" ht="21" customHeight="1" x14ac:dyDescent="0.3">
      <c r="A152" s="701"/>
      <c r="B152" s="702"/>
      <c r="C152" s="702"/>
      <c r="D152" s="703"/>
      <c r="E152" s="720"/>
      <c r="F152" s="721"/>
      <c r="G152" s="722"/>
      <c r="H152" s="11" t="str">
        <f>IF('0) Signal List'!H174="","",'0) Signal List'!H174)</f>
        <v/>
      </c>
      <c r="I152" s="560" t="s">
        <v>1015</v>
      </c>
      <c r="J152" s="561"/>
      <c r="K152" s="465"/>
    </row>
    <row r="153" spans="1:11" ht="20.25" customHeight="1" thickBot="1" x14ac:dyDescent="0.35">
      <c r="A153" s="704"/>
      <c r="B153" s="705"/>
      <c r="C153" s="705"/>
      <c r="D153" s="706"/>
      <c r="E153" s="723"/>
      <c r="F153" s="724"/>
      <c r="G153" s="725"/>
      <c r="H153" s="11" t="str">
        <f>IF('0) Signal List'!H175="","",'0) Signal List'!H175)</f>
        <v/>
      </c>
      <c r="I153" s="560" t="s">
        <v>1016</v>
      </c>
      <c r="J153" s="561"/>
      <c r="K153" s="465"/>
    </row>
    <row r="154" spans="1:11" ht="18" customHeight="1" x14ac:dyDescent="0.3">
      <c r="A154" s="554"/>
      <c r="B154" s="564"/>
      <c r="C154" s="564"/>
      <c r="D154" s="555"/>
      <c r="E154" s="556"/>
      <c r="F154" s="565"/>
      <c r="G154" s="557"/>
      <c r="I154" s="560" t="s">
        <v>1017</v>
      </c>
      <c r="J154" s="561"/>
      <c r="K154" s="465"/>
    </row>
    <row r="155" spans="1:11" ht="18" customHeight="1" x14ac:dyDescent="0.3">
      <c r="A155" s="554"/>
      <c r="B155" s="564"/>
      <c r="C155" s="564"/>
      <c r="D155" s="555"/>
      <c r="E155" s="556"/>
      <c r="F155" s="565"/>
      <c r="G155" s="557"/>
      <c r="I155" s="560" t="s">
        <v>1018</v>
      </c>
      <c r="J155" s="561"/>
      <c r="K155" s="465"/>
    </row>
    <row r="156" spans="1:11" ht="21.75" customHeight="1" thickBot="1" x14ac:dyDescent="0.35">
      <c r="A156" s="554"/>
      <c r="B156" s="564"/>
      <c r="C156" s="564"/>
      <c r="D156" s="555"/>
      <c r="E156" s="556"/>
      <c r="F156" s="565"/>
      <c r="G156" s="557"/>
      <c r="I156" s="560" t="s">
        <v>1019</v>
      </c>
      <c r="J156" s="561"/>
      <c r="K156" s="465"/>
    </row>
    <row r="157" spans="1:11" ht="21" customHeight="1" x14ac:dyDescent="0.3">
      <c r="A157" s="698" t="s">
        <v>101</v>
      </c>
      <c r="B157" s="699"/>
      <c r="C157" s="699"/>
      <c r="D157" s="700"/>
      <c r="E157" s="717" t="s">
        <v>217</v>
      </c>
      <c r="F157" s="718"/>
      <c r="G157" s="719"/>
      <c r="H157" s="11" t="str">
        <f>IF('0) Signal List'!H176="","",'0) Signal List'!H176)</f>
        <v/>
      </c>
      <c r="I157" s="560" t="s">
        <v>1020</v>
      </c>
      <c r="J157" s="566"/>
      <c r="K157" s="568"/>
    </row>
    <row r="158" spans="1:11" ht="20.25" customHeight="1" thickBot="1" x14ac:dyDescent="0.35">
      <c r="A158" s="701"/>
      <c r="B158" s="702"/>
      <c r="C158" s="702"/>
      <c r="D158" s="703"/>
      <c r="E158" s="720"/>
      <c r="F158" s="721"/>
      <c r="G158" s="722"/>
      <c r="H158" s="11" t="str">
        <f>IF('0) Signal List'!H177="","",'0) Signal List'!H177)</f>
        <v/>
      </c>
      <c r="I158" s="562" t="s">
        <v>1021</v>
      </c>
      <c r="J158" s="567"/>
      <c r="K158" s="568"/>
    </row>
    <row r="159" spans="1:11" ht="15.75" customHeight="1" thickBot="1" x14ac:dyDescent="0.35">
      <c r="A159" s="704"/>
      <c r="B159" s="705"/>
      <c r="C159" s="705"/>
      <c r="D159" s="706"/>
      <c r="E159" s="723"/>
      <c r="F159" s="724"/>
      <c r="G159" s="725"/>
      <c r="H159" s="11" t="str">
        <f>IF('0) Signal List'!H178="","",'0) Signal List'!H178)</f>
        <v/>
      </c>
      <c r="I159" s="154" t="str">
        <f>IF('0) Signal List'!I178="","",'0) Signal List'!I178)</f>
        <v/>
      </c>
      <c r="K159" s="569"/>
    </row>
    <row r="160" spans="1:11" x14ac:dyDescent="0.3">
      <c r="A160" s="698" t="s">
        <v>102</v>
      </c>
      <c r="B160" s="699"/>
      <c r="C160" s="699"/>
      <c r="D160" s="700"/>
      <c r="E160" s="717" t="s">
        <v>217</v>
      </c>
      <c r="F160" s="718"/>
      <c r="G160" s="719"/>
      <c r="H160" s="11" t="str">
        <f>IF('0) Signal List'!H179="","",'0) Signal List'!H179)</f>
        <v/>
      </c>
      <c r="I160" s="154" t="str">
        <f>IF('0) Signal List'!I179="","",'0) Signal List'!I179)</f>
        <v/>
      </c>
    </row>
    <row r="161" spans="1:10" ht="12.75" customHeight="1" x14ac:dyDescent="0.3">
      <c r="A161" s="701"/>
      <c r="B161" s="702"/>
      <c r="C161" s="702"/>
      <c r="D161" s="703"/>
      <c r="E161" s="720"/>
      <c r="F161" s="721"/>
      <c r="G161" s="722"/>
      <c r="H161" s="11" t="str">
        <f>IF('0) Signal List'!H180="","",'0) Signal List'!H180)</f>
        <v/>
      </c>
      <c r="I161" s="154" t="str">
        <f>IF('0) Signal List'!I180="","",'0) Signal List'!I180)</f>
        <v/>
      </c>
    </row>
    <row r="162" spans="1:10" ht="16.5" customHeight="1" thickBot="1" x14ac:dyDescent="0.35">
      <c r="A162" s="704"/>
      <c r="B162" s="705"/>
      <c r="C162" s="705"/>
      <c r="D162" s="706"/>
      <c r="E162" s="723"/>
      <c r="F162" s="724"/>
      <c r="G162" s="725"/>
      <c r="H162" s="11" t="str">
        <f>IF('0) Signal List'!H181="","",'0) Signal List'!H181)</f>
        <v/>
      </c>
      <c r="I162" s="154" t="str">
        <f>IF('0) Signal List'!I181="","",'0) Signal List'!I181)</f>
        <v/>
      </c>
    </row>
    <row r="163" spans="1:10" ht="13.5" thickBot="1" x14ac:dyDescent="0.35">
      <c r="A163" s="20" t="str">
        <f>IF('0) Signal List'!A182="","",'0) Signal List'!A182)</f>
        <v/>
      </c>
      <c r="B163" s="20" t="str">
        <f>IF('0) Signal List'!B182="","",'0) Signal List'!B182)</f>
        <v/>
      </c>
      <c r="C163" s="20" t="str">
        <f>IF('0) Signal List'!C182="","",'0) Signal List'!C182)</f>
        <v/>
      </c>
      <c r="D163" s="20" t="str">
        <f>IF('0) Signal List'!D182="","",'0) Signal List'!D182)</f>
        <v/>
      </c>
      <c r="E163" s="43" t="str">
        <f>IF('0) Signal List'!E182="","",'0) Signal List'!E182)</f>
        <v/>
      </c>
      <c r="F163" s="20" t="str">
        <f>IF('0) Signal List'!F182="","",'0) Signal List'!F182)</f>
        <v/>
      </c>
      <c r="G163" s="11" t="str">
        <f>IF('0) Signal List'!G182="","",'0) Signal List'!G182)</f>
        <v/>
      </c>
      <c r="H163" s="11" t="str">
        <f>IF('0) Signal List'!H182="","",'0) Signal List'!H182)</f>
        <v/>
      </c>
      <c r="I163" s="154" t="str">
        <f>IF('0) Signal List'!I182="","",'0) Signal List'!I182)</f>
        <v/>
      </c>
    </row>
    <row r="164" spans="1:10" ht="52.5" customHeight="1" thickBot="1" x14ac:dyDescent="0.55000000000000004">
      <c r="A164" s="695" t="s">
        <v>325</v>
      </c>
      <c r="B164" s="696"/>
      <c r="C164" s="696"/>
      <c r="D164" s="697"/>
      <c r="E164" s="43" t="str">
        <f>IF('0) Signal List'!E183="","",'0) Signal List'!E183)</f>
        <v/>
      </c>
      <c r="F164" s="20" t="str">
        <f>IF('0) Signal List'!F183="","",'0) Signal List'!F183)</f>
        <v/>
      </c>
      <c r="G164" s="11" t="str">
        <f>IF('0) Signal List'!G183="","",'0) Signal List'!G183)</f>
        <v/>
      </c>
      <c r="H164" s="140" t="s">
        <v>585</v>
      </c>
      <c r="I164" s="726">
        <f>'1a) Inst.Info &amp; Contact Details'!E24</f>
        <v>0</v>
      </c>
      <c r="J164" s="727"/>
    </row>
    <row r="165" spans="1:10" ht="38.25" customHeight="1" x14ac:dyDescent="0.5">
      <c r="A165" s="20" t="str">
        <f>IF('0) Signal List'!A184="","",'0) Signal List'!A184)</f>
        <v/>
      </c>
      <c r="B165" s="20" t="str">
        <f>IF('0) Signal List'!B184="","",'0) Signal List'!B184)</f>
        <v/>
      </c>
      <c r="C165" s="20" t="str">
        <f>IF('0) Signal List'!C184="","",'0) Signal List'!C184)</f>
        <v/>
      </c>
      <c r="D165" s="20" t="str">
        <f>IF('0) Signal List'!D184="","",'0) Signal List'!D184)</f>
        <v/>
      </c>
      <c r="E165" s="43" t="str">
        <f>IF('0) Signal List'!E184="","",'0) Signal List'!E184)</f>
        <v/>
      </c>
      <c r="F165" s="20" t="str">
        <f>IF('0) Signal List'!F184="","",'0) Signal List'!F184)</f>
        <v/>
      </c>
      <c r="G165" s="11" t="str">
        <f>IF('0) Signal List'!G184="","",'0) Signal List'!G184)</f>
        <v/>
      </c>
      <c r="H165" s="133" t="s">
        <v>586</v>
      </c>
      <c r="I165" s="713"/>
      <c r="J165" s="714"/>
    </row>
    <row r="166" spans="1:10" ht="41.25" customHeight="1" thickBot="1" x14ac:dyDescent="0.55000000000000004">
      <c r="A166" s="20" t="str">
        <f>IF('0) Signal List'!A185="","",'0) Signal List'!A185)</f>
        <v/>
      </c>
      <c r="B166" s="20" t="str">
        <f>IF('0) Signal List'!B185="","",'0) Signal List'!B185)</f>
        <v/>
      </c>
      <c r="C166" s="20" t="str">
        <f>IF('0) Signal List'!C185="","",'0) Signal List'!C185)</f>
        <v/>
      </c>
      <c r="D166" s="20" t="str">
        <f>IF('0) Signal List'!D185="","",'0) Signal List'!D185)</f>
        <v/>
      </c>
      <c r="E166" s="43" t="str">
        <f>IF('0) Signal List'!E185="","",'0) Signal List'!E185)</f>
        <v/>
      </c>
      <c r="F166" s="20" t="str">
        <f>IF('0) Signal List'!F185="","",'0) Signal List'!F185)</f>
        <v/>
      </c>
      <c r="G166" s="11" t="str">
        <f>IF('0) Signal List'!G185="","",'0) Signal List'!G185)</f>
        <v/>
      </c>
      <c r="H166" s="134" t="s">
        <v>144</v>
      </c>
      <c r="I166" s="715"/>
      <c r="J166" s="716"/>
    </row>
    <row r="167" spans="1:10" x14ac:dyDescent="0.3">
      <c r="A167" s="20" t="str">
        <f>IF('0) Signal List'!A186="","",'0) Signal List'!A186)</f>
        <v/>
      </c>
      <c r="B167" s="20" t="str">
        <f>IF('0) Signal List'!B186="","",'0) Signal List'!B186)</f>
        <v/>
      </c>
      <c r="C167" s="20" t="str">
        <f>IF('0) Signal List'!C186="","",'0) Signal List'!C186)</f>
        <v/>
      </c>
      <c r="D167" s="20" t="str">
        <f>IF('0) Signal List'!D186="","",'0) Signal List'!D186)</f>
        <v/>
      </c>
      <c r="E167" s="43" t="str">
        <f>IF('0) Signal List'!E186="","",'0) Signal List'!E186)</f>
        <v/>
      </c>
      <c r="F167" s="20" t="str">
        <f>IF('0) Signal List'!F186="","",'0) Signal List'!F186)</f>
        <v/>
      </c>
      <c r="G167" s="11" t="str">
        <f>IF('0) Signal List'!G186="","",'0) Signal List'!G186)</f>
        <v/>
      </c>
      <c r="H167" s="11" t="str">
        <f>IF('0) Signal List'!H186="","",'0) Signal List'!H186)</f>
        <v/>
      </c>
      <c r="I167" s="154" t="str">
        <f>IF('0) Signal List'!I186="","",'0) Signal List'!I186)</f>
        <v/>
      </c>
    </row>
    <row r="168" spans="1:10" x14ac:dyDescent="0.3">
      <c r="A168" s="426" t="str">
        <f>IF('0) Signal List'!A187="","",'0) Signal List'!A187)</f>
        <v/>
      </c>
      <c r="B168" s="20" t="str">
        <f>IF('0) Signal List'!B187="","",'0) Signal List'!B187)</f>
        <v/>
      </c>
      <c r="C168" s="20" t="str">
        <f>IF('0) Signal List'!C187="","",'0) Signal List'!C187)</f>
        <v/>
      </c>
      <c r="D168" s="20" t="str">
        <f>IF('0) Signal List'!D187="","",'0) Signal List'!D187)</f>
        <v/>
      </c>
      <c r="E168" s="43" t="str">
        <f>IF('0) Signal List'!E187="","",'0) Signal List'!E187)</f>
        <v/>
      </c>
      <c r="F168" s="20" t="str">
        <f>IF('0) Signal List'!F187="","",'0) Signal List'!F187)</f>
        <v/>
      </c>
      <c r="G168" s="11" t="str">
        <f>IF('0) Signal List'!G187="","",'0) Signal List'!G187)</f>
        <v/>
      </c>
      <c r="H168" s="11" t="str">
        <f>IF('0) Signal List'!H187="","",'0) Signal List'!H187)</f>
        <v/>
      </c>
      <c r="I168" s="154" t="str">
        <f>IF('0) Signal List'!I187="","",'0) Signal List'!I187)</f>
        <v/>
      </c>
    </row>
    <row r="169" spans="1:10" x14ac:dyDescent="0.3">
      <c r="A169" s="426" t="str">
        <f>IF('0) Signal List'!A188="","",'0) Signal List'!A188)</f>
        <v/>
      </c>
      <c r="B169" s="20" t="str">
        <f>IF('0) Signal List'!B188="","",'0) Signal List'!B188)</f>
        <v/>
      </c>
      <c r="C169" s="20" t="str">
        <f>IF('0) Signal List'!C188="","",'0) Signal List'!C188)</f>
        <v/>
      </c>
      <c r="D169" s="20" t="str">
        <f>IF('0) Signal List'!D188="","",'0) Signal List'!D188)</f>
        <v/>
      </c>
      <c r="E169" s="43" t="str">
        <f>IF('0) Signal List'!E188="","",'0) Signal List'!E188)</f>
        <v/>
      </c>
      <c r="F169" s="20" t="str">
        <f>IF('0) Signal List'!F188="","",'0) Signal List'!F188)</f>
        <v/>
      </c>
      <c r="G169" s="11" t="str">
        <f>IF('0) Signal List'!G188="","",'0) Signal List'!G188)</f>
        <v/>
      </c>
      <c r="H169" s="11" t="str">
        <f>IF('0) Signal List'!H188="","",'0) Signal List'!H188)</f>
        <v/>
      </c>
      <c r="I169" s="154" t="str">
        <f>IF('0) Signal List'!I188="","",'0) Signal List'!I188)</f>
        <v/>
      </c>
    </row>
    <row r="170" spans="1:10" x14ac:dyDescent="0.3">
      <c r="A170" s="426" t="str">
        <f>IF('0) Signal List'!A189="","",'0) Signal List'!A189)</f>
        <v/>
      </c>
      <c r="B170" s="20" t="str">
        <f>IF('0) Signal List'!B189="","",'0) Signal List'!B189)</f>
        <v/>
      </c>
      <c r="C170" s="20" t="str">
        <f>IF('0) Signal List'!C189="","",'0) Signal List'!C189)</f>
        <v/>
      </c>
      <c r="D170" s="20" t="str">
        <f>IF('0) Signal List'!D189="","",'0) Signal List'!D189)</f>
        <v/>
      </c>
      <c r="E170" s="43" t="str">
        <f>IF('0) Signal List'!E189="","",'0) Signal List'!E189)</f>
        <v/>
      </c>
      <c r="F170" s="20" t="str">
        <f>IF('0) Signal List'!F189="","",'0) Signal List'!F189)</f>
        <v/>
      </c>
      <c r="G170" s="11" t="str">
        <f>IF('0) Signal List'!G189="","",'0) Signal List'!G189)</f>
        <v/>
      </c>
      <c r="H170" s="11" t="str">
        <f>IF('0) Signal List'!H189="","",'0) Signal List'!H189)</f>
        <v/>
      </c>
      <c r="I170" s="154" t="str">
        <f>IF('0) Signal List'!I189="","",'0) Signal List'!I189)</f>
        <v/>
      </c>
    </row>
    <row r="171" spans="1:10" x14ac:dyDescent="0.3">
      <c r="A171" s="426" t="str">
        <f>IF('0) Signal List'!A190="","",'0) Signal List'!A190)</f>
        <v/>
      </c>
      <c r="B171" s="20" t="str">
        <f>IF('0) Signal List'!B190="","",'0) Signal List'!B190)</f>
        <v/>
      </c>
      <c r="C171" s="20" t="str">
        <f>IF('0) Signal List'!C190="","",'0) Signal List'!C190)</f>
        <v/>
      </c>
      <c r="D171" s="20" t="str">
        <f>IF('0) Signal List'!D190="","",'0) Signal List'!D190)</f>
        <v/>
      </c>
      <c r="E171" s="43" t="str">
        <f>IF('0) Signal List'!E190="","",'0) Signal List'!E190)</f>
        <v/>
      </c>
      <c r="F171" s="20" t="str">
        <f>IF('0) Signal List'!F190="","",'0) Signal List'!F190)</f>
        <v/>
      </c>
      <c r="G171" s="11" t="str">
        <f>IF('0) Signal List'!G190="","",'0) Signal List'!G190)</f>
        <v/>
      </c>
      <c r="H171" s="11" t="str">
        <f>IF('0) Signal List'!H190="","",'0) Signal List'!H190)</f>
        <v/>
      </c>
      <c r="I171" s="154" t="str">
        <f>IF('0) Signal List'!I190="","",'0) Signal List'!I190)</f>
        <v/>
      </c>
    </row>
    <row r="172" spans="1:10" x14ac:dyDescent="0.3">
      <c r="A172" s="426" t="str">
        <f>IF('0) Signal List'!A191="","",'0) Signal List'!A191)</f>
        <v/>
      </c>
      <c r="B172" s="20" t="str">
        <f>IF('0) Signal List'!B191="","",'0) Signal List'!B191)</f>
        <v/>
      </c>
      <c r="C172" s="20" t="str">
        <f>IF('0) Signal List'!C191="","",'0) Signal List'!C191)</f>
        <v/>
      </c>
      <c r="D172" s="20" t="str">
        <f>IF('0) Signal List'!D191="","",'0) Signal List'!D191)</f>
        <v/>
      </c>
      <c r="E172" s="43" t="str">
        <f>IF('0) Signal List'!E191="","",'0) Signal List'!E191)</f>
        <v/>
      </c>
      <c r="F172" s="20" t="str">
        <f>IF('0) Signal List'!F191="","",'0) Signal List'!F191)</f>
        <v/>
      </c>
      <c r="G172" s="11" t="str">
        <f>IF('0) Signal List'!G191="","",'0) Signal List'!G191)</f>
        <v/>
      </c>
      <c r="H172" s="11" t="str">
        <f>IF('0) Signal List'!H191="","",'0) Signal List'!H191)</f>
        <v/>
      </c>
      <c r="I172" s="154" t="str">
        <f>IF('0) Signal List'!I191="","",'0) Signal List'!I191)</f>
        <v/>
      </c>
    </row>
  </sheetData>
  <customSheetViews>
    <customSheetView guid="{87DE1C7C-F92F-4056-9C7F-506D880140E3}" scale="70" fitToPage="1" topLeftCell="A79">
      <selection activeCell="H139" sqref="H139"/>
      <pageMargins left="0.23622047244094491" right="0.23622047244094491" top="0.74803149606299213" bottom="0.74803149606299213" header="0.31496062992125984" footer="0.31496062992125984"/>
      <printOptions horizontalCentered="1" verticalCentered="1"/>
      <pageSetup paperSize="9" scale="35" orientation="portrait" r:id="rId1"/>
      <headerFooter alignWithMargins="0">
        <oddHeader>&amp;L&amp;G&amp;C&amp;24IPP Wiring Completion Cert</oddHeader>
        <oddFooter>&amp;L&amp;"Arial,Bold"&amp;14EIRGRID Confidential - &amp;F&amp;C
&amp;R&amp;14Page &amp;P
&amp;D</oddFooter>
      </headerFooter>
    </customSheetView>
  </customSheetViews>
  <mergeCells count="17">
    <mergeCell ref="A1:B1"/>
    <mergeCell ref="A148:D150"/>
    <mergeCell ref="A151:D153"/>
    <mergeCell ref="C8:F8"/>
    <mergeCell ref="C91:F91"/>
    <mergeCell ref="B63:C63"/>
    <mergeCell ref="I166:J166"/>
    <mergeCell ref="E148:G150"/>
    <mergeCell ref="E151:G153"/>
    <mergeCell ref="E157:G159"/>
    <mergeCell ref="E160:G162"/>
    <mergeCell ref="I164:J164"/>
    <mergeCell ref="A164:D164"/>
    <mergeCell ref="A157:D159"/>
    <mergeCell ref="A160:D162"/>
    <mergeCell ref="I148:J150"/>
    <mergeCell ref="I165:J165"/>
  </mergeCells>
  <printOptions horizontalCentered="1" verticalCentered="1"/>
  <pageMargins left="0.23622047244094491" right="0.23622047244094491" top="0.74803149606299213" bottom="0.74803149606299213" header="0.31496062992125984" footer="0.31496062992125984"/>
  <pageSetup paperSize="8" scale="42" orientation="portrait" r:id="rId2"/>
  <headerFooter alignWithMargins="0">
    <oddHeader>&amp;L&amp;G&amp;C&amp;24IPP Wiring Completion Cert</oddHeader>
    <oddFooter>&amp;L&amp;"Arial,Bold"&amp;14EIRGRID Confidential - &amp;F&amp;C
&amp;R&amp;14Page &amp;P
&amp;D</oddFooter>
  </headerFooter>
  <legacyDrawing r:id="rId3"/>
  <legacyDrawingHF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FFC000"/>
    <pageSetUpPr fitToPage="1"/>
  </sheetPr>
  <dimension ref="A1:J174"/>
  <sheetViews>
    <sheetView view="pageBreakPreview" zoomScale="70" zoomScaleNormal="85" zoomScaleSheetLayoutView="70" workbookViewId="0">
      <selection activeCell="F165" sqref="F165"/>
    </sheetView>
  </sheetViews>
  <sheetFormatPr defaultColWidth="9.08984375" defaultRowHeight="13" x14ac:dyDescent="0.3"/>
  <cols>
    <col min="1" max="1" width="16.36328125" style="426" customWidth="1"/>
    <col min="2" max="2" width="56.54296875" style="20" customWidth="1"/>
    <col min="3" max="3" width="17" style="20" customWidth="1"/>
    <col min="4" max="4" width="9.08984375" style="20"/>
    <col min="5" max="5" width="12" style="43" bestFit="1" customWidth="1"/>
    <col min="6" max="6" width="18" style="20" customWidth="1"/>
    <col min="7" max="7" width="13.54296875" style="11" customWidth="1"/>
    <col min="8" max="8" width="29.08984375" style="11" customWidth="1"/>
    <col min="9" max="9" width="43" style="20" customWidth="1"/>
    <col min="10" max="16384" width="9.08984375" style="20"/>
  </cols>
  <sheetData>
    <row r="1" spans="1:9" s="9" customFormat="1" ht="53.25" customHeight="1" x14ac:dyDescent="0.5">
      <c r="A1" s="728" t="str">
        <f>IF('0) Signal List'!A1="","",'0) Signal List'!A1)</f>
        <v>SolarFarmName (TLC)</v>
      </c>
      <c r="B1" s="729" t="str">
        <f>IF('0) Signal List'!B1="","",'0) Signal List'!B1)</f>
        <v/>
      </c>
      <c r="C1" s="8" t="str">
        <f>IF('0) Signal List'!C1="","",'0) Signal List'!C1)</f>
        <v>Topology</v>
      </c>
      <c r="D1" s="8" t="str">
        <f>IF('0) Signal List'!D1="","",'0) Signal List'!D1)</f>
        <v>XX</v>
      </c>
      <c r="E1" s="7" t="str">
        <f>'0) Signal List'!E1</f>
        <v>XX</v>
      </c>
      <c r="F1" s="8" t="str">
        <f>IF('0) Signal List'!F1="","",'0) Signal List'!F1)</f>
        <v>MW</v>
      </c>
      <c r="G1" s="7" t="str">
        <f>'0) Signal List'!G1</f>
        <v>v0.1</v>
      </c>
      <c r="H1" s="7"/>
      <c r="I1" s="115" t="s">
        <v>185</v>
      </c>
    </row>
    <row r="2" spans="1:9" s="9" customFormat="1" ht="53.25" customHeight="1" x14ac:dyDescent="0.5">
      <c r="A2" s="166"/>
      <c r="B2" s="167"/>
      <c r="C2" s="9" t="s">
        <v>515</v>
      </c>
      <c r="D2" s="9" t="str">
        <f>'0) Signal List'!D2</f>
        <v>XX</v>
      </c>
      <c r="E2" s="401"/>
      <c r="G2" s="401"/>
      <c r="H2" s="401"/>
      <c r="I2" s="404"/>
    </row>
    <row r="3" spans="1:9" ht="25" x14ac:dyDescent="0.5">
      <c r="A3" s="738" t="str">
        <f>IF('0) Signal List'!A3="","",'0) Signal List'!A3)</f>
        <v>EirGrid Signals, Command &amp; Control Specification (Ref: DCC11.6)</v>
      </c>
      <c r="B3" s="739" t="str">
        <f>IF('0) Signal List'!B3="","",'0) Signal List'!B3)</f>
        <v/>
      </c>
      <c r="C3" s="739" t="str">
        <f>IF('0) Signal List'!C3="","",'0) Signal List'!C3)</f>
        <v/>
      </c>
      <c r="D3" s="739" t="str">
        <f>IF('0) Signal List'!D3="","",'0) Signal List'!D3)</f>
        <v/>
      </c>
      <c r="E3" s="739" t="str">
        <f>IF('0) Signal List'!E3="","",'0) Signal List'!E3)</f>
        <v/>
      </c>
      <c r="F3" s="739" t="str">
        <f>IF('0) Signal List'!F3="","",'0) Signal List'!F3)</f>
        <v/>
      </c>
      <c r="G3" s="608"/>
      <c r="H3" s="608"/>
      <c r="I3" s="116" t="s">
        <v>311</v>
      </c>
    </row>
    <row r="4" spans="1:9" ht="32.5" x14ac:dyDescent="0.65">
      <c r="A4" s="166" t="s">
        <v>521</v>
      </c>
      <c r="B4" s="167"/>
      <c r="C4" s="167"/>
      <c r="D4" s="167"/>
      <c r="E4" s="167"/>
      <c r="F4" s="167"/>
      <c r="G4" s="41"/>
      <c r="H4" s="41"/>
      <c r="I4" s="431"/>
    </row>
    <row r="5" spans="1:9" ht="14.25" customHeight="1" x14ac:dyDescent="0.3">
      <c r="A5" s="424" t="str">
        <f>IF('0) Signal List'!A5="","",'0) Signal List'!A5)</f>
        <v/>
      </c>
      <c r="B5" s="20" t="str">
        <f>IF('0) Signal List'!B5="","",'0) Signal List'!B5)</f>
        <v/>
      </c>
      <c r="C5" s="20" t="str">
        <f>IF('0) Signal List'!C5="","",'0) Signal List'!C5)</f>
        <v/>
      </c>
      <c r="D5" s="20" t="str">
        <f>IF('0) Signal List'!D5="","",'0) Signal List'!D5)</f>
        <v/>
      </c>
      <c r="E5" s="43" t="str">
        <f>IF('0) Signal List'!E5="","",'0) Signal List'!E5)</f>
        <v/>
      </c>
      <c r="F5" s="20" t="str">
        <f>IF('0) Signal List'!F5="","",'0) Signal List'!F5)</f>
        <v/>
      </c>
      <c r="G5" s="11" t="str">
        <f>IF('0) Signal List'!G5="","",'0) Signal List'!G5)</f>
        <v/>
      </c>
      <c r="H5" s="11" t="str">
        <f>IF('0) Signal List'!H5="","",'0) Signal List'!H5)</f>
        <v/>
      </c>
      <c r="I5" s="432"/>
    </row>
    <row r="6" spans="1:9" ht="14.5" thickBot="1" x14ac:dyDescent="0.35">
      <c r="A6" s="53" t="str">
        <f>IF('0) Signal List'!A6="","",'0) Signal List'!A6)</f>
        <v>ETIE Ref</v>
      </c>
      <c r="B6" s="54" t="str">
        <f>IF('0) Signal List'!B6="","",'0) Signal List'!B6)</f>
        <v>Digital Input Signals (signals sent to EirGrid)</v>
      </c>
      <c r="C6" s="55" t="str">
        <f>IF('0) Signal List'!C6="","",'0) Signal List'!C6)</f>
        <v/>
      </c>
      <c r="D6" s="55" t="str">
        <f>IF('0) Signal List'!D6="","",'0) Signal List'!D6)</f>
        <v/>
      </c>
      <c r="E6" s="56" t="str">
        <f>IF('0) Signal List'!E6="","",'0) Signal List'!E6)</f>
        <v/>
      </c>
      <c r="F6" s="55" t="str">
        <f>IF('0) Signal List'!F6="","",'0) Signal List'!F6)</f>
        <v/>
      </c>
      <c r="G6" s="57" t="str">
        <f>IF('0) Signal List'!G6="","",'0) Signal List'!G6)</f>
        <v>Provided by</v>
      </c>
      <c r="H6" s="100" t="str">
        <f>IF('0) Signal List'!H6="","",'0) Signal List'!H6)</f>
        <v>Duplicate to ESBN</v>
      </c>
      <c r="I6" s="117"/>
    </row>
    <row r="7" spans="1:9" ht="14.25" customHeight="1" thickTop="1" x14ac:dyDescent="0.3">
      <c r="A7" s="58" t="str">
        <f>IF('0) Signal List'!A7="","",'0) Signal List'!A7)</f>
        <v/>
      </c>
      <c r="B7" s="59" t="str">
        <f>IF('0) Signal List'!B7="","",'0) Signal List'!B7)</f>
        <v/>
      </c>
      <c r="C7" s="59" t="str">
        <f>IF('0) Signal List'!C7="","",'0) Signal List'!C7)</f>
        <v/>
      </c>
      <c r="D7" s="59" t="str">
        <f>IF('0) Signal List'!D7="","",'0) Signal List'!D7)</f>
        <v/>
      </c>
      <c r="E7" s="60" t="str">
        <f>IF('0) Signal List'!E7="","",'0) Signal List'!E7)</f>
        <v/>
      </c>
      <c r="F7" s="59" t="str">
        <f>IF('0) Signal List'!F7="","",'0) Signal List'!F7)</f>
        <v/>
      </c>
      <c r="G7" s="61" t="str">
        <f>IF('0) Signal List'!G7="","",'0) Signal List'!G7)</f>
        <v/>
      </c>
      <c r="H7" s="102"/>
      <c r="I7" s="429"/>
    </row>
    <row r="8" spans="1:9" ht="14.25" customHeight="1" x14ac:dyDescent="0.3">
      <c r="A8" s="58" t="str">
        <f>IF('0) Signal List'!A8="","",'0) Signal List'!A8)</f>
        <v/>
      </c>
      <c r="B8" s="63" t="str">
        <f>IF('0) Signal List'!B8="","",'0) Signal List'!B8)</f>
        <v>Double Point Status Indications</v>
      </c>
      <c r="C8" s="730" t="str">
        <f>IF('0) Signal List'!C8="","",'0) Signal List'!C8)</f>
        <v>(each individual input identified separately for clarity)</v>
      </c>
      <c r="D8" s="730"/>
      <c r="E8" s="730"/>
      <c r="F8" s="731"/>
      <c r="G8" s="64" t="str">
        <f>IF('0) Signal List'!G8="","",'0) Signal List'!G8)</f>
        <v/>
      </c>
      <c r="H8" s="104" t="str">
        <f>IF('0) Signal List'!H8="","",'0) Signal List'!H8)</f>
        <v/>
      </c>
      <c r="I8" s="429"/>
    </row>
    <row r="9" spans="1:9" ht="14.25" customHeight="1" x14ac:dyDescent="0.35">
      <c r="A9" s="58" t="str">
        <f>IF('0) Signal List'!A9="","",'0) Signal List'!A9)</f>
        <v/>
      </c>
      <c r="B9" s="192" t="str">
        <f>IF('0) Signal List'!B9="","",'0) Signal List'!B9)</f>
        <v>Digital Input Signals from Sub Station to EirGrid</v>
      </c>
      <c r="C9" s="59" t="str">
        <f>IF('0) Signal List'!C9="","",'0) Signal List'!C9)</f>
        <v/>
      </c>
      <c r="D9" s="59" t="str">
        <f>IF('0) Signal List'!D9="","",'0) Signal List'!D9)</f>
        <v/>
      </c>
      <c r="E9" s="60" t="str">
        <f>IF('0) Signal List'!E9="","",'0) Signal List'!E9)</f>
        <v/>
      </c>
      <c r="F9" s="59" t="str">
        <f>IF('0) Signal List'!F9="","",'0) Signal List'!F9)</f>
        <v/>
      </c>
      <c r="G9" s="64" t="str">
        <f>IF('0) Signal List'!G9="","",'0) Signal List'!G9)</f>
        <v/>
      </c>
      <c r="H9" s="419" t="str">
        <f>IF('0) Signal List'!H9="","",'0) Signal List'!H9)</f>
        <v/>
      </c>
      <c r="I9" s="429"/>
    </row>
    <row r="10" spans="1:9" ht="14.25" customHeight="1" x14ac:dyDescent="0.3">
      <c r="A10" s="58" t="str">
        <f>IF('0) Signal List'!A10="","",'0) Signal List'!A10)</f>
        <v>A1</v>
      </c>
      <c r="B10" s="59" t="str">
        <f>IF('0) Signal List'!B10="","",'0) Signal List'!B10)</f>
        <v>RemoteStationName/SolarFarmName 20 kV CB</v>
      </c>
      <c r="C10" s="59" t="str">
        <f>IF('0) Signal List'!C10="","",'0) Signal List'!C10)</f>
        <v/>
      </c>
      <c r="D10" s="59" t="str">
        <f>IF('0) Signal List'!D10="","",'0) Signal List'!D10)</f>
        <v>open</v>
      </c>
      <c r="E10" s="60" t="str">
        <f>IF('0) Signal List'!E10="","",'0) Signal List'!E10)</f>
        <v/>
      </c>
      <c r="F10" s="59" t="str">
        <f>IF('0) Signal List'!F10="","",'0) Signal List'!F10)</f>
        <v/>
      </c>
      <c r="G10" s="65" t="str">
        <f>IF('0) Signal List'!G10="","",'0) Signal List'!G10)</f>
        <v>ESBN</v>
      </c>
      <c r="H10" s="419" t="str">
        <f>IF('0) Signal List'!H10="","",'0) Signal List'!H10)</f>
        <v xml:space="preserve">N/A </v>
      </c>
      <c r="I10" s="429"/>
    </row>
    <row r="11" spans="1:9" ht="14.25" customHeight="1" x14ac:dyDescent="0.3">
      <c r="A11" s="58" t="str">
        <f>IF('0) Signal List'!A11="","",'0) Signal List'!A11)</f>
        <v>A2</v>
      </c>
      <c r="B11" s="59" t="str">
        <f>IF('0) Signal List'!B11="","",'0) Signal List'!B11)</f>
        <v>RemoteStationName/SolarFarmName 20 kV CB</v>
      </c>
      <c r="C11" s="59" t="str">
        <f>IF('0) Signal List'!C11="","",'0) Signal List'!C11)</f>
        <v/>
      </c>
      <c r="D11" s="59" t="str">
        <f>IF('0) Signal List'!D11="","",'0) Signal List'!D11)</f>
        <v>closed</v>
      </c>
      <c r="E11" s="60" t="str">
        <f>IF('0) Signal List'!E11="","",'0) Signal List'!E11)</f>
        <v/>
      </c>
      <c r="F11" s="59" t="str">
        <f>IF('0) Signal List'!F11="","",'0) Signal List'!F11)</f>
        <v/>
      </c>
      <c r="G11" s="65" t="str">
        <f>IF('0) Signal List'!G11="","",'0) Signal List'!G11)</f>
        <v>ESBN</v>
      </c>
      <c r="H11" s="419" t="str">
        <f>IF('0) Signal List'!H11="","",'0) Signal List'!H11)</f>
        <v xml:space="preserve">N/A </v>
      </c>
      <c r="I11" s="429"/>
    </row>
    <row r="12" spans="1:9" ht="14.25" customHeight="1" x14ac:dyDescent="0.3">
      <c r="A12" s="58" t="str">
        <f>IF('0) Signal List'!A12="","",'0) Signal List'!A12)</f>
        <v>A3</v>
      </c>
      <c r="B12" s="59" t="str">
        <f>IF('0) Signal List'!B12="","",'0) Signal List'!B12)</f>
        <v>SolarFarmName (TLC) T421 SFPS 20 kV CB</v>
      </c>
      <c r="C12" s="59" t="str">
        <f>IF('0) Signal List'!C12="","",'0) Signal List'!C12)</f>
        <v/>
      </c>
      <c r="D12" s="59" t="str">
        <f>IF('0) Signal List'!D12="","",'0) Signal List'!D12)</f>
        <v>open</v>
      </c>
      <c r="E12" s="60" t="str">
        <f>IF('0) Signal List'!E12="","",'0) Signal List'!E12)</f>
        <v/>
      </c>
      <c r="F12" s="59" t="str">
        <f>IF('0) Signal List'!F12="","",'0) Signal List'!F12)</f>
        <v/>
      </c>
      <c r="G12" s="65" t="str">
        <f>IF('0) Signal List'!G12="","",'0) Signal List'!G12)</f>
        <v>SFPS</v>
      </c>
      <c r="H12" s="419" t="str">
        <f>IF('0) Signal List'!H12="","",'0) Signal List'!H12)</f>
        <v>ESBN</v>
      </c>
      <c r="I12" s="429"/>
    </row>
    <row r="13" spans="1:9" ht="14.25" customHeight="1" x14ac:dyDescent="0.3">
      <c r="A13" s="58" t="str">
        <f>IF('0) Signal List'!A13="","",'0) Signal List'!A13)</f>
        <v>A4</v>
      </c>
      <c r="B13" s="59" t="str">
        <f>IF('0) Signal List'!B13="","",'0) Signal List'!B13)</f>
        <v>SolarFarmName (TLC) T421 SFPS 20 kV CB</v>
      </c>
      <c r="C13" s="59" t="str">
        <f>IF('0) Signal List'!C13="","",'0) Signal List'!C13)</f>
        <v/>
      </c>
      <c r="D13" s="59" t="str">
        <f>IF('0) Signal List'!D13="","",'0) Signal List'!D13)</f>
        <v>closed</v>
      </c>
      <c r="E13" s="60" t="str">
        <f>IF('0) Signal List'!E13="","",'0) Signal List'!E13)</f>
        <v/>
      </c>
      <c r="F13" s="59" t="str">
        <f>IF('0) Signal List'!F13="","",'0) Signal List'!F13)</f>
        <v/>
      </c>
      <c r="G13" s="65" t="str">
        <f>IF('0) Signal List'!G13="","",'0) Signal List'!G13)</f>
        <v>SFPS</v>
      </c>
      <c r="H13" s="419" t="str">
        <f>IF('0) Signal List'!H13="","",'0) Signal List'!H13)</f>
        <v>ESBN</v>
      </c>
      <c r="I13" s="429"/>
    </row>
    <row r="14" spans="1:9" ht="14.25" customHeight="1" x14ac:dyDescent="0.3">
      <c r="A14" s="58" t="str">
        <f>IF('0) Signal List'!A14="","",'0) Signal List'!A14)</f>
        <v>A5</v>
      </c>
      <c r="B14" s="59" t="str">
        <f>IF('0) Signal List'!B14="","",'0) Signal List'!B14)</f>
        <v>SolarFarmName (TLC) Feeder 1 20 kV CB</v>
      </c>
      <c r="C14" s="59" t="str">
        <f>IF('0) Signal List'!C14="","",'0) Signal List'!C14)</f>
        <v/>
      </c>
      <c r="D14" s="59" t="str">
        <f>IF('0) Signal List'!D14="","",'0) Signal List'!D14)</f>
        <v>open</v>
      </c>
      <c r="E14" s="60" t="str">
        <f>IF('0) Signal List'!E14="","",'0) Signal List'!E14)</f>
        <v/>
      </c>
      <c r="F14" s="59" t="str">
        <f>IF('0) Signal List'!F14="","",'0) Signal List'!F14)</f>
        <v/>
      </c>
      <c r="G14" s="65" t="str">
        <f>IF('0) Signal List'!G14="","",'0) Signal List'!G14)</f>
        <v>SFPS</v>
      </c>
      <c r="H14" s="419" t="str">
        <f>IF('0) Signal List'!H14="","",'0) Signal List'!H14)</f>
        <v>ESBN</v>
      </c>
      <c r="I14" s="429"/>
    </row>
    <row r="15" spans="1:9" ht="14.25" customHeight="1" x14ac:dyDescent="0.3">
      <c r="A15" s="58" t="str">
        <f>IF('0) Signal List'!A15="","",'0) Signal List'!A15)</f>
        <v>A6</v>
      </c>
      <c r="B15" s="59" t="str">
        <f>IF('0) Signal List'!B15="","",'0) Signal List'!B15)</f>
        <v>SolarFarmName (TLC) Feeder 1 20 kV CB</v>
      </c>
      <c r="C15" s="59" t="str">
        <f>IF('0) Signal List'!C15="","",'0) Signal List'!C15)</f>
        <v/>
      </c>
      <c r="D15" s="59" t="str">
        <f>IF('0) Signal List'!D15="","",'0) Signal List'!D15)</f>
        <v>closed</v>
      </c>
      <c r="E15" s="60" t="str">
        <f>IF('0) Signal List'!E15="","",'0) Signal List'!E15)</f>
        <v/>
      </c>
      <c r="F15" s="59" t="str">
        <f>IF('0) Signal List'!F15="","",'0) Signal List'!F15)</f>
        <v/>
      </c>
      <c r="G15" s="65" t="str">
        <f>IF('0) Signal List'!G15="","",'0) Signal List'!G15)</f>
        <v>SFPS</v>
      </c>
      <c r="H15" s="419" t="str">
        <f>IF('0) Signal List'!H15="","",'0) Signal List'!H15)</f>
        <v>ESBN</v>
      </c>
      <c r="I15" s="429"/>
    </row>
    <row r="16" spans="1:9" ht="14.25" customHeight="1" x14ac:dyDescent="0.3">
      <c r="A16" s="58" t="str">
        <f>IF('0) Signal List'!A16="","",'0) Signal List'!A16)</f>
        <v>A7</v>
      </c>
      <c r="B16" s="59" t="str">
        <f>IF('0) Signal List'!B16="","",'0) Signal List'!B16)</f>
        <v>SPARE SolarFarmName (TLC) Feeder 2 20 kV CB</v>
      </c>
      <c r="C16" s="59" t="str">
        <f>IF('0) Signal List'!C16="","",'0) Signal List'!C16)</f>
        <v/>
      </c>
      <c r="D16" s="59" t="str">
        <f>IF('0) Signal List'!D16="","",'0) Signal List'!D16)</f>
        <v>open</v>
      </c>
      <c r="E16" s="60" t="str">
        <f>IF('0) Signal List'!E16="","",'0) Signal List'!E16)</f>
        <v/>
      </c>
      <c r="F16" s="59" t="str">
        <f>IF('0) Signal List'!F16="","",'0) Signal List'!F16)</f>
        <v/>
      </c>
      <c r="G16" s="65" t="str">
        <f>IF('0) Signal List'!G16="","",'0) Signal List'!G16)</f>
        <v>SFPS</v>
      </c>
      <c r="H16" s="419" t="str">
        <f>IF('0) Signal List'!H16="","",'0) Signal List'!H16)</f>
        <v>ESBN</v>
      </c>
      <c r="I16" s="429"/>
    </row>
    <row r="17" spans="1:9" ht="14.25" customHeight="1" x14ac:dyDescent="0.3">
      <c r="A17" s="58" t="str">
        <f>IF('0) Signal List'!A17="","",'0) Signal List'!A17)</f>
        <v>A8</v>
      </c>
      <c r="B17" s="59" t="str">
        <f>IF('0) Signal List'!B17="","",'0) Signal List'!B17)</f>
        <v>SPARE SolarFarmName (TLC) Feeder 2 20 kV CB</v>
      </c>
      <c r="C17" s="59" t="str">
        <f>IF('0) Signal List'!C17="","",'0) Signal List'!C17)</f>
        <v/>
      </c>
      <c r="D17" s="59" t="str">
        <f>IF('0) Signal List'!D17="","",'0) Signal List'!D17)</f>
        <v>closed</v>
      </c>
      <c r="E17" s="60" t="str">
        <f>IF('0) Signal List'!E17="","",'0) Signal List'!E17)</f>
        <v/>
      </c>
      <c r="F17" s="59" t="str">
        <f>IF('0) Signal List'!F17="","",'0) Signal List'!F17)</f>
        <v/>
      </c>
      <c r="G17" s="65" t="str">
        <f>IF('0) Signal List'!G17="","",'0) Signal List'!G17)</f>
        <v>SFPS</v>
      </c>
      <c r="H17" s="419" t="str">
        <f>IF('0) Signal List'!H17="","",'0) Signal List'!H17)</f>
        <v>ESBN</v>
      </c>
      <c r="I17" s="429"/>
    </row>
    <row r="18" spans="1:9" ht="14.25" customHeight="1" x14ac:dyDescent="0.3">
      <c r="A18" s="58" t="str">
        <f>IF('0) Signal List'!A18="","",'0) Signal List'!A18)</f>
        <v>A9</v>
      </c>
      <c r="B18" s="59" t="str">
        <f>IF('0) Signal List'!B18="","",'0) Signal List'!B18)</f>
        <v>SPARE SolarFarmName (TLC) Feeder 3 20 kV CB</v>
      </c>
      <c r="C18" s="59" t="str">
        <f>IF('0) Signal List'!C18="","",'0) Signal List'!C18)</f>
        <v/>
      </c>
      <c r="D18" s="59" t="str">
        <f>IF('0) Signal List'!D18="","",'0) Signal List'!D18)</f>
        <v>open</v>
      </c>
      <c r="E18" s="60" t="str">
        <f>IF('0) Signal List'!E18="","",'0) Signal List'!E18)</f>
        <v/>
      </c>
      <c r="F18" s="59" t="str">
        <f>IF('0) Signal List'!F18="","",'0) Signal List'!F18)</f>
        <v/>
      </c>
      <c r="G18" s="65" t="str">
        <f>IF('0) Signal List'!G18="","",'0) Signal List'!G18)</f>
        <v>SFPS</v>
      </c>
      <c r="H18" s="419" t="str">
        <f>IF('0) Signal List'!H18="","",'0) Signal List'!H18)</f>
        <v>ESBN</v>
      </c>
      <c r="I18" s="429"/>
    </row>
    <row r="19" spans="1:9" ht="14.25" customHeight="1" x14ac:dyDescent="0.3">
      <c r="A19" s="58" t="str">
        <f>IF('0) Signal List'!A19="","",'0) Signal List'!A19)</f>
        <v>A10</v>
      </c>
      <c r="B19" s="59" t="str">
        <f>IF('0) Signal List'!B19="","",'0) Signal List'!B19)</f>
        <v>SPARE SolarFarmName (TLC) Feeder 3 20 kV CB</v>
      </c>
      <c r="C19" s="59" t="str">
        <f>IF('0) Signal List'!C19="","",'0) Signal List'!C19)</f>
        <v/>
      </c>
      <c r="D19" s="59" t="str">
        <f>IF('0) Signal List'!D19="","",'0) Signal List'!D19)</f>
        <v>closed</v>
      </c>
      <c r="E19" s="60" t="str">
        <f>IF('0) Signal List'!E19="","",'0) Signal List'!E19)</f>
        <v/>
      </c>
      <c r="F19" s="59" t="str">
        <f>IF('0) Signal List'!F19="","",'0) Signal List'!F19)</f>
        <v/>
      </c>
      <c r="G19" s="65" t="str">
        <f>IF('0) Signal List'!G19="","",'0) Signal List'!G19)</f>
        <v>SFPS</v>
      </c>
      <c r="H19" s="419" t="str">
        <f>IF('0) Signal List'!H19="","",'0) Signal List'!H19)</f>
        <v>ESBN</v>
      </c>
      <c r="I19" s="429"/>
    </row>
    <row r="20" spans="1:9" ht="14.25" customHeight="1" x14ac:dyDescent="0.3">
      <c r="A20" s="58" t="str">
        <f>IF('0) Signal List'!A20="","",'0) Signal List'!A20)</f>
        <v>A11</v>
      </c>
      <c r="B20" s="59" t="str">
        <f>IF('0) Signal List'!B20="","",'0) Signal List'!B20)</f>
        <v>SPARE SolarFarmName (TLC) Feeder 4 20 kV CB</v>
      </c>
      <c r="C20" s="59" t="str">
        <f>IF('0) Signal List'!C20="","",'0) Signal List'!C20)</f>
        <v/>
      </c>
      <c r="D20" s="59" t="str">
        <f>IF('0) Signal List'!D20="","",'0) Signal List'!D20)</f>
        <v>open</v>
      </c>
      <c r="E20" s="60" t="str">
        <f>IF('0) Signal List'!E20="","",'0) Signal List'!E20)</f>
        <v/>
      </c>
      <c r="F20" s="59" t="str">
        <f>IF('0) Signal List'!F20="","",'0) Signal List'!F20)</f>
        <v/>
      </c>
      <c r="G20" s="65" t="str">
        <f>IF('0) Signal List'!G20="","",'0) Signal List'!G20)</f>
        <v>SFPS</v>
      </c>
      <c r="H20" s="419" t="str">
        <f>IF('0) Signal List'!H20="","",'0) Signal List'!H20)</f>
        <v>ESBN</v>
      </c>
      <c r="I20" s="429"/>
    </row>
    <row r="21" spans="1:9" ht="14.25" customHeight="1" x14ac:dyDescent="0.3">
      <c r="A21" s="58" t="str">
        <f>IF('0) Signal List'!A21="","",'0) Signal List'!A21)</f>
        <v>A12</v>
      </c>
      <c r="B21" s="59" t="str">
        <f>IF('0) Signal List'!B21="","",'0) Signal List'!B21)</f>
        <v>SPARE SolarFarmName (TLC) Feeder 4 20 kV CB</v>
      </c>
      <c r="C21" s="59" t="str">
        <f>IF('0) Signal List'!C21="","",'0) Signal List'!C21)</f>
        <v/>
      </c>
      <c r="D21" s="59" t="str">
        <f>IF('0) Signal List'!D21="","",'0) Signal List'!D21)</f>
        <v>closed</v>
      </c>
      <c r="E21" s="60" t="str">
        <f>IF('0) Signal List'!E21="","",'0) Signal List'!E21)</f>
        <v/>
      </c>
      <c r="F21" s="59" t="str">
        <f>IF('0) Signal List'!F21="","",'0) Signal List'!F21)</f>
        <v/>
      </c>
      <c r="G21" s="65" t="str">
        <f>IF('0) Signal List'!G21="","",'0) Signal List'!G21)</f>
        <v>SFPS</v>
      </c>
      <c r="H21" s="419" t="str">
        <f>IF('0) Signal List'!H21="","",'0) Signal List'!H21)</f>
        <v>ESBN</v>
      </c>
      <c r="I21" s="429"/>
    </row>
    <row r="22" spans="1:9" ht="14.25" customHeight="1" x14ac:dyDescent="0.3">
      <c r="A22" s="58" t="str">
        <f>IF('0) Signal List'!A22="","",'0) Signal List'!A22)</f>
        <v>A13</v>
      </c>
      <c r="B22" s="59" t="str">
        <f>IF('0) Signal List'!B22="","",'0) Signal List'!B22)</f>
        <v>TSO Remote Control Enable Switch</v>
      </c>
      <c r="C22" s="59" t="str">
        <f>IF('0) Signal List'!C22="","",'0) Signal List'!C22)</f>
        <v/>
      </c>
      <c r="D22" s="59" t="str">
        <f>IF('0) Signal List'!D22="","",'0) Signal List'!D22)</f>
        <v>off</v>
      </c>
      <c r="E22" s="60" t="str">
        <f>IF('0) Signal List'!E22="","",'0) Signal List'!E22)</f>
        <v/>
      </c>
      <c r="F22" s="59" t="str">
        <f>IF('0) Signal List'!F22="","",'0) Signal List'!F22)</f>
        <v/>
      </c>
      <c r="G22" s="65" t="str">
        <f>IF('0) Signal List'!G22="","",'0) Signal List'!G22)</f>
        <v>SFPS</v>
      </c>
      <c r="H22" s="419" t="str">
        <f>IF('0) Signal List'!H22="","",'0) Signal List'!H22)</f>
        <v>ESBN</v>
      </c>
      <c r="I22" s="429"/>
    </row>
    <row r="23" spans="1:9" ht="14.25" customHeight="1" x14ac:dyDescent="0.3">
      <c r="A23" s="58" t="str">
        <f>IF('0) Signal List'!A23="","",'0) Signal List'!A23)</f>
        <v>A14</v>
      </c>
      <c r="B23" s="59" t="str">
        <f>IF('0) Signal List'!B23="","",'0) Signal List'!B23)</f>
        <v>TSO Remote Control Enable Switch</v>
      </c>
      <c r="C23" s="59" t="str">
        <f>IF('0) Signal List'!C23="","",'0) Signal List'!C23)</f>
        <v/>
      </c>
      <c r="D23" s="59" t="str">
        <f>IF('0) Signal List'!D23="","",'0) Signal List'!D23)</f>
        <v>on</v>
      </c>
      <c r="E23" s="60" t="str">
        <f>IF('0) Signal List'!E23="","",'0) Signal List'!E23)</f>
        <v/>
      </c>
      <c r="F23" s="59" t="str">
        <f>IF('0) Signal List'!F23="","",'0) Signal List'!F23)</f>
        <v/>
      </c>
      <c r="G23" s="65" t="str">
        <f>IF('0) Signal List'!G23="","",'0) Signal List'!G23)</f>
        <v>SFPS</v>
      </c>
      <c r="H23" s="419" t="str">
        <f>IF('0) Signal List'!H23="","",'0) Signal List'!H23)</f>
        <v>ESBN</v>
      </c>
      <c r="I23" s="429"/>
    </row>
    <row r="24" spans="1:9" ht="14.25" customHeight="1" x14ac:dyDescent="0.3">
      <c r="A24" s="58" t="str">
        <f>IF('0) Signal List'!A24="","",'0) Signal List'!A24)</f>
        <v>A15</v>
      </c>
      <c r="B24" s="59" t="str">
        <f>IF('0) Signal List'!B24="","",'0) Signal List'!B24)</f>
        <v>Dispatch Fail Market Command Lamp - SFPS Panel</v>
      </c>
      <c r="C24" s="66" t="str">
        <f>IF('0) Signal List'!C24="","",'0) Signal List'!C24)</f>
        <v/>
      </c>
      <c r="D24" s="420" t="str">
        <f>IF('0) Signal List'!D24="","",'0) Signal List'!D24)</f>
        <v>off</v>
      </c>
      <c r="E24" s="67" t="str">
        <f>IF('0) Signal List'!E24="","",'0) Signal List'!E24)</f>
        <v/>
      </c>
      <c r="F24" s="59" t="str">
        <f>IF('0) Signal List'!F24="","",'0) Signal List'!F24)</f>
        <v/>
      </c>
      <c r="G24" s="65" t="str">
        <f>IF('0) Signal List'!G24="","",'0) Signal List'!G24)</f>
        <v>SFPS</v>
      </c>
      <c r="H24" s="419" t="str">
        <f>IF('0) Signal List'!H24="","",'0) Signal List'!H24)</f>
        <v>ESBN</v>
      </c>
      <c r="I24" s="429"/>
    </row>
    <row r="25" spans="1:9" ht="14.25" customHeight="1" x14ac:dyDescent="0.3">
      <c r="A25" s="58" t="str">
        <f>IF('0) Signal List'!A25="","",'0) Signal List'!A25)</f>
        <v>A16</v>
      </c>
      <c r="B25" s="59" t="str">
        <f>IF('0) Signal List'!B25="","",'0) Signal List'!B25)</f>
        <v>Dispatch Fail Market Command Lamp - SFPS Panel</v>
      </c>
      <c r="C25" s="66" t="str">
        <f>IF('0) Signal List'!C25="","",'0) Signal List'!C25)</f>
        <v/>
      </c>
      <c r="D25" s="420" t="str">
        <f>IF('0) Signal List'!D25="","",'0) Signal List'!D25)</f>
        <v>on</v>
      </c>
      <c r="E25" s="67" t="str">
        <f>IF('0) Signal List'!E25="","",'0) Signal List'!E25)</f>
        <v/>
      </c>
      <c r="F25" s="59" t="str">
        <f>IF('0) Signal List'!F25="","",'0) Signal List'!F25)</f>
        <v/>
      </c>
      <c r="G25" s="65" t="str">
        <f>IF('0) Signal List'!G25="","",'0) Signal List'!G25)</f>
        <v>SFPS</v>
      </c>
      <c r="H25" s="419" t="str">
        <f>IF('0) Signal List'!H25="","",'0) Signal List'!H25)</f>
        <v>ESBN</v>
      </c>
      <c r="I25" s="429"/>
    </row>
    <row r="26" spans="1:9" ht="14.25" customHeight="1" x14ac:dyDescent="0.3">
      <c r="A26" s="58" t="str">
        <f>IF('0) Signal List'!A26="","",'0) Signal List'!A26)</f>
        <v>A17</v>
      </c>
      <c r="B26" s="59" t="str">
        <f>IF('0) Signal List'!B26="","",'0) Signal List'!B26)</f>
        <v>Blue Alert Lamp - SFPS Panel</v>
      </c>
      <c r="C26" s="66" t="str">
        <f>IF('0) Signal List'!C26="","",'0) Signal List'!C26)</f>
        <v/>
      </c>
      <c r="D26" s="420" t="str">
        <f>IF('0) Signal List'!D26="","",'0) Signal List'!D26)</f>
        <v>off</v>
      </c>
      <c r="E26" s="67" t="str">
        <f>IF('0) Signal List'!E26="","",'0) Signal List'!E26)</f>
        <v/>
      </c>
      <c r="F26" s="59" t="str">
        <f>IF('0) Signal List'!F26="","",'0) Signal List'!F26)</f>
        <v/>
      </c>
      <c r="G26" s="65" t="str">
        <f>IF('0) Signal List'!G26="","",'0) Signal List'!G26)</f>
        <v>SFPS</v>
      </c>
      <c r="H26" s="419" t="str">
        <f>IF('0) Signal List'!H26="","",'0) Signal List'!H26)</f>
        <v>ESBN</v>
      </c>
      <c r="I26" s="429"/>
    </row>
    <row r="27" spans="1:9" ht="14.25" customHeight="1" x14ac:dyDescent="0.3">
      <c r="A27" s="58" t="str">
        <f>IF('0) Signal List'!A27="","",'0) Signal List'!A27)</f>
        <v>A18</v>
      </c>
      <c r="B27" s="59" t="str">
        <f>IF('0) Signal List'!B27="","",'0) Signal List'!B27)</f>
        <v>Blue Alert Lamp - SFPS Panel</v>
      </c>
      <c r="C27" s="66" t="str">
        <f>IF('0) Signal List'!C27="","",'0) Signal List'!C27)</f>
        <v/>
      </c>
      <c r="D27" s="420" t="str">
        <f>IF('0) Signal List'!D27="","",'0) Signal List'!D27)</f>
        <v>on</v>
      </c>
      <c r="E27" s="67" t="str">
        <f>IF('0) Signal List'!E27="","",'0) Signal List'!E27)</f>
        <v/>
      </c>
      <c r="F27" s="59" t="str">
        <f>IF('0) Signal List'!F27="","",'0) Signal List'!F27)</f>
        <v/>
      </c>
      <c r="G27" s="65" t="str">
        <f>IF('0) Signal List'!G27="","",'0) Signal List'!G27)</f>
        <v>SFPS</v>
      </c>
      <c r="H27" s="419" t="str">
        <f>IF('0) Signal List'!H27="","",'0) Signal List'!H27)</f>
        <v>ESBN</v>
      </c>
      <c r="I27" s="429"/>
    </row>
    <row r="28" spans="1:9" ht="14.25" customHeight="1" x14ac:dyDescent="0.3">
      <c r="A28" s="58" t="str">
        <f>IF('0) Signal List'!A28="","",'0) Signal List'!A28)</f>
        <v>A19</v>
      </c>
      <c r="B28" s="59" t="str">
        <f>IF('0) Signal List'!B28="","",'0) Signal List'!B28)</f>
        <v>Reactive Device &gt;5 Mvar 1</v>
      </c>
      <c r="C28" s="59" t="str">
        <f>IF('0) Signal List'!C28="","",'0) Signal List'!C28)</f>
        <v/>
      </c>
      <c r="D28" s="59" t="str">
        <f>IF('0) Signal List'!D28="","",'0) Signal List'!D28)</f>
        <v>off</v>
      </c>
      <c r="E28" s="60" t="str">
        <f>IF('0) Signal List'!E28="","",'0) Signal List'!E28)</f>
        <v/>
      </c>
      <c r="F28" s="59" t="str">
        <f>IF('0) Signal List'!F28="","",'0) Signal List'!F28)</f>
        <v/>
      </c>
      <c r="G28" s="65" t="str">
        <f>IF('0) Signal List'!G28="","",'0) Signal List'!G28)</f>
        <v>SFPS</v>
      </c>
      <c r="H28" s="419" t="str">
        <f>IF('0) Signal List'!H28="","",'0) Signal List'!H28)</f>
        <v>ESBN</v>
      </c>
      <c r="I28" s="429"/>
    </row>
    <row r="29" spans="1:9" ht="14.25" customHeight="1" x14ac:dyDescent="0.3">
      <c r="A29" s="58" t="str">
        <f>IF('0) Signal List'!A29="","",'0) Signal List'!A29)</f>
        <v>A20</v>
      </c>
      <c r="B29" s="59" t="str">
        <f>IF('0) Signal List'!B29="","",'0) Signal List'!B29)</f>
        <v>Reactive Device &gt;5 Mvar 1</v>
      </c>
      <c r="C29" s="59" t="str">
        <f>IF('0) Signal List'!C29="","",'0) Signal List'!C29)</f>
        <v/>
      </c>
      <c r="D29" s="59" t="str">
        <f>IF('0) Signal List'!D29="","",'0) Signal List'!D29)</f>
        <v>on</v>
      </c>
      <c r="E29" s="60" t="str">
        <f>IF('0) Signal List'!E29="","",'0) Signal List'!E29)</f>
        <v/>
      </c>
      <c r="F29" s="59" t="str">
        <f>IF('0) Signal List'!F29="","",'0) Signal List'!F29)</f>
        <v/>
      </c>
      <c r="G29" s="65" t="str">
        <f>IF('0) Signal List'!G29="","",'0) Signal List'!G29)</f>
        <v>SFPS</v>
      </c>
      <c r="H29" s="419" t="str">
        <f>IF('0) Signal List'!H29="","",'0) Signal List'!H29)</f>
        <v>ESBN</v>
      </c>
      <c r="I29" s="429"/>
    </row>
    <row r="30" spans="1:9" ht="14.25" customHeight="1" x14ac:dyDescent="0.3">
      <c r="A30" s="58" t="str">
        <f>IF('0) Signal List'!A30="","",'0) Signal List'!A30)</f>
        <v>A21</v>
      </c>
      <c r="B30" s="59" t="str">
        <f>IF('0) Signal List'!B30="","",'0) Signal List'!B30)</f>
        <v>Reactive Device &gt;5 Mvar N</v>
      </c>
      <c r="C30" s="59" t="str">
        <f>IF('0) Signal List'!C30="","",'0) Signal List'!C30)</f>
        <v/>
      </c>
      <c r="D30" s="59" t="str">
        <f>IF('0) Signal List'!D30="","",'0) Signal List'!D30)</f>
        <v>off</v>
      </c>
      <c r="E30" s="60" t="str">
        <f>IF('0) Signal List'!E30="","",'0) Signal List'!E30)</f>
        <v/>
      </c>
      <c r="F30" s="59" t="str">
        <f>IF('0) Signal List'!F30="","",'0) Signal List'!F30)</f>
        <v/>
      </c>
      <c r="G30" s="65" t="str">
        <f>IF('0) Signal List'!G30="","",'0) Signal List'!G30)</f>
        <v>SFPS</v>
      </c>
      <c r="H30" s="419" t="str">
        <f>IF('0) Signal List'!H30="","",'0) Signal List'!H30)</f>
        <v>ESBN</v>
      </c>
      <c r="I30" s="429"/>
    </row>
    <row r="31" spans="1:9" ht="14.25" customHeight="1" x14ac:dyDescent="0.3">
      <c r="A31" s="58" t="str">
        <f>IF('0) Signal List'!A31="","",'0) Signal List'!A31)</f>
        <v>A22</v>
      </c>
      <c r="B31" s="59" t="str">
        <f>IF('0) Signal List'!B31="","",'0) Signal List'!B31)</f>
        <v>Reactive Device &gt;5 Mvar N</v>
      </c>
      <c r="C31" s="59" t="str">
        <f>IF('0) Signal List'!C31="","",'0) Signal List'!C31)</f>
        <v/>
      </c>
      <c r="D31" s="59" t="str">
        <f>IF('0) Signal List'!D31="","",'0) Signal List'!D31)</f>
        <v>on</v>
      </c>
      <c r="E31" s="60" t="str">
        <f>IF('0) Signal List'!E31="","",'0) Signal List'!E31)</f>
        <v/>
      </c>
      <c r="F31" s="59" t="str">
        <f>IF('0) Signal List'!F31="","",'0) Signal List'!F31)</f>
        <v/>
      </c>
      <c r="G31" s="65" t="str">
        <f>IF('0) Signal List'!G31="","",'0) Signal List'!G31)</f>
        <v>SFPS</v>
      </c>
      <c r="H31" s="419" t="str">
        <f>IF('0) Signal List'!H31="","",'0) Signal List'!H31)</f>
        <v>ESBN</v>
      </c>
      <c r="I31" s="429"/>
    </row>
    <row r="32" spans="1:9" ht="14.25" customHeight="1" x14ac:dyDescent="0.3">
      <c r="A32" s="58" t="str">
        <f>IF('0) Signal List'!A32="","",'0) Signal List'!A32)</f>
        <v>B1</v>
      </c>
      <c r="B32" s="59" t="str">
        <f>IF('0) Signal List'!B32="","",'0) Signal List'!B32)</f>
        <v>Active Power Control facility status (feedback)</v>
      </c>
      <c r="C32" s="59" t="str">
        <f>IF('0) Signal List'!C32="","",'0) Signal List'!C32)</f>
        <v/>
      </c>
      <c r="D32" s="59" t="str">
        <f>IF('0) Signal List'!D32="","",'0) Signal List'!D32)</f>
        <v>off</v>
      </c>
      <c r="E32" s="60" t="str">
        <f>IF('0) Signal List'!E32="","",'0) Signal List'!E32)</f>
        <v/>
      </c>
      <c r="F32" s="59" t="str">
        <f>IF('0) Signal List'!F32="","",'0) Signal List'!F32)</f>
        <v/>
      </c>
      <c r="G32" s="65" t="str">
        <f>IF('0) Signal List'!G32="","",'0) Signal List'!G32)</f>
        <v>SFPS</v>
      </c>
      <c r="H32" s="419" t="str">
        <f>IF('0) Signal List'!H32="","",'0) Signal List'!H32)</f>
        <v xml:space="preserve">N/A </v>
      </c>
      <c r="I32" s="429"/>
    </row>
    <row r="33" spans="1:9" ht="14.25" customHeight="1" x14ac:dyDescent="0.3">
      <c r="A33" s="58" t="str">
        <f>IF('0) Signal List'!A33="","",'0) Signal List'!A33)</f>
        <v>B2</v>
      </c>
      <c r="B33" s="59" t="str">
        <f>IF('0) Signal List'!B33="","",'0) Signal List'!B33)</f>
        <v>Active Power Control facility status (feedback)</v>
      </c>
      <c r="C33" s="59" t="str">
        <f>IF('0) Signal List'!C33="","",'0) Signal List'!C33)</f>
        <v/>
      </c>
      <c r="D33" s="59" t="str">
        <f>IF('0) Signal List'!D33="","",'0) Signal List'!D33)</f>
        <v>on</v>
      </c>
      <c r="E33" s="60" t="str">
        <f>IF('0) Signal List'!E33="","",'0) Signal List'!E33)</f>
        <v/>
      </c>
      <c r="F33" s="59" t="str">
        <f>IF('0) Signal List'!F33="","",'0) Signal List'!F33)</f>
        <v/>
      </c>
      <c r="G33" s="65" t="str">
        <f>IF('0) Signal List'!G33="","",'0) Signal List'!G33)</f>
        <v>SFPS</v>
      </c>
      <c r="H33" s="419" t="str">
        <f>IF('0) Signal List'!H33="","",'0) Signal List'!H33)</f>
        <v xml:space="preserve">N/A </v>
      </c>
      <c r="I33" s="429"/>
    </row>
    <row r="34" spans="1:9" ht="14.25" customHeight="1" x14ac:dyDescent="0.3">
      <c r="A34" s="58" t="str">
        <f>IF('0) Signal List'!A34="","",'0) Signal List'!A34)</f>
        <v>B3</v>
      </c>
      <c r="B34" s="59" t="str">
        <f>IF('0) Signal List'!B34="","",'0) Signal List'!B34)</f>
        <v>Frequency Response System Mode Status (feedback)</v>
      </c>
      <c r="C34" s="59" t="str">
        <f>IF('0) Signal List'!C34="","",'0) Signal List'!C34)</f>
        <v/>
      </c>
      <c r="D34" s="59" t="str">
        <f>IF('0) Signal List'!D34="","",'0) Signal List'!D34)</f>
        <v>off</v>
      </c>
      <c r="E34" s="60" t="str">
        <f>IF('0) Signal List'!E34="","",'0) Signal List'!E34)</f>
        <v/>
      </c>
      <c r="F34" s="59" t="str">
        <f>IF('0) Signal List'!F34="","",'0) Signal List'!F34)</f>
        <v/>
      </c>
      <c r="G34" s="65" t="str">
        <f>IF('0) Signal List'!G34="","",'0) Signal List'!G34)</f>
        <v>SFPS</v>
      </c>
      <c r="H34" s="419" t="str">
        <f>IF('0) Signal List'!H34="","",'0) Signal List'!H34)</f>
        <v xml:space="preserve">N/A </v>
      </c>
      <c r="I34" s="429"/>
    </row>
    <row r="35" spans="1:9" ht="14.25" customHeight="1" x14ac:dyDescent="0.3">
      <c r="A35" s="58" t="str">
        <f>IF('0) Signal List'!A35="","",'0) Signal List'!A35)</f>
        <v>B4</v>
      </c>
      <c r="B35" s="59" t="str">
        <f>IF('0) Signal List'!B35="","",'0) Signal List'!B35)</f>
        <v>Frequency Response System Mode Status (feedback)</v>
      </c>
      <c r="C35" s="59" t="str">
        <f>IF('0) Signal List'!C35="","",'0) Signal List'!C35)</f>
        <v/>
      </c>
      <c r="D35" s="59" t="str">
        <f>IF('0) Signal List'!D35="","",'0) Signal List'!D35)</f>
        <v>on</v>
      </c>
      <c r="E35" s="60" t="str">
        <f>IF('0) Signal List'!E35="","",'0) Signal List'!E35)</f>
        <v/>
      </c>
      <c r="F35" s="59" t="str">
        <f>IF('0) Signal List'!F35="","",'0) Signal List'!F35)</f>
        <v/>
      </c>
      <c r="G35" s="65" t="str">
        <f>IF('0) Signal List'!G35="","",'0) Signal List'!G35)</f>
        <v>SFPS</v>
      </c>
      <c r="H35" s="419" t="str">
        <f>IF('0) Signal List'!H35="","",'0) Signal List'!H35)</f>
        <v xml:space="preserve">N/A </v>
      </c>
      <c r="I35" s="429"/>
    </row>
    <row r="36" spans="1:9" ht="14.25" customHeight="1" x14ac:dyDescent="0.3">
      <c r="A36" s="58" t="str">
        <f>IF('0) Signal List'!A36="","",'0) Signal List'!A36)</f>
        <v>B5</v>
      </c>
      <c r="B36" s="59" t="str">
        <f>IF('0) Signal List'!B36="","",'0) Signal List'!B36)</f>
        <v>Frequency Response Curve (feedback)</v>
      </c>
      <c r="C36" s="59" t="str">
        <f>IF('0) Signal List'!C36="","",'0) Signal List'!C36)</f>
        <v/>
      </c>
      <c r="D36" s="59" t="str">
        <f>IF('0) Signal List'!D36="","",'0) Signal List'!D36)</f>
        <v>Curve 1</v>
      </c>
      <c r="E36" s="60" t="str">
        <f>IF('0) Signal List'!E36="","",'0) Signal List'!E36)</f>
        <v/>
      </c>
      <c r="F36" s="59" t="str">
        <f>IF('0) Signal List'!F36="","",'0) Signal List'!F36)</f>
        <v/>
      </c>
      <c r="G36" s="65" t="str">
        <f>IF('0) Signal List'!G36="","",'0) Signal List'!G36)</f>
        <v>SFPS</v>
      </c>
      <c r="H36" s="419" t="str">
        <f>IF('0) Signal List'!H36="","",'0) Signal List'!H36)</f>
        <v xml:space="preserve">N/A </v>
      </c>
      <c r="I36" s="429"/>
    </row>
    <row r="37" spans="1:9" ht="14.25" customHeight="1" x14ac:dyDescent="0.3">
      <c r="A37" s="58" t="str">
        <f>IF('0) Signal List'!A37="","",'0) Signal List'!A37)</f>
        <v>B6</v>
      </c>
      <c r="B37" s="59" t="str">
        <f>IF('0) Signal List'!B37="","",'0) Signal List'!B37)</f>
        <v>Frequency Response Curve (feedback)</v>
      </c>
      <c r="C37" s="59" t="str">
        <f>IF('0) Signal List'!C37="","",'0) Signal List'!C37)</f>
        <v/>
      </c>
      <c r="D37" s="59" t="str">
        <f>IF('0) Signal List'!D37="","",'0) Signal List'!D37)</f>
        <v>Curve 2</v>
      </c>
      <c r="E37" s="60" t="str">
        <f>IF('0) Signal List'!E37="","",'0) Signal List'!E37)</f>
        <v/>
      </c>
      <c r="F37" s="59" t="str">
        <f>IF('0) Signal List'!F37="","",'0) Signal List'!F37)</f>
        <v/>
      </c>
      <c r="G37" s="65" t="str">
        <f>IF('0) Signal List'!G37="","",'0) Signal List'!G37)</f>
        <v>SFPS</v>
      </c>
      <c r="H37" s="419" t="str">
        <f>IF('0) Signal List'!H37="","",'0) Signal List'!H37)</f>
        <v xml:space="preserve">N/A </v>
      </c>
      <c r="I37" s="429"/>
    </row>
    <row r="38" spans="1:9" ht="14.25" customHeight="1" x14ac:dyDescent="0.3">
      <c r="A38" s="58" t="str">
        <f>IF('0) Signal List'!A38="","",'0) Signal List'!A38)</f>
        <v>B7</v>
      </c>
      <c r="B38" s="59" t="str">
        <f>IF('0) Signal List'!B38="","",'0) Signal List'!B38)</f>
        <v xml:space="preserve">SPARE </v>
      </c>
      <c r="C38" s="59" t="str">
        <f>IF('0) Signal List'!C38="","",'0) Signal List'!C38)</f>
        <v/>
      </c>
      <c r="D38" s="59" t="str">
        <f>IF('0) Signal List'!D38="","",'0) Signal List'!D38)</f>
        <v>off</v>
      </c>
      <c r="E38" s="60" t="str">
        <f>IF('0) Signal List'!E38="","",'0) Signal List'!E38)</f>
        <v/>
      </c>
      <c r="F38" s="59" t="str">
        <f>IF('0) Signal List'!F38="","",'0) Signal List'!F38)</f>
        <v/>
      </c>
      <c r="G38" s="65" t="str">
        <f>IF('0) Signal List'!G38="","",'0) Signal List'!G38)</f>
        <v/>
      </c>
      <c r="H38" s="419" t="str">
        <f>IF('0) Signal List'!H38="","",'0) Signal List'!H38)</f>
        <v/>
      </c>
      <c r="I38" s="429"/>
    </row>
    <row r="39" spans="1:9" ht="14.25" customHeight="1" x14ac:dyDescent="0.3">
      <c r="A39" s="58" t="str">
        <f>IF('0) Signal List'!A39="","",'0) Signal List'!A39)</f>
        <v>B8</v>
      </c>
      <c r="B39" s="59" t="str">
        <f>IF('0) Signal List'!B39="","",'0) Signal List'!B39)</f>
        <v xml:space="preserve">SPARE </v>
      </c>
      <c r="C39" s="59" t="str">
        <f>IF('0) Signal List'!C39="","",'0) Signal List'!C39)</f>
        <v/>
      </c>
      <c r="D39" s="59" t="str">
        <f>IF('0) Signal List'!D39="","",'0) Signal List'!D39)</f>
        <v>on</v>
      </c>
      <c r="E39" s="60" t="str">
        <f>IF('0) Signal List'!E39="","",'0) Signal List'!E39)</f>
        <v/>
      </c>
      <c r="F39" s="59" t="str">
        <f>IF('0) Signal List'!F39="","",'0) Signal List'!F39)</f>
        <v/>
      </c>
      <c r="G39" s="65" t="str">
        <f>IF('0) Signal List'!G39="","",'0) Signal List'!G39)</f>
        <v/>
      </c>
      <c r="H39" s="419" t="str">
        <f>IF('0) Signal List'!H39="","",'0) Signal List'!H39)</f>
        <v/>
      </c>
      <c r="I39" s="429"/>
    </row>
    <row r="40" spans="1:9" ht="14.25" customHeight="1" x14ac:dyDescent="0.3">
      <c r="A40" s="58" t="str">
        <f>IF('0) Signal List'!A40="","",'0) Signal List'!A40)</f>
        <v>B9</v>
      </c>
      <c r="B40" s="59" t="str">
        <f>IF('0) Signal List'!B40="","",'0) Signal List'!B40)</f>
        <v xml:space="preserve">SPARE </v>
      </c>
      <c r="C40" s="59" t="str">
        <f>IF('0) Signal List'!C40="","",'0) Signal List'!C40)</f>
        <v/>
      </c>
      <c r="D40" s="59" t="str">
        <f>IF('0) Signal List'!D40="","",'0) Signal List'!D40)</f>
        <v>off</v>
      </c>
      <c r="E40" s="60" t="str">
        <f>IF('0) Signal List'!E40="","",'0) Signal List'!E40)</f>
        <v/>
      </c>
      <c r="F40" s="59" t="str">
        <f>IF('0) Signal List'!F40="","",'0) Signal List'!F40)</f>
        <v/>
      </c>
      <c r="G40" s="65" t="str">
        <f>IF('0) Signal List'!G40="","",'0) Signal List'!G40)</f>
        <v/>
      </c>
      <c r="H40" s="419" t="str">
        <f>IF('0) Signal List'!H40="","",'0) Signal List'!H40)</f>
        <v/>
      </c>
      <c r="I40" s="429"/>
    </row>
    <row r="41" spans="1:9" ht="14.25" customHeight="1" x14ac:dyDescent="0.3">
      <c r="A41" s="58" t="str">
        <f>IF('0) Signal List'!A41="","",'0) Signal List'!A41)</f>
        <v>B10</v>
      </c>
      <c r="B41" s="59" t="str">
        <f>IF('0) Signal List'!B41="","",'0) Signal List'!B41)</f>
        <v xml:space="preserve">SPARE </v>
      </c>
      <c r="C41" s="59" t="str">
        <f>IF('0) Signal List'!C41="","",'0) Signal List'!C41)</f>
        <v/>
      </c>
      <c r="D41" s="59" t="str">
        <f>IF('0) Signal List'!D41="","",'0) Signal List'!D41)</f>
        <v>on</v>
      </c>
      <c r="E41" s="60" t="str">
        <f>IF('0) Signal List'!E41="","",'0) Signal List'!E41)</f>
        <v/>
      </c>
      <c r="F41" s="59" t="str">
        <f>IF('0) Signal List'!F41="","",'0) Signal List'!F41)</f>
        <v/>
      </c>
      <c r="G41" s="65" t="str">
        <f>IF('0) Signal List'!G41="","",'0) Signal List'!G41)</f>
        <v/>
      </c>
      <c r="H41" s="419" t="str">
        <f>IF('0) Signal List'!H41="","",'0) Signal List'!H41)</f>
        <v/>
      </c>
      <c r="I41" s="429"/>
    </row>
    <row r="42" spans="1:9" ht="14.25" customHeight="1" x14ac:dyDescent="0.3">
      <c r="A42" s="58" t="str">
        <f>IF('0) Signal List'!A42="","",'0) Signal List'!A42)</f>
        <v>B11</v>
      </c>
      <c r="B42" s="59" t="str">
        <f>IF('0) Signal List'!B42="","",'0) Signal List'!B42)</f>
        <v xml:space="preserve">SPARE </v>
      </c>
      <c r="C42" s="59" t="str">
        <f>IF('0) Signal List'!C42="","",'0) Signal List'!C42)</f>
        <v/>
      </c>
      <c r="D42" s="59" t="str">
        <f>IF('0) Signal List'!D42="","",'0) Signal List'!D42)</f>
        <v>off</v>
      </c>
      <c r="E42" s="60" t="str">
        <f>IF('0) Signal List'!E42="","",'0) Signal List'!E42)</f>
        <v/>
      </c>
      <c r="F42" s="59" t="str">
        <f>IF('0) Signal List'!F42="","",'0) Signal List'!F42)</f>
        <v/>
      </c>
      <c r="G42" s="65" t="str">
        <f>IF('0) Signal List'!G42="","",'0) Signal List'!G42)</f>
        <v/>
      </c>
      <c r="H42" s="419" t="str">
        <f>IF('0) Signal List'!H42="","",'0) Signal List'!H42)</f>
        <v/>
      </c>
      <c r="I42" s="429"/>
    </row>
    <row r="43" spans="1:9" ht="14.25" customHeight="1" x14ac:dyDescent="0.3">
      <c r="A43" s="58" t="str">
        <f>IF('0) Signal List'!A43="","",'0) Signal List'!A43)</f>
        <v>B12</v>
      </c>
      <c r="B43" s="59" t="str">
        <f>IF('0) Signal List'!B43="","",'0) Signal List'!B43)</f>
        <v xml:space="preserve">SPARE </v>
      </c>
      <c r="C43" s="59" t="str">
        <f>IF('0) Signal List'!C43="","",'0) Signal List'!C43)</f>
        <v/>
      </c>
      <c r="D43" s="59" t="str">
        <f>IF('0) Signal List'!D43="","",'0) Signal List'!D43)</f>
        <v>on</v>
      </c>
      <c r="E43" s="60" t="str">
        <f>IF('0) Signal List'!E43="","",'0) Signal List'!E43)</f>
        <v/>
      </c>
      <c r="F43" s="59" t="str">
        <f>IF('0) Signal List'!F43="","",'0) Signal List'!F43)</f>
        <v/>
      </c>
      <c r="G43" s="65" t="str">
        <f>IF('0) Signal List'!G43="","",'0) Signal List'!G43)</f>
        <v/>
      </c>
      <c r="H43" s="419" t="str">
        <f>IF('0) Signal List'!H43="","",'0) Signal List'!H43)</f>
        <v/>
      </c>
      <c r="I43" s="429"/>
    </row>
    <row r="44" spans="1:9" ht="14.25" customHeight="1" x14ac:dyDescent="0.3">
      <c r="A44" s="58" t="str">
        <f>IF('0) Signal List'!A44="","",'0) Signal List'!A44)</f>
        <v>B13</v>
      </c>
      <c r="B44" s="59" t="str">
        <f>IF('0) Signal List'!B44="","",'0) Signal List'!B44)</f>
        <v xml:space="preserve">SPARE </v>
      </c>
      <c r="C44" s="59" t="str">
        <f>IF('0) Signal List'!C44="","",'0) Signal List'!C44)</f>
        <v/>
      </c>
      <c r="D44" s="59" t="str">
        <f>IF('0) Signal List'!D44="","",'0) Signal List'!D44)</f>
        <v>off</v>
      </c>
      <c r="E44" s="60" t="str">
        <f>IF('0) Signal List'!E44="","",'0) Signal List'!E44)</f>
        <v/>
      </c>
      <c r="F44" s="59" t="str">
        <f>IF('0) Signal List'!F44="","",'0) Signal List'!F44)</f>
        <v/>
      </c>
      <c r="G44" s="65" t="str">
        <f>IF('0) Signal List'!G44="","",'0) Signal List'!G44)</f>
        <v/>
      </c>
      <c r="H44" s="419" t="str">
        <f>IF('0) Signal List'!H44="","",'0) Signal List'!H44)</f>
        <v/>
      </c>
      <c r="I44" s="429"/>
    </row>
    <row r="45" spans="1:9" ht="14.25" customHeight="1" x14ac:dyDescent="0.3">
      <c r="A45" s="58" t="str">
        <f>IF('0) Signal List'!A45="","",'0) Signal List'!A45)</f>
        <v>B14</v>
      </c>
      <c r="B45" s="59" t="str">
        <f>IF('0) Signal List'!B45="","",'0) Signal List'!B45)</f>
        <v xml:space="preserve">SPARE </v>
      </c>
      <c r="C45" s="59" t="str">
        <f>IF('0) Signal List'!C45="","",'0) Signal List'!C45)</f>
        <v/>
      </c>
      <c r="D45" s="59" t="str">
        <f>IF('0) Signal List'!D45="","",'0) Signal List'!D45)</f>
        <v>on</v>
      </c>
      <c r="E45" s="60" t="str">
        <f>IF('0) Signal List'!E45="","",'0) Signal List'!E45)</f>
        <v/>
      </c>
      <c r="F45" s="59" t="str">
        <f>IF('0) Signal List'!F45="","",'0) Signal List'!F45)</f>
        <v/>
      </c>
      <c r="G45" s="65" t="str">
        <f>IF('0) Signal List'!G45="","",'0) Signal List'!G45)</f>
        <v/>
      </c>
      <c r="H45" s="419" t="str">
        <f>IF('0) Signal List'!H45="","",'0) Signal List'!H45)</f>
        <v/>
      </c>
      <c r="I45" s="429"/>
    </row>
    <row r="46" spans="1:9" ht="14.25" customHeight="1" x14ac:dyDescent="0.3">
      <c r="A46" s="58" t="str">
        <f>IF('0) Signal List'!A46="","",'0) Signal List'!A46)</f>
        <v>B15</v>
      </c>
      <c r="B46" s="59" t="str">
        <f>IF('0) Signal List'!B46="","",'0) Signal List'!B46)</f>
        <v xml:space="preserve">SPARE </v>
      </c>
      <c r="C46" s="59" t="str">
        <f>IF('0) Signal List'!C46="","",'0) Signal List'!C46)</f>
        <v/>
      </c>
      <c r="D46" s="59" t="str">
        <f>IF('0) Signal List'!D46="","",'0) Signal List'!D46)</f>
        <v>off</v>
      </c>
      <c r="E46" s="60" t="str">
        <f>IF('0) Signal List'!E46="","",'0) Signal List'!E46)</f>
        <v/>
      </c>
      <c r="F46" s="59" t="str">
        <f>IF('0) Signal List'!F46="","",'0) Signal List'!F46)</f>
        <v/>
      </c>
      <c r="G46" s="65" t="str">
        <f>IF('0) Signal List'!G46="","",'0) Signal List'!G46)</f>
        <v/>
      </c>
      <c r="H46" s="419" t="str">
        <f>IF('0) Signal List'!H46="","",'0) Signal List'!H46)</f>
        <v/>
      </c>
      <c r="I46" s="429"/>
    </row>
    <row r="47" spans="1:9" ht="14.25" customHeight="1" x14ac:dyDescent="0.3">
      <c r="A47" s="58" t="str">
        <f>IF('0) Signal List'!A47="","",'0) Signal List'!A47)</f>
        <v>B16</v>
      </c>
      <c r="B47" s="59" t="str">
        <f>IF('0) Signal List'!B47="","",'0) Signal List'!B47)</f>
        <v xml:space="preserve">SPARE </v>
      </c>
      <c r="C47" s="59" t="str">
        <f>IF('0) Signal List'!C47="","",'0) Signal List'!C47)</f>
        <v/>
      </c>
      <c r="D47" s="59" t="str">
        <f>IF('0) Signal List'!D47="","",'0) Signal List'!D47)</f>
        <v>on</v>
      </c>
      <c r="E47" s="60" t="str">
        <f>IF('0) Signal List'!E47="","",'0) Signal List'!E47)</f>
        <v/>
      </c>
      <c r="F47" s="59" t="str">
        <f>IF('0) Signal List'!F47="","",'0) Signal List'!F47)</f>
        <v/>
      </c>
      <c r="G47" s="65" t="str">
        <f>IF('0) Signal List'!G47="","",'0) Signal List'!G47)</f>
        <v/>
      </c>
      <c r="H47" s="419" t="str">
        <f>IF('0) Signal List'!H47="","",'0) Signal List'!H47)</f>
        <v/>
      </c>
      <c r="I47" s="429"/>
    </row>
    <row r="48" spans="1:9" ht="14.25" customHeight="1" x14ac:dyDescent="0.3">
      <c r="A48" s="58" t="str">
        <f>IF('0) Signal List'!A48="","",'0) Signal List'!A48)</f>
        <v>B17</v>
      </c>
      <c r="B48" s="59" t="str">
        <f>IF('0) Signal List'!B48="","",'0) Signal List'!B48)</f>
        <v xml:space="preserve">SPARE </v>
      </c>
      <c r="C48" s="59" t="str">
        <f>IF('0) Signal List'!C48="","",'0) Signal List'!C48)</f>
        <v/>
      </c>
      <c r="D48" s="59" t="str">
        <f>IF('0) Signal List'!D48="","",'0) Signal List'!D48)</f>
        <v>off</v>
      </c>
      <c r="E48" s="60" t="str">
        <f>IF('0) Signal List'!E48="","",'0) Signal List'!E48)</f>
        <v/>
      </c>
      <c r="F48" s="59" t="str">
        <f>IF('0) Signal List'!F48="","",'0) Signal List'!F48)</f>
        <v/>
      </c>
      <c r="G48" s="65" t="str">
        <f>IF('0) Signal List'!G48="","",'0) Signal List'!G48)</f>
        <v/>
      </c>
      <c r="H48" s="419" t="str">
        <f>IF('0) Signal List'!H48="","",'0) Signal List'!H48)</f>
        <v/>
      </c>
      <c r="I48" s="429"/>
    </row>
    <row r="49" spans="1:9" ht="14.25" customHeight="1" x14ac:dyDescent="0.3">
      <c r="A49" s="58" t="str">
        <f>IF('0) Signal List'!A49="","",'0) Signal List'!A49)</f>
        <v>B18</v>
      </c>
      <c r="B49" s="59" t="str">
        <f>IF('0) Signal List'!B49="","",'0) Signal List'!B49)</f>
        <v xml:space="preserve">SPARE </v>
      </c>
      <c r="C49" s="59" t="str">
        <f>IF('0) Signal List'!C49="","",'0) Signal List'!C49)</f>
        <v/>
      </c>
      <c r="D49" s="59" t="str">
        <f>IF('0) Signal List'!D49="","",'0) Signal List'!D49)</f>
        <v>on</v>
      </c>
      <c r="E49" s="60" t="str">
        <f>IF('0) Signal List'!E49="","",'0) Signal List'!E49)</f>
        <v/>
      </c>
      <c r="F49" s="59" t="str">
        <f>IF('0) Signal List'!F49="","",'0) Signal List'!F49)</f>
        <v/>
      </c>
      <c r="G49" s="65" t="str">
        <f>IF('0) Signal List'!G49="","",'0) Signal List'!G49)</f>
        <v/>
      </c>
      <c r="H49" s="419" t="str">
        <f>IF('0) Signal List'!H49="","",'0) Signal List'!H49)</f>
        <v/>
      </c>
      <c r="I49" s="429"/>
    </row>
    <row r="50" spans="1:9" ht="14.25" customHeight="1" x14ac:dyDescent="0.3">
      <c r="A50" s="58" t="str">
        <f>IF('0) Signal List'!A50="","",'0) Signal List'!A50)</f>
        <v/>
      </c>
      <c r="B50" s="59" t="str">
        <f>IF('0) Signal List'!B50="","",'0) Signal List'!B50)</f>
        <v/>
      </c>
      <c r="C50" s="59" t="str">
        <f>IF('0) Signal List'!C50="","",'0) Signal List'!C50)</f>
        <v/>
      </c>
      <c r="D50" s="59" t="str">
        <f>IF('0) Signal List'!D50="","",'0) Signal List'!D50)</f>
        <v/>
      </c>
      <c r="E50" s="60" t="str">
        <f>IF('0) Signal List'!E50="","",'0) Signal List'!E50)</f>
        <v/>
      </c>
      <c r="F50" s="59" t="str">
        <f>IF('0) Signal List'!F50="","",'0) Signal List'!F50)</f>
        <v/>
      </c>
      <c r="G50" s="65" t="str">
        <f>IF('0) Signal List'!G50="","",'0) Signal List'!G50)</f>
        <v/>
      </c>
      <c r="H50" s="419" t="str">
        <f>IF('0) Signal List'!H50="","",'0) Signal List'!H50)</f>
        <v/>
      </c>
      <c r="I50" s="429"/>
    </row>
    <row r="51" spans="1:9" ht="14.25" customHeight="1" x14ac:dyDescent="0.3">
      <c r="A51" s="58" t="str">
        <f>IF('0) Signal List'!A51="","",'0) Signal List'!A51)</f>
        <v/>
      </c>
      <c r="B51" s="59" t="str">
        <f>IF('0) Signal List'!B51="","",'0) Signal List'!B51)</f>
        <v/>
      </c>
      <c r="C51" s="59" t="str">
        <f>IF('0) Signal List'!C51="","",'0) Signal List'!C51)</f>
        <v/>
      </c>
      <c r="D51" s="59" t="str">
        <f>IF('0) Signal List'!D51="","",'0) Signal List'!D51)</f>
        <v/>
      </c>
      <c r="E51" s="60" t="str">
        <f>IF('0) Signal List'!E51="","",'0) Signal List'!E51)</f>
        <v/>
      </c>
      <c r="F51" s="59" t="str">
        <f>IF('0) Signal List'!F51="","",'0) Signal List'!F51)</f>
        <v/>
      </c>
      <c r="G51" s="65" t="str">
        <f>IF('0) Signal List'!G51="","",'0) Signal List'!G51)</f>
        <v/>
      </c>
      <c r="H51" s="419" t="str">
        <f>IF('0) Signal List'!H51="","",'0) Signal List'!H51)</f>
        <v/>
      </c>
      <c r="I51" s="429"/>
    </row>
    <row r="52" spans="1:9" ht="14.5" thickBot="1" x14ac:dyDescent="0.35">
      <c r="A52" s="53" t="str">
        <f>IF('0) Signal List'!A52="","",'0) Signal List'!A52)</f>
        <v>ETIE Ref</v>
      </c>
      <c r="B52" s="54" t="str">
        <f>IF('0) Signal List'!B52="","",'0) Signal List'!B52)</f>
        <v>Analogue Input Signals (to EirGrid)</v>
      </c>
      <c r="C52" s="55" t="str">
        <f>IF('0) Signal List'!C52="","",'0) Signal List'!C52)</f>
        <v/>
      </c>
      <c r="D52" s="55" t="str">
        <f>IF('0) Signal List'!D52="","",'0) Signal List'!D52)</f>
        <v/>
      </c>
      <c r="E52" s="56" t="str">
        <f>IF('0) Signal List'!E52="","",'0) Signal List'!E52)</f>
        <v/>
      </c>
      <c r="F52" s="55" t="str">
        <f>IF('0) Signal List'!F52="","",'0) Signal List'!F52)</f>
        <v/>
      </c>
      <c r="G52" s="57" t="str">
        <f>IF('0) Signal List'!G52="","",'0) Signal List'!G52)</f>
        <v>Provided by</v>
      </c>
      <c r="H52" s="100" t="str">
        <f>IF('0) Signal List'!H52="","",'0) Signal List'!H52)</f>
        <v>Duplicate to ESBN</v>
      </c>
      <c r="I52" s="117"/>
    </row>
    <row r="53" spans="1:9" ht="14.25" customHeight="1" thickTop="1" x14ac:dyDescent="0.3">
      <c r="A53" s="69" t="str">
        <f>IF('0) Signal List'!A53="","",'0) Signal List'!A53)</f>
        <v/>
      </c>
      <c r="B53" s="59" t="str">
        <f>IF('0) Signal List'!B53="","",'0) Signal List'!B53)</f>
        <v/>
      </c>
      <c r="C53" s="59" t="str">
        <f>IF('0) Signal List'!C53="","",'0) Signal List'!C53)</f>
        <v/>
      </c>
      <c r="D53" s="59" t="str">
        <f>IF('0) Signal List'!D53="","",'0) Signal List'!D53)</f>
        <v/>
      </c>
      <c r="E53" s="60" t="str">
        <f>IF('0) Signal List'!E53="","",'0) Signal List'!E53)</f>
        <v/>
      </c>
      <c r="F53" s="59" t="str">
        <f>IF('0) Signal List'!F53="","",'0) Signal List'!F53)</f>
        <v/>
      </c>
      <c r="G53" s="61" t="str">
        <f>IF('0) Signal List'!G53="","",'0) Signal List'!G53)</f>
        <v/>
      </c>
      <c r="H53" s="102" t="str">
        <f>IF('0) Signal List'!H53="","",'0) Signal List'!H53)</f>
        <v/>
      </c>
      <c r="I53" s="429"/>
    </row>
    <row r="54" spans="1:9" ht="14.25" customHeight="1" x14ac:dyDescent="0.35">
      <c r="A54" s="69" t="str">
        <f>IF('0) Signal List'!A54="","",'0) Signal List'!A54)</f>
        <v/>
      </c>
      <c r="B54" s="192" t="str">
        <f>IF('0) Signal List'!B54="","",'0) Signal List'!B54)</f>
        <v>Analogue Input Signals from Sub Station to EirGrid</v>
      </c>
      <c r="C54" s="59" t="str">
        <f>IF('0) Signal List'!C54="","",'0) Signal List'!C54)</f>
        <v/>
      </c>
      <c r="D54" s="59" t="str">
        <f>IF('0) Signal List'!D54="","",'0) Signal List'!D54)</f>
        <v/>
      </c>
      <c r="E54" s="60" t="str">
        <f>IF('0) Signal List'!E54="","",'0) Signal List'!E54)</f>
        <v/>
      </c>
      <c r="F54" s="59" t="str">
        <f>IF('0) Signal List'!F54="","",'0) Signal List'!F54)</f>
        <v/>
      </c>
      <c r="G54" s="64" t="str">
        <f>IF('0) Signal List'!G54="","",'0) Signal List'!G54)</f>
        <v/>
      </c>
      <c r="H54" s="104" t="str">
        <f>IF('0) Signal List'!H54="","",'0) Signal List'!H54)</f>
        <v/>
      </c>
      <c r="I54" s="429"/>
    </row>
    <row r="55" spans="1:9" ht="14.25" customHeight="1" x14ac:dyDescent="0.3">
      <c r="A55" s="58" t="str">
        <f>IF('0) Signal List'!A55="","",'0) Signal List'!A55)</f>
        <v>C1</v>
      </c>
      <c r="B55" s="59" t="str">
        <f>IF('0) Signal List'!B55="","",'0) Signal List'!B55)</f>
        <v>Active Power Output at Connection Point</v>
      </c>
      <c r="C55" s="59" t="str">
        <f>IF('0) Signal List'!C55="","",'0) Signal List'!C55)</f>
        <v>-10 to 0 to 10</v>
      </c>
      <c r="D55" s="59" t="str">
        <f>IF('0) Signal List'!D55="","",'0) Signal List'!D55)</f>
        <v>mA</v>
      </c>
      <c r="E55" s="60" t="e">
        <f>IF('0) Signal List'!E55="","",'0) Signal List'!E55)</f>
        <v>#VALUE!</v>
      </c>
      <c r="F55" s="59" t="str">
        <f>IF('0) Signal List'!F55="","",'0) Signal List'!F55)</f>
        <v>MW</v>
      </c>
      <c r="G55" s="65" t="str">
        <f>IF('0) Signal List'!G55="","",'0) Signal List'!G55)</f>
        <v>SFPS</v>
      </c>
      <c r="H55" s="419" t="str">
        <f>IF('0) Signal List'!H55="","",'0) Signal List'!H55)</f>
        <v>ESBN</v>
      </c>
      <c r="I55" s="429"/>
    </row>
    <row r="56" spans="1:9" ht="14.25" customHeight="1" x14ac:dyDescent="0.3">
      <c r="A56" s="58" t="str">
        <f>IF('0) Signal List'!A56="","",'0) Signal List'!A56)</f>
        <v>C2</v>
      </c>
      <c r="B56" s="59" t="str">
        <f>IF('0) Signal List'!B56="","",'0) Signal List'!B56)</f>
        <v>Reactive Power at Connection Point</v>
      </c>
      <c r="C56" s="59" t="str">
        <f>IF('0) Signal List'!C56="","",'0) Signal List'!C56)</f>
        <v>-10 to 0 to 10</v>
      </c>
      <c r="D56" s="59" t="str">
        <f>IF('0) Signal List'!D56="","",'0) Signal List'!D56)</f>
        <v>mA</v>
      </c>
      <c r="E56" s="60" t="e">
        <f>IF('0) Signal List'!E56="","",'0) Signal List'!E56)</f>
        <v>#VALUE!</v>
      </c>
      <c r="F56" s="59" t="str">
        <f>IF('0) Signal List'!F56="","",'0) Signal List'!F56)</f>
        <v>Mvar</v>
      </c>
      <c r="G56" s="65" t="str">
        <f>IF('0) Signal List'!G56="","",'0) Signal List'!G56)</f>
        <v>SFPS</v>
      </c>
      <c r="H56" s="419" t="str">
        <f>IF('0) Signal List'!H56="","",'0) Signal List'!H56)</f>
        <v>ESBN</v>
      </c>
      <c r="I56" s="429"/>
    </row>
    <row r="57" spans="1:9" ht="14.25" customHeight="1" x14ac:dyDescent="0.3">
      <c r="A57" s="58" t="str">
        <f>IF('0) Signal List'!A57="","",'0) Signal List'!A57)</f>
        <v>C3</v>
      </c>
      <c r="B57" s="59" t="str">
        <f>IF('0) Signal List'!B57="","",'0) Signal List'!B57)</f>
        <v>Voltage at Connection Point</v>
      </c>
      <c r="C57" s="59" t="str">
        <f>IF('0) Signal List'!C57="","",'0) Signal List'!C57)</f>
        <v>0-10</v>
      </c>
      <c r="D57" s="59" t="str">
        <f>IF('0) Signal List'!D57="","",'0) Signal List'!D57)</f>
        <v>mA</v>
      </c>
      <c r="E57" s="60" t="str">
        <f>IF('0) Signal List'!E57="","",'0) Signal List'!E57)</f>
        <v>0 to 24</v>
      </c>
      <c r="F57" s="59" t="str">
        <f>IF('0) Signal List'!F57="","",'0) Signal List'!F57)</f>
        <v>kV</v>
      </c>
      <c r="G57" s="65" t="str">
        <f>IF('0) Signal List'!G57="","",'0) Signal List'!G57)</f>
        <v>SFPS</v>
      </c>
      <c r="H57" s="419" t="str">
        <f>IF('0) Signal List'!H57="","",'0) Signal List'!H57)</f>
        <v>ESBN</v>
      </c>
      <c r="I57" s="429"/>
    </row>
    <row r="58" spans="1:9" ht="14.25" customHeight="1" x14ac:dyDescent="0.3">
      <c r="A58" s="58" t="str">
        <f>IF('0) Signal List'!A58="","",'0) Signal List'!A58)</f>
        <v/>
      </c>
      <c r="B58" s="59" t="str">
        <f>IF('0) Signal List'!B58="","",'0) Signal List'!B58)</f>
        <v/>
      </c>
      <c r="C58" s="59" t="str">
        <f>IF('0) Signal List'!C58="","",'0) Signal List'!C58)</f>
        <v/>
      </c>
      <c r="D58" s="59" t="str">
        <f>IF('0) Signal List'!D58="","",'0) Signal List'!D58)</f>
        <v/>
      </c>
      <c r="E58" s="60" t="str">
        <f>IF('0) Signal List'!E58="","",'0) Signal List'!E58)</f>
        <v/>
      </c>
      <c r="F58" s="59" t="str">
        <f>IF('0) Signal List'!F58="","",'0) Signal List'!F58)</f>
        <v/>
      </c>
      <c r="G58" s="65" t="str">
        <f>IF('0) Signal List'!G58="","",'0) Signal List'!G58)</f>
        <v/>
      </c>
      <c r="H58" s="419" t="str">
        <f>IF('0) Signal List'!H58="","",'0) Signal List'!H58)</f>
        <v/>
      </c>
      <c r="I58" s="429"/>
    </row>
    <row r="59" spans="1:9" ht="14.25" customHeight="1" x14ac:dyDescent="0.35">
      <c r="A59" s="71" t="str">
        <f>IF('0) Signal List'!A59="","",'0) Signal List'!A59)</f>
        <v/>
      </c>
      <c r="B59" s="192" t="str">
        <f>IF('0) Signal List'!B59="","",'0) Signal List'!B59)</f>
        <v>Analogue Input Signals from SG System to EirGrid</v>
      </c>
      <c r="C59" s="59" t="str">
        <f>IF('0) Signal List'!C59="","",'0) Signal List'!C59)</f>
        <v/>
      </c>
      <c r="D59" s="59" t="str">
        <f>IF('0) Signal List'!D59="","",'0) Signal List'!D59)</f>
        <v/>
      </c>
      <c r="E59" s="60" t="str">
        <f>IF('0) Signal List'!E59="","",'0) Signal List'!E59)</f>
        <v/>
      </c>
      <c r="F59" s="59" t="str">
        <f>IF('0) Signal List'!F59="","",'0) Signal List'!F59)</f>
        <v/>
      </c>
      <c r="G59" s="65" t="str">
        <f>IF('0) Signal List'!G59="","",'0) Signal List'!G59)</f>
        <v/>
      </c>
      <c r="H59" s="419" t="str">
        <f>IF('0) Signal List'!H59="","",'0) Signal List'!H59)</f>
        <v/>
      </c>
      <c r="I59" s="429"/>
    </row>
    <row r="60" spans="1:9" ht="14.25" customHeight="1" x14ac:dyDescent="0.3">
      <c r="A60" s="58" t="str">
        <f>IF('0) Signal List'!A60="","",'0) Signal List'!A60)</f>
        <v>D1</v>
      </c>
      <c r="B60" s="59" t="str">
        <f>IF('0) Signal List'!B60="","",'0) Signal List'!B60)</f>
        <v>Available Active Power</v>
      </c>
      <c r="C60" s="59" t="str">
        <f>IF('0) Signal List'!C60="","",'0) Signal List'!C60)</f>
        <v>0-10</v>
      </c>
      <c r="D60" s="59" t="str">
        <f>IF('0) Signal List'!D60="","",'0) Signal List'!D60)</f>
        <v>mA</v>
      </c>
      <c r="E60" s="60" t="e">
        <f>IF('0) Signal List'!E60="","",'0) Signal List'!E60)</f>
        <v>#VALUE!</v>
      </c>
      <c r="F60" s="59" t="str">
        <f>IF('0) Signal List'!F60="","",'0) Signal List'!F60)</f>
        <v>MW</v>
      </c>
      <c r="G60" s="65" t="str">
        <f>IF('0) Signal List'!G60="","",'0) Signal List'!G60)</f>
        <v>SFPS</v>
      </c>
      <c r="H60" s="419" t="str">
        <f>IF('0) Signal List'!H60="","",'0) Signal List'!H60)</f>
        <v>ESBN</v>
      </c>
      <c r="I60" s="429"/>
    </row>
    <row r="61" spans="1:9" ht="14.25" customHeight="1" x14ac:dyDescent="0.3">
      <c r="A61" s="58" t="str">
        <f>IF('0) Signal List'!A61="","",'0) Signal List'!A61)</f>
        <v>D2</v>
      </c>
      <c r="B61" s="59" t="str">
        <f>IF('0) Signal List'!B61="","",'0) Signal List'!B61)</f>
        <v>Active Power Control Setpoint (feedback)</v>
      </c>
      <c r="C61" s="59" t="str">
        <f>IF('0) Signal List'!C61="","",'0) Signal List'!C61)</f>
        <v>0-10</v>
      </c>
      <c r="D61" s="59" t="str">
        <f>IF('0) Signal List'!D61="","",'0) Signal List'!D61)</f>
        <v>mA</v>
      </c>
      <c r="E61" s="60" t="e">
        <f>IF('0) Signal List'!E61="","",'0) Signal List'!E61)</f>
        <v>#VALUE!</v>
      </c>
      <c r="F61" s="59" t="str">
        <f>IF('0) Signal List'!F61="","",'0) Signal List'!F61)</f>
        <v>MW</v>
      </c>
      <c r="G61" s="65" t="str">
        <f>IF('0) Signal List'!G61="","",'0) Signal List'!G61)</f>
        <v>SFPS</v>
      </c>
      <c r="H61" s="419" t="str">
        <f>IF('0) Signal List'!H61="","",'0) Signal List'!H61)</f>
        <v xml:space="preserve">N/A </v>
      </c>
      <c r="I61" s="429"/>
    </row>
    <row r="62" spans="1:9" ht="14.25" customHeight="1" x14ac:dyDescent="0.3">
      <c r="A62" s="58" t="str">
        <f>IF('0) Signal List'!A62="","",'0) Signal List'!A62)</f>
        <v>D3</v>
      </c>
      <c r="B62" s="59" t="str">
        <f>IF('0) Signal List'!B62="","",'0) Signal List'!B62)</f>
        <v>Frequency Droop Setting (feedback)</v>
      </c>
      <c r="C62" s="59" t="str">
        <f>IF('0) Signal List'!C62="","",'0) Signal List'!C62)</f>
        <v>0-10</v>
      </c>
      <c r="D62" s="59" t="str">
        <f>IF('0) Signal List'!D62="","",'0) Signal List'!D62)</f>
        <v>mA</v>
      </c>
      <c r="E62" s="60" t="str">
        <f>IF('0) Signal List'!E62="","",'0) Signal List'!E62)</f>
        <v xml:space="preserve"> 0-14</v>
      </c>
      <c r="F62" s="59" t="str">
        <f>IF('0) Signal List'!F62="","",'0) Signal List'!F62)</f>
        <v>%</v>
      </c>
      <c r="G62" s="65" t="str">
        <f>IF('0) Signal List'!G62="","",'0) Signal List'!G62)</f>
        <v>SFPS</v>
      </c>
      <c r="H62" s="419" t="str">
        <f>IF('0) Signal List'!H62="","",'0) Signal List'!H62)</f>
        <v xml:space="preserve">N/A </v>
      </c>
      <c r="I62" s="429"/>
    </row>
    <row r="63" spans="1:9" ht="14.25" customHeight="1" x14ac:dyDescent="0.3">
      <c r="A63" s="58"/>
      <c r="B63" s="59"/>
      <c r="C63" s="59"/>
      <c r="D63" s="59"/>
      <c r="E63" s="60"/>
      <c r="F63" s="59"/>
      <c r="G63" s="65"/>
      <c r="H63" s="419"/>
      <c r="I63" s="429"/>
    </row>
    <row r="64" spans="1:9" ht="14.25" customHeight="1" x14ac:dyDescent="0.35">
      <c r="A64" s="58" t="str">
        <f>IF('0) Signal List'!A64="","",'0) Signal List'!A64)</f>
        <v/>
      </c>
      <c r="B64" s="192" t="str">
        <f>IF('0) Signal List'!B64="","",'0) Signal List'!B64)</f>
        <v>Analogue SG Availability (PPMs ≥ 10 MW)</v>
      </c>
      <c r="C64" s="59" t="str">
        <f>IF('0) Signal List'!C64="","",'0) Signal List'!C64)</f>
        <v/>
      </c>
      <c r="D64" s="59" t="str">
        <f>IF('0) Signal List'!D64="","",'0) Signal List'!D64)</f>
        <v/>
      </c>
      <c r="E64" s="60" t="str">
        <f>IF('0) Signal List'!E64="","",'0) Signal List'!E64)</f>
        <v/>
      </c>
      <c r="F64" s="59" t="str">
        <f>IF('0) Signal List'!F64="","",'0) Signal List'!F64)</f>
        <v/>
      </c>
      <c r="G64" s="65" t="str">
        <f>IF('0) Signal List'!G64="","",'0) Signal List'!G64)</f>
        <v/>
      </c>
      <c r="H64" s="419" t="str">
        <f>IF('0) Signal List'!H64="","",'0) Signal List'!H64)</f>
        <v/>
      </c>
      <c r="I64" s="429"/>
    </row>
    <row r="65" spans="1:9" ht="14.25" customHeight="1" x14ac:dyDescent="0.3">
      <c r="A65" s="58" t="str">
        <f>IF('0) Signal List'!A65="","",'0) Signal List'!A65)</f>
        <v>D4</v>
      </c>
      <c r="B65" s="59" t="str">
        <f>IF('0) Signal List'!B65="","",'0) Signal List'!B65)</f>
        <v>Solar Farm Availability</v>
      </c>
      <c r="C65" s="59" t="str">
        <f>IF('0) Signal List'!C65="","",'0) Signal List'!C65)</f>
        <v>0-10</v>
      </c>
      <c r="D65" s="59" t="str">
        <f>IF('0) Signal List'!D65="","",'0) Signal List'!D65)</f>
        <v>mA</v>
      </c>
      <c r="E65" s="60" t="str">
        <f>IF('0) Signal List'!E65="","",'0) Signal List'!E65)</f>
        <v>0-110</v>
      </c>
      <c r="F65" s="59" t="str">
        <f>IF('0) Signal List'!F65="","",'0) Signal List'!F65)</f>
        <v>%</v>
      </c>
      <c r="G65" s="65" t="str">
        <f>IF('0) Signal List'!G65="","",'0) Signal List'!G65)</f>
        <v>SFPS</v>
      </c>
      <c r="H65" s="419" t="str">
        <f>IF('0) Signal List'!H65="","",'0) Signal List'!H65)</f>
        <v xml:space="preserve">N/A </v>
      </c>
      <c r="I65" s="429"/>
    </row>
    <row r="66" spans="1:9" ht="14.25" customHeight="1" x14ac:dyDescent="0.3">
      <c r="A66" s="58" t="str">
        <f>IF('0) Signal List'!A66="","",'0) Signal List'!A66)</f>
        <v/>
      </c>
      <c r="B66" s="59" t="str">
        <f>IF('0) Signal List'!B66="","",'0) Signal List'!B66)</f>
        <v/>
      </c>
      <c r="C66" s="59" t="str">
        <f>IF('0) Signal List'!C66="","",'0) Signal List'!C66)</f>
        <v/>
      </c>
      <c r="D66" s="59" t="str">
        <f>IF('0) Signal List'!D66="","",'0) Signal List'!D66)</f>
        <v/>
      </c>
      <c r="E66" s="60" t="str">
        <f>IF('0) Signal List'!E66="","",'0) Signal List'!E66)</f>
        <v/>
      </c>
      <c r="F66" s="59" t="str">
        <f>IF('0) Signal List'!F66="","",'0) Signal List'!F66)</f>
        <v/>
      </c>
      <c r="G66" s="65" t="str">
        <f>IF('0) Signal List'!G66="","",'0) Signal List'!G66)</f>
        <v/>
      </c>
      <c r="H66" s="419" t="str">
        <f>IF('0) Signal List'!H66="","",'0) Signal List'!H66)</f>
        <v/>
      </c>
      <c r="I66" s="429"/>
    </row>
    <row r="67" spans="1:9" ht="14.25" customHeight="1" x14ac:dyDescent="0.3">
      <c r="A67" s="58" t="str">
        <f>IF('0) Signal List'!A68="","",'0) Signal List'!A68)</f>
        <v>D5</v>
      </c>
      <c r="B67" s="59" t="str">
        <f>IF('0) Signal List'!B68="","",'0) Signal List'!B68)</f>
        <v>Global Horizontal Irradiance 1</v>
      </c>
      <c r="C67" s="59" t="str">
        <f>IF('0) Signal List'!C68="","",'0) Signal List'!C68)</f>
        <v>0-10</v>
      </c>
      <c r="D67" s="59" t="str">
        <f>IF('0) Signal List'!D68="","",'0) Signal List'!D68)</f>
        <v>mA</v>
      </c>
      <c r="E67" s="60" t="str">
        <f>IF('0) Signal List'!E68="","",'0) Signal List'!E68)</f>
        <v>0-4000</v>
      </c>
      <c r="F67" s="59" t="str">
        <f>IF('0) Signal List'!F68="","",'0) Signal List'!F68)</f>
        <v>W/m2</v>
      </c>
      <c r="G67" s="65" t="str">
        <f>IF('0) Signal List'!G68="","",'0) Signal List'!G68)</f>
        <v>SFPS</v>
      </c>
      <c r="H67" s="419" t="str">
        <f>IF('0) Signal List'!H68="","",'0) Signal List'!H68)</f>
        <v xml:space="preserve">N/A </v>
      </c>
      <c r="I67" s="429"/>
    </row>
    <row r="68" spans="1:9" ht="14.25" customHeight="1" x14ac:dyDescent="0.3">
      <c r="A68" s="58" t="str">
        <f>IF('0) Signal List'!A69="","",'0) Signal List'!A69)</f>
        <v>D6</v>
      </c>
      <c r="B68" s="59" t="str">
        <f>IF('0) Signal List'!B69="","",'0) Signal List'!B69)</f>
        <v>Diffused Horizontal Irradiance 1</v>
      </c>
      <c r="C68" s="59" t="str">
        <f>IF('0) Signal List'!C69="","",'0) Signal List'!C69)</f>
        <v>0-10</v>
      </c>
      <c r="D68" s="59" t="str">
        <f>IF('0) Signal List'!D69="","",'0) Signal List'!D69)</f>
        <v>mA</v>
      </c>
      <c r="E68" s="60" t="str">
        <f>IF('0) Signal List'!E69="","",'0) Signal List'!E69)</f>
        <v>0-4000</v>
      </c>
      <c r="F68" s="59" t="str">
        <f>IF('0) Signal List'!F69="","",'0) Signal List'!F69)</f>
        <v>W/m2</v>
      </c>
      <c r="G68" s="65" t="str">
        <f>IF('0) Signal List'!G69="","",'0) Signal List'!G69)</f>
        <v>SFPS</v>
      </c>
      <c r="H68" s="419" t="str">
        <f>IF('0) Signal List'!H69="","",'0) Signal List'!H69)</f>
        <v xml:space="preserve">N/A </v>
      </c>
      <c r="I68" s="429"/>
    </row>
    <row r="69" spans="1:9" ht="14.25" customHeight="1" x14ac:dyDescent="0.3">
      <c r="A69" s="58" t="str">
        <f>IF('0) Signal List'!A70="","",'0) Signal List'!A70)</f>
        <v>D7</v>
      </c>
      <c r="B69" s="59" t="str">
        <f>IF('0) Signal List'!B70="","",'0) Signal List'!B70)</f>
        <v>Back Panel Temperature 1</v>
      </c>
      <c r="C69" s="59" t="str">
        <f>IF('0) Signal List'!C70="","",'0) Signal List'!C70)</f>
        <v>0-10</v>
      </c>
      <c r="D69" s="59" t="str">
        <f>IF('0) Signal List'!D70="","",'0) Signal List'!D70)</f>
        <v>mA</v>
      </c>
      <c r="E69" s="60" t="str">
        <f>IF('0) Signal List'!E70="","",'0) Signal List'!E70)</f>
        <v>-30 to +50</v>
      </c>
      <c r="F69" s="59" t="str">
        <f>IF('0) Signal List'!F70="","",'0) Signal List'!F70)</f>
        <v>C</v>
      </c>
      <c r="G69" s="65" t="str">
        <f>IF('0) Signal List'!G70="","",'0) Signal List'!G70)</f>
        <v>SFPS</v>
      </c>
      <c r="H69" s="419" t="str">
        <f>IF('0) Signal List'!H70="","",'0) Signal List'!H70)</f>
        <v xml:space="preserve">N/A </v>
      </c>
      <c r="I69" s="429"/>
    </row>
    <row r="70" spans="1:9" ht="14.25" customHeight="1" x14ac:dyDescent="0.3">
      <c r="A70" s="58" t="str">
        <f>IF('0) Signal List'!A71="","",'0) Signal List'!A71)</f>
        <v>D8</v>
      </c>
      <c r="B70" s="59" t="str">
        <f>IF('0) Signal List'!B71="","",'0) Signal List'!B71)</f>
        <v>Precipitation 1</v>
      </c>
      <c r="C70" s="59" t="str">
        <f>IF('0) Signal List'!C71="","",'0) Signal List'!C71)</f>
        <v>0-10</v>
      </c>
      <c r="D70" s="59" t="str">
        <f>IF('0) Signal List'!D71="","",'0) Signal List'!D71)</f>
        <v>mA</v>
      </c>
      <c r="E70" s="60" t="str">
        <f>IF('0) Signal List'!E71="","",'0) Signal List'!E71)</f>
        <v>0-11</v>
      </c>
      <c r="F70" s="59" t="str">
        <f>IF('0) Signal List'!F71="","",'0) Signal List'!F71)</f>
        <v>mm/min</v>
      </c>
      <c r="G70" s="65" t="str">
        <f>IF('0) Signal List'!G71="","",'0) Signal List'!G71)</f>
        <v>SFPS</v>
      </c>
      <c r="H70" s="419" t="str">
        <f>IF('0) Signal List'!H71="","",'0) Signal List'!H71)</f>
        <v xml:space="preserve">N/A </v>
      </c>
      <c r="I70" s="429"/>
    </row>
    <row r="71" spans="1:9" ht="14.25" customHeight="1" x14ac:dyDescent="0.3">
      <c r="A71" s="58" t="str">
        <f>IF('0) Signal List'!A72="","",'0) Signal List'!A72)</f>
        <v>D9</v>
      </c>
      <c r="B71" s="59" t="str">
        <f>IF('0) Signal List'!B72="","",'0) Signal List'!B72)</f>
        <v>Wind Speed 1</v>
      </c>
      <c r="C71" s="59" t="str">
        <f>IF('0) Signal List'!C72="","",'0) Signal List'!C72)</f>
        <v>0-10</v>
      </c>
      <c r="D71" s="59" t="str">
        <f>IF('0) Signal List'!D72="","",'0) Signal List'!D72)</f>
        <v>mA</v>
      </c>
      <c r="E71" s="60" t="str">
        <f>IF('0) Signal List'!E72="","",'0) Signal List'!E72)</f>
        <v>0 to 50</v>
      </c>
      <c r="F71" s="59" t="str">
        <f>IF('0) Signal List'!F72="","",'0) Signal List'!F72)</f>
        <v>m/s</v>
      </c>
      <c r="G71" s="65" t="str">
        <f>IF('0) Signal List'!G72="","",'0) Signal List'!G72)</f>
        <v>SFPS</v>
      </c>
      <c r="H71" s="419" t="str">
        <f>IF('0) Signal List'!H72="","",'0) Signal List'!H72)</f>
        <v xml:space="preserve">N/A </v>
      </c>
      <c r="I71" s="429"/>
    </row>
    <row r="72" spans="1:9" ht="14.25" customHeight="1" x14ac:dyDescent="0.3">
      <c r="A72" s="58" t="str">
        <f>IF('0) Signal List'!A73="","",'0) Signal List'!A73)</f>
        <v>D10</v>
      </c>
      <c r="B72" s="59" t="str">
        <f>IF('0) Signal List'!B73="","",'0) Signal List'!B73)</f>
        <v>Wind Direction 1</v>
      </c>
      <c r="C72" s="59" t="str">
        <f>IF('0) Signal List'!C73="","",'0) Signal List'!C73)</f>
        <v>0-10</v>
      </c>
      <c r="D72" s="59" t="str">
        <f>IF('0) Signal List'!D73="","",'0) Signal List'!D73)</f>
        <v>mA</v>
      </c>
      <c r="E72" s="60" t="str">
        <f>IF('0) Signal List'!E73="","",'0) Signal List'!E73)</f>
        <v>0 to 360</v>
      </c>
      <c r="F72" s="59" t="str">
        <f>IF('0) Signal List'!F73="","",'0) Signal List'!F73)</f>
        <v>deg</v>
      </c>
      <c r="G72" s="65" t="str">
        <f>IF('0) Signal List'!G73="","",'0) Signal List'!G73)</f>
        <v>SFPS</v>
      </c>
      <c r="H72" s="419" t="str">
        <f>IF('0) Signal List'!H73="","",'0) Signal List'!H73)</f>
        <v xml:space="preserve">N/A </v>
      </c>
      <c r="I72" s="429"/>
    </row>
    <row r="73" spans="1:9" ht="14.25" customHeight="1" x14ac:dyDescent="0.3">
      <c r="A73" s="58" t="str">
        <f>IF('0) Signal List'!A74="","",'0) Signal List'!A74)</f>
        <v>D11</v>
      </c>
      <c r="B73" s="59" t="str">
        <f>IF('0) Signal List'!B74="","",'0) Signal List'!B74)</f>
        <v>Air Temperature 1</v>
      </c>
      <c r="C73" s="59" t="str">
        <f>IF('0) Signal List'!C74="","",'0) Signal List'!C74)</f>
        <v>0-10</v>
      </c>
      <c r="D73" s="59" t="str">
        <f>IF('0) Signal List'!D74="","",'0) Signal List'!D74)</f>
        <v>mA</v>
      </c>
      <c r="E73" s="60" t="str">
        <f>IF('0) Signal List'!E74="","",'0) Signal List'!E74)</f>
        <v>-30 to +50</v>
      </c>
      <c r="F73" s="59" t="str">
        <f>IF('0) Signal List'!F74="","",'0) Signal List'!F74)</f>
        <v>C</v>
      </c>
      <c r="G73" s="65" t="str">
        <f>IF('0) Signal List'!G74="","",'0) Signal List'!G74)</f>
        <v>SFPS</v>
      </c>
      <c r="H73" s="419" t="str">
        <f>IF('0) Signal List'!H74="","",'0) Signal List'!H74)</f>
        <v xml:space="preserve">N/A </v>
      </c>
      <c r="I73" s="429"/>
    </row>
    <row r="74" spans="1:9" ht="14.25" customHeight="1" x14ac:dyDescent="0.3">
      <c r="A74" s="58" t="str">
        <f>IF('0) Signal List'!A75="","",'0) Signal List'!A75)</f>
        <v>D12</v>
      </c>
      <c r="B74" s="59" t="str">
        <f>IF('0) Signal List'!B75="","",'0) Signal List'!B75)</f>
        <v>Air Pressure 1</v>
      </c>
      <c r="C74" s="59" t="str">
        <f>IF('0) Signal List'!C75="","",'0) Signal List'!C75)</f>
        <v>0-10</v>
      </c>
      <c r="D74" s="59" t="str">
        <f>IF('0) Signal List'!D75="","",'0) Signal List'!D75)</f>
        <v>mA</v>
      </c>
      <c r="E74" s="60" t="str">
        <f>IF('0) Signal List'!E75="","",'0) Signal List'!E75)</f>
        <v>800-1100</v>
      </c>
      <c r="F74" s="59" t="str">
        <f>IF('0) Signal List'!F75="","",'0) Signal List'!F75)</f>
        <v>mBar</v>
      </c>
      <c r="G74" s="65" t="str">
        <f>IF('0) Signal List'!G75="","",'0) Signal List'!G75)</f>
        <v>SFPS</v>
      </c>
      <c r="H74" s="419" t="str">
        <f>IF('0) Signal List'!H75="","",'0) Signal List'!H75)</f>
        <v xml:space="preserve">N/A </v>
      </c>
      <c r="I74" s="429"/>
    </row>
    <row r="75" spans="1:9" ht="14.25" customHeight="1" x14ac:dyDescent="0.3">
      <c r="A75" s="58" t="str">
        <f>IF('0) Signal List'!A76="","",'0) Signal List'!A76)</f>
        <v/>
      </c>
      <c r="B75" s="59" t="str">
        <f>IF('0) Signal List'!B76="","",'0) Signal List'!B76)</f>
        <v/>
      </c>
      <c r="C75" s="59" t="str">
        <f>IF('0) Signal List'!C76="","",'0) Signal List'!C76)</f>
        <v/>
      </c>
      <c r="D75" s="59" t="str">
        <f>IF('0) Signal List'!D76="","",'0) Signal List'!D76)</f>
        <v/>
      </c>
      <c r="E75" s="60" t="str">
        <f>IF('0) Signal List'!E76="","",'0) Signal List'!E76)</f>
        <v/>
      </c>
      <c r="F75" s="59" t="str">
        <f>IF('0) Signal List'!F76="","",'0) Signal List'!F76)</f>
        <v/>
      </c>
      <c r="G75" s="65" t="str">
        <f>IF('0) Signal List'!G76="","",'0) Signal List'!G76)</f>
        <v/>
      </c>
      <c r="H75" s="419" t="str">
        <f>IF('0) Signal List'!H76="","",'0) Signal List'!H76)</f>
        <v/>
      </c>
      <c r="I75" s="429"/>
    </row>
    <row r="76" spans="1:9" ht="14.25" customHeight="1" x14ac:dyDescent="0.3">
      <c r="A76" s="58" t="str">
        <f>IF('0) Signal List'!A77="","",'0) Signal List'!A77)</f>
        <v/>
      </c>
      <c r="B76" s="59" t="str">
        <f>IF('0) Signal List'!B77="","",'0) Signal List'!B77)</f>
        <v>Met N (if Registered Capacity &gt;= 10 MW)</v>
      </c>
      <c r="C76" s="59" t="str">
        <f>IF('0) Signal List'!C77="","",'0) Signal List'!C77)</f>
        <v/>
      </c>
      <c r="D76" s="59" t="str">
        <f>IF('0) Signal List'!D77="","",'0) Signal List'!D77)</f>
        <v/>
      </c>
      <c r="E76" s="60" t="str">
        <f>IF('0) Signal List'!E77="","",'0) Signal List'!E77)</f>
        <v/>
      </c>
      <c r="F76" s="59" t="str">
        <f>IF('0) Signal List'!F77="","",'0) Signal List'!F77)</f>
        <v/>
      </c>
      <c r="G76" s="65" t="str">
        <f>IF('0) Signal List'!G77="","",'0) Signal List'!G77)</f>
        <v/>
      </c>
      <c r="H76" s="419" t="str">
        <f>IF('0) Signal List'!H77="","",'0) Signal List'!H77)</f>
        <v/>
      </c>
      <c r="I76" s="429"/>
    </row>
    <row r="77" spans="1:9" ht="14.25" customHeight="1" x14ac:dyDescent="0.35">
      <c r="A77" s="58" t="str">
        <f>IF('0) Signal List'!A78="","",'0) Signal List'!A78)</f>
        <v>D13</v>
      </c>
      <c r="B77" s="192" t="str">
        <f>IF('0) Signal List'!B78="","",'0) Signal List'!B78)</f>
        <v>Global Horizontal Irradiance N</v>
      </c>
      <c r="C77" s="59" t="str">
        <f>IF('0) Signal List'!C78="","",'0) Signal List'!C78)</f>
        <v>0-10</v>
      </c>
      <c r="D77" s="59" t="str">
        <f>IF('0) Signal List'!D78="","",'0) Signal List'!D78)</f>
        <v>mA</v>
      </c>
      <c r="E77" s="60" t="str">
        <f>IF('0) Signal List'!E78="","",'0) Signal List'!E78)</f>
        <v>0-4000</v>
      </c>
      <c r="F77" s="59" t="str">
        <f>IF('0) Signal List'!F78="","",'0) Signal List'!F78)</f>
        <v>W/m2</v>
      </c>
      <c r="G77" s="65" t="str">
        <f>IF('0) Signal List'!G78="","",'0) Signal List'!G78)</f>
        <v>SFPS</v>
      </c>
      <c r="H77" s="419" t="str">
        <f>IF('0) Signal List'!H78="","",'0) Signal List'!H78)</f>
        <v xml:space="preserve">N/A </v>
      </c>
      <c r="I77" s="429"/>
    </row>
    <row r="78" spans="1:9" ht="14.25" customHeight="1" x14ac:dyDescent="0.3">
      <c r="A78" s="58" t="str">
        <f>IF('0) Signal List'!A79="","",'0) Signal List'!A79)</f>
        <v>D14</v>
      </c>
      <c r="B78" s="59" t="str">
        <f>IF('0) Signal List'!B79="","",'0) Signal List'!B79)</f>
        <v>Diffused Horizontal Irradiance N</v>
      </c>
      <c r="C78" s="59" t="str">
        <f>IF('0) Signal List'!C79="","",'0) Signal List'!C79)</f>
        <v>0-10</v>
      </c>
      <c r="D78" s="59" t="str">
        <f>IF('0) Signal List'!D79="","",'0) Signal List'!D79)</f>
        <v>mA</v>
      </c>
      <c r="E78" s="60" t="str">
        <f>IF('0) Signal List'!E79="","",'0) Signal List'!E79)</f>
        <v>0-4000</v>
      </c>
      <c r="F78" s="59" t="str">
        <f>IF('0) Signal List'!F79="","",'0) Signal List'!F79)</f>
        <v>W/m2</v>
      </c>
      <c r="G78" s="65" t="str">
        <f>IF('0) Signal List'!G79="","",'0) Signal List'!G79)</f>
        <v>SFPS</v>
      </c>
      <c r="H78" s="419" t="str">
        <f>IF('0) Signal List'!H79="","",'0) Signal List'!H79)</f>
        <v xml:space="preserve">N/A </v>
      </c>
      <c r="I78" s="429"/>
    </row>
    <row r="79" spans="1:9" ht="14.25" customHeight="1" x14ac:dyDescent="0.3">
      <c r="A79" s="58" t="str">
        <f>IF('0) Signal List'!A80="","",'0) Signal List'!A80)</f>
        <v>D15</v>
      </c>
      <c r="B79" s="59" t="str">
        <f>IF('0) Signal List'!B80="","",'0) Signal List'!B80)</f>
        <v>Back Panel Temperature N</v>
      </c>
      <c r="C79" s="59" t="str">
        <f>IF('0) Signal List'!C80="","",'0) Signal List'!C80)</f>
        <v>0-10</v>
      </c>
      <c r="D79" s="59" t="str">
        <f>IF('0) Signal List'!D80="","",'0) Signal List'!D80)</f>
        <v>mA</v>
      </c>
      <c r="E79" s="60" t="str">
        <f>IF('0) Signal List'!E80="","",'0) Signal List'!E80)</f>
        <v>-30 to +50</v>
      </c>
      <c r="F79" s="59" t="str">
        <f>IF('0) Signal List'!F80="","",'0) Signal List'!F80)</f>
        <v>C</v>
      </c>
      <c r="G79" s="65" t="str">
        <f>IF('0) Signal List'!G80="","",'0) Signal List'!G80)</f>
        <v>SFPS</v>
      </c>
      <c r="H79" s="419" t="str">
        <f>IF('0) Signal List'!H80="","",'0) Signal List'!H80)</f>
        <v xml:space="preserve">N/A </v>
      </c>
      <c r="I79" s="429"/>
    </row>
    <row r="80" spans="1:9" ht="14.25" customHeight="1" x14ac:dyDescent="0.3">
      <c r="A80" s="58" t="str">
        <f>IF('0) Signal List'!A81="","",'0) Signal List'!A81)</f>
        <v>D16</v>
      </c>
      <c r="B80" s="59" t="str">
        <f>IF('0) Signal List'!B81="","",'0) Signal List'!B81)</f>
        <v>Precipitation N</v>
      </c>
      <c r="C80" s="59" t="str">
        <f>IF('0) Signal List'!C81="","",'0) Signal List'!C81)</f>
        <v>0-10</v>
      </c>
      <c r="D80" s="59" t="str">
        <f>IF('0) Signal List'!D81="","",'0) Signal List'!D81)</f>
        <v>mA</v>
      </c>
      <c r="E80" s="60" t="str">
        <f>IF('0) Signal List'!E81="","",'0) Signal List'!E81)</f>
        <v>0-11</v>
      </c>
      <c r="F80" s="59" t="str">
        <f>IF('0) Signal List'!F81="","",'0) Signal List'!F81)</f>
        <v>mm/min</v>
      </c>
      <c r="G80" s="65" t="str">
        <f>IF('0) Signal List'!G81="","",'0) Signal List'!G81)</f>
        <v>SFPS</v>
      </c>
      <c r="H80" s="419" t="str">
        <f>IF('0) Signal List'!H81="","",'0) Signal List'!H81)</f>
        <v xml:space="preserve">N/A </v>
      </c>
      <c r="I80" s="429"/>
    </row>
    <row r="81" spans="1:9" ht="14.25" customHeight="1" x14ac:dyDescent="0.3">
      <c r="A81" s="58" t="str">
        <f>IF('0) Signal List'!A82="","",'0) Signal List'!A82)</f>
        <v>D17</v>
      </c>
      <c r="B81" s="59" t="str">
        <f>IF('0) Signal List'!B82="","",'0) Signal List'!B82)</f>
        <v>Wind Speed N</v>
      </c>
      <c r="C81" s="59" t="str">
        <f>IF('0) Signal List'!C82="","",'0) Signal List'!C82)</f>
        <v>0-10</v>
      </c>
      <c r="D81" s="59" t="str">
        <f>IF('0) Signal List'!D82="","",'0) Signal List'!D82)</f>
        <v>mA</v>
      </c>
      <c r="E81" s="60" t="str">
        <f>IF('0) Signal List'!E82="","",'0) Signal List'!E82)</f>
        <v>0 to 50</v>
      </c>
      <c r="F81" s="59" t="str">
        <f>IF('0) Signal List'!F82="","",'0) Signal List'!F82)</f>
        <v>m/s</v>
      </c>
      <c r="G81" s="65" t="str">
        <f>IF('0) Signal List'!G82="","",'0) Signal List'!G82)</f>
        <v>SFPS</v>
      </c>
      <c r="H81" s="419" t="str">
        <f>IF('0) Signal List'!H82="","",'0) Signal List'!H82)</f>
        <v xml:space="preserve">N/A </v>
      </c>
      <c r="I81" s="429"/>
    </row>
    <row r="82" spans="1:9" ht="14.25" customHeight="1" x14ac:dyDescent="0.3">
      <c r="A82" s="58" t="str">
        <f>IF('0) Signal List'!A83="","",'0) Signal List'!A83)</f>
        <v>D18</v>
      </c>
      <c r="B82" s="59" t="str">
        <f>IF('0) Signal List'!B83="","",'0) Signal List'!B83)</f>
        <v>Wind Direction N</v>
      </c>
      <c r="C82" s="59" t="str">
        <f>IF('0) Signal List'!C83="","",'0) Signal List'!C83)</f>
        <v>0-10</v>
      </c>
      <c r="D82" s="59" t="str">
        <f>IF('0) Signal List'!D83="","",'0) Signal List'!D83)</f>
        <v>mA</v>
      </c>
      <c r="E82" s="60" t="str">
        <f>IF('0) Signal List'!E83="","",'0) Signal List'!E83)</f>
        <v>0 to 360</v>
      </c>
      <c r="F82" s="59" t="str">
        <f>IF('0) Signal List'!F83="","",'0) Signal List'!F83)</f>
        <v>deg</v>
      </c>
      <c r="G82" s="65" t="str">
        <f>IF('0) Signal List'!G83="","",'0) Signal List'!G83)</f>
        <v>SFPS</v>
      </c>
      <c r="H82" s="419" t="str">
        <f>IF('0) Signal List'!H83="","",'0) Signal List'!H83)</f>
        <v xml:space="preserve">N/A </v>
      </c>
      <c r="I82" s="429"/>
    </row>
    <row r="83" spans="1:9" ht="14.25" customHeight="1" x14ac:dyDescent="0.3">
      <c r="A83" s="58" t="str">
        <f>IF('0) Signal List'!A84="","",'0) Signal List'!A84)</f>
        <v>D19</v>
      </c>
      <c r="B83" s="59" t="str">
        <f>IF('0) Signal List'!B84="","",'0) Signal List'!B84)</f>
        <v>Air Temperature N</v>
      </c>
      <c r="C83" s="59" t="str">
        <f>IF('0) Signal List'!C84="","",'0) Signal List'!C84)</f>
        <v>0-10</v>
      </c>
      <c r="D83" s="59" t="str">
        <f>IF('0) Signal List'!D84="","",'0) Signal List'!D84)</f>
        <v>mA</v>
      </c>
      <c r="E83" s="60" t="str">
        <f>IF('0) Signal List'!E84="","",'0) Signal List'!E84)</f>
        <v>-30 to +50</v>
      </c>
      <c r="F83" s="59" t="str">
        <f>IF('0) Signal List'!F84="","",'0) Signal List'!F84)</f>
        <v>C</v>
      </c>
      <c r="G83" s="65" t="str">
        <f>IF('0) Signal List'!G84="","",'0) Signal List'!G84)</f>
        <v>SFPS</v>
      </c>
      <c r="H83" s="419" t="str">
        <f>IF('0) Signal List'!H84="","",'0) Signal List'!H84)</f>
        <v xml:space="preserve">N/A </v>
      </c>
      <c r="I83" s="429"/>
    </row>
    <row r="84" spans="1:9" ht="14.25" customHeight="1" x14ac:dyDescent="0.3">
      <c r="A84" s="58" t="str">
        <f>IF('0) Signal List'!A85="","",'0) Signal List'!A85)</f>
        <v>D20</v>
      </c>
      <c r="B84" s="59" t="str">
        <f>IF('0) Signal List'!B85="","",'0) Signal List'!B85)</f>
        <v>Air Pressure N</v>
      </c>
      <c r="C84" s="59" t="str">
        <f>IF('0) Signal List'!C85="","",'0) Signal List'!C85)</f>
        <v>0-10</v>
      </c>
      <c r="D84" s="59" t="str">
        <f>IF('0) Signal List'!D85="","",'0) Signal List'!D85)</f>
        <v>mA</v>
      </c>
      <c r="E84" s="60" t="str">
        <f>IF('0) Signal List'!E85="","",'0) Signal List'!E85)</f>
        <v>800-1100</v>
      </c>
      <c r="F84" s="59" t="str">
        <f>IF('0) Signal List'!F85="","",'0) Signal List'!F85)</f>
        <v>mBar</v>
      </c>
      <c r="G84" s="65" t="str">
        <f>IF('0) Signal List'!G85="","",'0) Signal List'!G85)</f>
        <v>SFPS</v>
      </c>
      <c r="H84" s="419" t="str">
        <f>IF('0) Signal List'!H85="","",'0) Signal List'!H85)</f>
        <v xml:space="preserve">N/A </v>
      </c>
      <c r="I84" s="429"/>
    </row>
    <row r="85" spans="1:9" ht="14.25" customHeight="1" x14ac:dyDescent="0.3">
      <c r="A85" s="58" t="str">
        <f>IF('0) Signal List'!A86="","",'0) Signal List'!A86)</f>
        <v>D21</v>
      </c>
      <c r="B85" s="59" t="str">
        <f>IF('0) Signal List'!B86="","",'0) Signal List'!B86)</f>
        <v>SPARE</v>
      </c>
      <c r="C85" s="59" t="str">
        <f>IF('0) Signal List'!C86="","",'0) Signal List'!C86)</f>
        <v/>
      </c>
      <c r="D85" s="59" t="str">
        <f>IF('0) Signal List'!D86="","",'0) Signal List'!D86)</f>
        <v/>
      </c>
      <c r="E85" s="60" t="str">
        <f>IF('0) Signal List'!E86="","",'0) Signal List'!E86)</f>
        <v/>
      </c>
      <c r="F85" s="59" t="str">
        <f>IF('0) Signal List'!F86="","",'0) Signal List'!F86)</f>
        <v/>
      </c>
      <c r="G85" s="65" t="str">
        <f>IF('0) Signal List'!G86="","",'0) Signal List'!G86)</f>
        <v/>
      </c>
      <c r="H85" s="419" t="str">
        <f>IF('0) Signal List'!H86="","",'0) Signal List'!H86)</f>
        <v/>
      </c>
      <c r="I85" s="429"/>
    </row>
    <row r="86" spans="1:9" ht="14.25" customHeight="1" x14ac:dyDescent="0.3">
      <c r="A86" s="58" t="str">
        <f>IF('0) Signal List'!A90="","",'0) Signal List'!A90)</f>
        <v>D25</v>
      </c>
      <c r="B86" s="59" t="str">
        <f>IF('0) Signal List'!B90="","",'0) Signal List'!B90)</f>
        <v>SPARE</v>
      </c>
      <c r="C86" s="59" t="str">
        <f>IF('0) Signal List'!C90="","",'0) Signal List'!C90)</f>
        <v/>
      </c>
      <c r="D86" s="59" t="str">
        <f>IF('0) Signal List'!D90="","",'0) Signal List'!D90)</f>
        <v/>
      </c>
      <c r="E86" s="60" t="str">
        <f>IF('0) Signal List'!E90="","",'0) Signal List'!E90)</f>
        <v/>
      </c>
      <c r="F86" s="59" t="str">
        <f>IF('0) Signal List'!F90="","",'0) Signal List'!F90)</f>
        <v/>
      </c>
      <c r="G86" s="65" t="str">
        <f>IF('0) Signal List'!G90="","",'0) Signal List'!G90)</f>
        <v/>
      </c>
      <c r="H86" s="419" t="str">
        <f>IF('0) Signal List'!H90="","",'0) Signal List'!H90)</f>
        <v/>
      </c>
      <c r="I86" s="429"/>
    </row>
    <row r="87" spans="1:9" ht="14.25" customHeight="1" x14ac:dyDescent="0.3">
      <c r="A87" s="58" t="str">
        <f>IF('0) Signal List'!A91="","",'0) Signal List'!A91)</f>
        <v/>
      </c>
      <c r="B87" s="59" t="str">
        <f>IF('0) Signal List'!B91="","",'0) Signal List'!B91)</f>
        <v/>
      </c>
      <c r="C87" s="59" t="str">
        <f>IF('0) Signal List'!C91="","",'0) Signal List'!C91)</f>
        <v/>
      </c>
      <c r="D87" s="59" t="str">
        <f>IF('0) Signal List'!D91="","",'0) Signal List'!D91)</f>
        <v/>
      </c>
      <c r="E87" s="60" t="str">
        <f>IF('0) Signal List'!E91="","",'0) Signal List'!E91)</f>
        <v/>
      </c>
      <c r="F87" s="59" t="str">
        <f>IF('0) Signal List'!F91="","",'0) Signal List'!F91)</f>
        <v/>
      </c>
      <c r="G87" s="65" t="str">
        <f>IF('0) Signal List'!G91="","",'0) Signal List'!G91)</f>
        <v/>
      </c>
      <c r="H87" s="419" t="str">
        <f>IF('0) Signal List'!H91="","",'0) Signal List'!H91)</f>
        <v/>
      </c>
      <c r="I87" s="429"/>
    </row>
    <row r="88" spans="1:9" ht="14.25" customHeight="1" x14ac:dyDescent="0.3">
      <c r="A88" s="58" t="str">
        <f>IF('0) Signal List'!A92="","",'0) Signal List'!A92)</f>
        <v/>
      </c>
      <c r="B88" s="59" t="str">
        <f>IF('0) Signal List'!B92="","",'0) Signal List'!B92)</f>
        <v/>
      </c>
      <c r="C88" s="59" t="str">
        <f>IF('0) Signal List'!C92="","",'0) Signal List'!C92)</f>
        <v/>
      </c>
      <c r="D88" s="59" t="str">
        <f>IF('0) Signal List'!D92="","",'0) Signal List'!D92)</f>
        <v/>
      </c>
      <c r="E88" s="60" t="str">
        <f>IF('0) Signal List'!E92="","",'0) Signal List'!E92)</f>
        <v/>
      </c>
      <c r="F88" s="59" t="str">
        <f>IF('0) Signal List'!F92="","",'0) Signal List'!F92)</f>
        <v/>
      </c>
      <c r="G88" s="64" t="str">
        <f>IF('0) Signal List'!G92="","",'0) Signal List'!G92)</f>
        <v/>
      </c>
      <c r="H88" s="104" t="str">
        <f>IF('0) Signal List'!H92="","",'0) Signal List'!H92)</f>
        <v/>
      </c>
      <c r="I88" s="429"/>
    </row>
    <row r="89" spans="1:9" ht="14.5" thickBot="1" x14ac:dyDescent="0.35">
      <c r="A89" s="53" t="str">
        <f>IF('0) Signal List'!A93="","",'0) Signal List'!A93)</f>
        <v>ETIE Ref</v>
      </c>
      <c r="B89" s="54" t="str">
        <f>IF('0) Signal List'!B93="","",'0) Signal List'!B93)</f>
        <v>Digital Output Signals (from EirGrid)</v>
      </c>
      <c r="C89" s="73" t="str">
        <f>IF('0) Signal List'!C93="","",'0) Signal List'!C93)</f>
        <v/>
      </c>
      <c r="D89" s="55" t="str">
        <f>IF('0) Signal List'!D93="","",'0) Signal List'!D93)</f>
        <v/>
      </c>
      <c r="E89" s="56" t="str">
        <f>IF('0) Signal List'!E93="","",'0) Signal List'!E93)</f>
        <v/>
      </c>
      <c r="F89" s="55" t="str">
        <f>IF('0) Signal List'!F93="","",'0) Signal List'!F93)</f>
        <v/>
      </c>
      <c r="G89" s="57" t="str">
        <f>IF('0) Signal List'!G93="","",'0) Signal List'!G93)</f>
        <v>Provided by</v>
      </c>
      <c r="H89" s="57" t="str">
        <f>IF('0) Signal List'!H93="","",'0) Signal List'!H93)</f>
        <v>Duplicate to ESBN</v>
      </c>
      <c r="I89" s="117"/>
    </row>
    <row r="90" spans="1:9" ht="14.25" customHeight="1" thickTop="1" x14ac:dyDescent="0.3">
      <c r="A90" s="58" t="str">
        <f>IF('0) Signal List'!A94="","",'0) Signal List'!A94)</f>
        <v/>
      </c>
      <c r="B90" s="59" t="str">
        <f>IF('0) Signal List'!B94="","",'0) Signal List'!B94)</f>
        <v/>
      </c>
      <c r="C90" s="74" t="str">
        <f>IF('0) Signal List'!C94="","",'0) Signal List'!C94)</f>
        <v/>
      </c>
      <c r="D90" s="59" t="str">
        <f>IF('0) Signal List'!D94="","",'0) Signal List'!D94)</f>
        <v/>
      </c>
      <c r="E90" s="60" t="str">
        <f>IF('0) Signal List'!E94="","",'0) Signal List'!E94)</f>
        <v/>
      </c>
      <c r="F90" s="59" t="str">
        <f>IF('0) Signal List'!F94="","",'0) Signal List'!F94)</f>
        <v/>
      </c>
      <c r="G90" s="61" t="str">
        <f>IF('0) Signal List'!G94="","",'0) Signal List'!G94)</f>
        <v/>
      </c>
      <c r="H90" s="102" t="str">
        <f>IF('0) Signal List'!H94="","",'0) Signal List'!H94)</f>
        <v/>
      </c>
      <c r="I90" s="429"/>
    </row>
    <row r="91" spans="1:9" ht="14.25" customHeight="1" x14ac:dyDescent="0.3">
      <c r="A91" s="58" t="str">
        <f>IF('0) Signal List'!A95="","",'0) Signal List'!A95)</f>
        <v/>
      </c>
      <c r="B91" s="63" t="str">
        <f>IF('0) Signal List'!B95="","",'0) Signal List'!B95)</f>
        <v>Double Command Outputs</v>
      </c>
      <c r="C91" s="730" t="str">
        <f>IF('0) Signal List'!C95="","",'0) Signal List'!C95)</f>
        <v>(each individual relay output identified separately)</v>
      </c>
      <c r="D91" s="608"/>
      <c r="E91" s="608"/>
      <c r="F91" s="732"/>
      <c r="G91" s="64" t="str">
        <f>IF('0) Signal List'!G95="","",'0) Signal List'!G95)</f>
        <v/>
      </c>
      <c r="H91" s="104" t="str">
        <f>IF('0) Signal List'!H95="","",'0) Signal List'!H95)</f>
        <v/>
      </c>
      <c r="I91" s="429"/>
    </row>
    <row r="92" spans="1:9" ht="14.25" customHeight="1" x14ac:dyDescent="0.35">
      <c r="A92" s="58" t="str">
        <f>IF('0) Signal List'!A96="","",'0) Signal List'!A96)</f>
        <v/>
      </c>
      <c r="B92" s="192" t="str">
        <f>IF('0) Signal List'!B96="","",'0) Signal List'!B96)</f>
        <v>Digital Output Signals from EirGrid to SG System</v>
      </c>
      <c r="C92" s="74" t="str">
        <f>IF('0) Signal List'!C96="","",'0) Signal List'!C96)</f>
        <v/>
      </c>
      <c r="D92" s="59" t="str">
        <f>IF('0) Signal List'!D96="","",'0) Signal List'!D96)</f>
        <v/>
      </c>
      <c r="E92" s="60" t="str">
        <f>IF('0) Signal List'!E96="","",'0) Signal List'!E96)</f>
        <v/>
      </c>
      <c r="F92" s="59" t="str">
        <f>IF('0) Signal List'!F96="","",'0) Signal List'!F96)</f>
        <v/>
      </c>
      <c r="G92" s="64" t="str">
        <f>IF('0) Signal List'!G96="","",'0) Signal List'!G96)</f>
        <v/>
      </c>
      <c r="H92" s="104" t="str">
        <f>IF('0) Signal List'!H96="","",'0) Signal List'!H96)</f>
        <v/>
      </c>
      <c r="I92" s="429"/>
    </row>
    <row r="93" spans="1:9" ht="14.25" customHeight="1" x14ac:dyDescent="0.3">
      <c r="A93" s="58" t="str">
        <f>IF('0) Signal List'!A97="","",'0) Signal List'!A97)</f>
        <v>E1</v>
      </c>
      <c r="B93" s="59" t="str">
        <f>IF('0) Signal List'!B97="","",'0) Signal List'!B97)</f>
        <v xml:space="preserve">Active Power Control facility status </v>
      </c>
      <c r="C93" s="59" t="str">
        <f>IF('0) Signal List'!C97="","",'0) Signal List'!C97)</f>
        <v/>
      </c>
      <c r="D93" s="59" t="str">
        <f>IF('0) Signal List'!D97="","",'0) Signal List'!D97)</f>
        <v>off</v>
      </c>
      <c r="E93" s="67" t="str">
        <f>IF('0) Signal List'!E97="","",'0) Signal List'!E97)</f>
        <v>pulse</v>
      </c>
      <c r="F93" s="59" t="str">
        <f>IF('0) Signal List'!F97="","",'0) Signal List'!F97)</f>
        <v>0.5 seconds</v>
      </c>
      <c r="G93" s="65" t="str">
        <f>IF('0) Signal List'!G97="","",'0) Signal List'!G97)</f>
        <v>SFPS</v>
      </c>
      <c r="H93" s="419" t="str">
        <f>IF('0) Signal List'!H97="","",'0) Signal List'!H97)</f>
        <v xml:space="preserve">N/A </v>
      </c>
      <c r="I93" s="429"/>
    </row>
    <row r="94" spans="1:9" ht="14.25" customHeight="1" x14ac:dyDescent="0.3">
      <c r="A94" s="58" t="str">
        <f>IF('0) Signal List'!A98="","",'0) Signal List'!A98)</f>
        <v>E2</v>
      </c>
      <c r="B94" s="59" t="str">
        <f>IF('0) Signal List'!B98="","",'0) Signal List'!B98)</f>
        <v>Active Power Control facility status</v>
      </c>
      <c r="C94" s="59" t="str">
        <f>IF('0) Signal List'!C98="","",'0) Signal List'!C98)</f>
        <v/>
      </c>
      <c r="D94" s="59" t="str">
        <f>IF('0) Signal List'!D98="","",'0) Signal List'!D98)</f>
        <v>on</v>
      </c>
      <c r="E94" s="67" t="str">
        <f>IF('0) Signal List'!E98="","",'0) Signal List'!E98)</f>
        <v>pulse</v>
      </c>
      <c r="F94" s="59" t="str">
        <f>IF('0) Signal List'!F98="","",'0) Signal List'!F98)</f>
        <v>0.5 seconds</v>
      </c>
      <c r="G94" s="65" t="str">
        <f>IF('0) Signal List'!G98="","",'0) Signal List'!G98)</f>
        <v>SFPS</v>
      </c>
      <c r="H94" s="419" t="str">
        <f>IF('0) Signal List'!H98="","",'0) Signal List'!H98)</f>
        <v xml:space="preserve">N/A </v>
      </c>
      <c r="I94" s="429"/>
    </row>
    <row r="95" spans="1:9" ht="14.25" customHeight="1" x14ac:dyDescent="0.3">
      <c r="A95" s="58" t="str">
        <f>IF('0) Signal List'!A99="","",'0) Signal List'!A99)</f>
        <v>E3</v>
      </c>
      <c r="B95" s="59" t="str">
        <f>IF('0) Signal List'!B99="","",'0) Signal List'!B99)</f>
        <v>Frequency Response System Mode Status</v>
      </c>
      <c r="C95" s="59" t="str">
        <f>IF('0) Signal List'!C99="","",'0) Signal List'!C99)</f>
        <v/>
      </c>
      <c r="D95" s="59" t="str">
        <f>IF('0) Signal List'!D99="","",'0) Signal List'!D99)</f>
        <v>off</v>
      </c>
      <c r="E95" s="67" t="str">
        <f>IF('0) Signal List'!E99="","",'0) Signal List'!E99)</f>
        <v>pulse</v>
      </c>
      <c r="F95" s="59" t="str">
        <f>IF('0) Signal List'!F99="","",'0) Signal List'!F99)</f>
        <v>0.5 seconds</v>
      </c>
      <c r="G95" s="65" t="str">
        <f>IF('0) Signal List'!G99="","",'0) Signal List'!G99)</f>
        <v>SFPS</v>
      </c>
      <c r="H95" s="419" t="str">
        <f>IF('0) Signal List'!H99="","",'0) Signal List'!H99)</f>
        <v xml:space="preserve">N/A </v>
      </c>
      <c r="I95" s="429"/>
    </row>
    <row r="96" spans="1:9" ht="14.25" customHeight="1" x14ac:dyDescent="0.3">
      <c r="A96" s="58" t="str">
        <f>IF('0) Signal List'!A100="","",'0) Signal List'!A100)</f>
        <v>E4</v>
      </c>
      <c r="B96" s="59" t="str">
        <f>IF('0) Signal List'!B100="","",'0) Signal List'!B100)</f>
        <v>Frequency Response System Mode Status</v>
      </c>
      <c r="C96" s="59" t="str">
        <f>IF('0) Signal List'!C100="","",'0) Signal List'!C100)</f>
        <v/>
      </c>
      <c r="D96" s="59" t="str">
        <f>IF('0) Signal List'!D100="","",'0) Signal List'!D100)</f>
        <v>on</v>
      </c>
      <c r="E96" s="67" t="str">
        <f>IF('0) Signal List'!E100="","",'0) Signal List'!E100)</f>
        <v>pulse</v>
      </c>
      <c r="F96" s="59" t="str">
        <f>IF('0) Signal List'!F100="","",'0) Signal List'!F100)</f>
        <v>0.5 seconds</v>
      </c>
      <c r="G96" s="65" t="str">
        <f>IF('0) Signal List'!G100="","",'0) Signal List'!G100)</f>
        <v>SFPS</v>
      </c>
      <c r="H96" s="419" t="str">
        <f>IF('0) Signal List'!H100="","",'0) Signal List'!H100)</f>
        <v xml:space="preserve">N/A </v>
      </c>
      <c r="I96" s="429"/>
    </row>
    <row r="97" spans="1:10" ht="14.25" customHeight="1" x14ac:dyDescent="0.3">
      <c r="A97" s="58" t="str">
        <f>IF('0) Signal List'!A101="","",'0) Signal List'!A101)</f>
        <v>E5</v>
      </c>
      <c r="B97" s="59" t="str">
        <f>IF('0) Signal List'!B101="","",'0) Signal List'!B101)</f>
        <v>Frequency Response Curve Select</v>
      </c>
      <c r="C97" s="59" t="str">
        <f>IF('0) Signal List'!C101="","",'0) Signal List'!C101)</f>
        <v/>
      </c>
      <c r="D97" s="59" t="str">
        <f>IF('0) Signal List'!D101="","",'0) Signal List'!D101)</f>
        <v>Curve 1</v>
      </c>
      <c r="E97" s="67" t="str">
        <f>IF('0) Signal List'!E101="","",'0) Signal List'!E101)</f>
        <v>pulse</v>
      </c>
      <c r="F97" s="59" t="str">
        <f>IF('0) Signal List'!F101="","",'0) Signal List'!F101)</f>
        <v>0.5 seconds</v>
      </c>
      <c r="G97" s="65" t="str">
        <f>IF('0) Signal List'!G101="","",'0) Signal List'!G101)</f>
        <v>SFPS</v>
      </c>
      <c r="H97" s="419" t="str">
        <f>IF('0) Signal List'!H101="","",'0) Signal List'!H101)</f>
        <v xml:space="preserve">N/A </v>
      </c>
      <c r="I97" s="429"/>
    </row>
    <row r="98" spans="1:10" ht="14.25" customHeight="1" x14ac:dyDescent="0.3">
      <c r="A98" s="58" t="str">
        <f>IF('0) Signal List'!A102="","",'0) Signal List'!A102)</f>
        <v>E6</v>
      </c>
      <c r="B98" s="59" t="str">
        <f>IF('0) Signal List'!B102="","",'0) Signal List'!B102)</f>
        <v>Frequency Response Curve Select</v>
      </c>
      <c r="C98" s="59" t="str">
        <f>IF('0) Signal List'!C102="","",'0) Signal List'!C102)</f>
        <v/>
      </c>
      <c r="D98" s="59" t="str">
        <f>IF('0) Signal List'!D102="","",'0) Signal List'!D102)</f>
        <v>Curve 2</v>
      </c>
      <c r="E98" s="67" t="str">
        <f>IF('0) Signal List'!E102="","",'0) Signal List'!E102)</f>
        <v>pulse</v>
      </c>
      <c r="F98" s="59" t="str">
        <f>IF('0) Signal List'!F102="","",'0) Signal List'!F102)</f>
        <v>0.5 seconds</v>
      </c>
      <c r="G98" s="65" t="str">
        <f>IF('0) Signal List'!G102="","",'0) Signal List'!G102)</f>
        <v>SFPS</v>
      </c>
      <c r="H98" s="419" t="str">
        <f>IF('0) Signal List'!H102="","",'0) Signal List'!H102)</f>
        <v xml:space="preserve">N/A </v>
      </c>
      <c r="I98" s="429"/>
    </row>
    <row r="99" spans="1:10" ht="14.25" customHeight="1" x14ac:dyDescent="0.3">
      <c r="A99" s="58" t="str">
        <f>IF('0) Signal List'!A103="","",'0) Signal List'!A103)</f>
        <v/>
      </c>
      <c r="B99" s="59" t="str">
        <f>IF('0) Signal List'!B103="","",'0) Signal List'!B103)</f>
        <v/>
      </c>
      <c r="C99" s="59" t="str">
        <f>IF('0) Signal List'!C103="","",'0) Signal List'!C103)</f>
        <v/>
      </c>
      <c r="D99" s="59" t="str">
        <f>IF('0) Signal List'!D103="","",'0) Signal List'!D103)</f>
        <v/>
      </c>
      <c r="E99" s="67" t="str">
        <f>IF('0) Signal List'!E103="","",'0) Signal List'!E103)</f>
        <v/>
      </c>
      <c r="F99" s="59" t="str">
        <f>IF('0) Signal List'!F103="","",'0) Signal List'!F103)</f>
        <v/>
      </c>
      <c r="G99" s="64" t="str">
        <f>IF('0) Signal List'!G103="","",'0) Signal List'!G103)</f>
        <v/>
      </c>
      <c r="H99" s="104" t="str">
        <f>IF('0) Signal List'!H103="","",'0) Signal List'!H103)</f>
        <v/>
      </c>
      <c r="I99" s="429"/>
    </row>
    <row r="100" spans="1:10" ht="14.25" customHeight="1" x14ac:dyDescent="0.35">
      <c r="A100" s="58" t="str">
        <f>IF('0) Signal List'!A104="","",'0) Signal List'!A104)</f>
        <v/>
      </c>
      <c r="B100" s="192" t="str">
        <f>IF('0) Signal List'!B104="","",'0) Signal List'!B104)</f>
        <v>Digital Output Signals from EirGrid to Sub Station</v>
      </c>
      <c r="C100" s="59" t="str">
        <f>IF('0) Signal List'!C104="","",'0) Signal List'!C104)</f>
        <v/>
      </c>
      <c r="D100" s="59" t="str">
        <f>IF('0) Signal List'!D104="","",'0) Signal List'!D104)</f>
        <v/>
      </c>
      <c r="E100" s="67" t="str">
        <f>IF('0) Signal List'!E104="","",'0) Signal List'!E104)</f>
        <v/>
      </c>
      <c r="F100" s="59" t="str">
        <f>IF('0) Signal List'!F104="","",'0) Signal List'!F104)</f>
        <v/>
      </c>
      <c r="G100" s="64" t="str">
        <f>IF('0) Signal List'!G104="","",'0) Signal List'!G104)</f>
        <v/>
      </c>
      <c r="H100" s="104" t="str">
        <f>IF('0) Signal List'!H104="","",'0) Signal List'!H104)</f>
        <v/>
      </c>
      <c r="I100" s="429"/>
    </row>
    <row r="101" spans="1:10" ht="14.25" customHeight="1" x14ac:dyDescent="0.3">
      <c r="A101" s="58" t="str">
        <f>IF('0) Signal List'!A105="","",'0) Signal List'!A105)</f>
        <v>F1</v>
      </c>
      <c r="B101" s="59" t="str">
        <f>IF('0) Signal List'!B105="","",'0) Signal List'!B105)</f>
        <v>Dispatch Fail Market Command Lamp - SFPS Panel</v>
      </c>
      <c r="C101" s="66" t="str">
        <f>IF('0) Signal List'!C105="","",'0) Signal List'!C105)</f>
        <v/>
      </c>
      <c r="D101" s="420" t="str">
        <f>IF('0) Signal List'!D105="","",'0) Signal List'!D105)</f>
        <v>off</v>
      </c>
      <c r="E101" s="67" t="str">
        <f>IF('0) Signal List'!E105="","",'0) Signal List'!E105)</f>
        <v>pulse</v>
      </c>
      <c r="F101" s="59" t="str">
        <f>IF('0) Signal List'!F105="","",'0) Signal List'!F105)</f>
        <v>0.5 seconds</v>
      </c>
      <c r="G101" s="65" t="str">
        <f>IF('0) Signal List'!G105="","",'0) Signal List'!G105)</f>
        <v>SFPS</v>
      </c>
      <c r="H101" s="419" t="str">
        <f>IF('0) Signal List'!H105="","",'0) Signal List'!H105)</f>
        <v>ESBN</v>
      </c>
      <c r="I101" s="429"/>
    </row>
    <row r="102" spans="1:10" ht="14.25" customHeight="1" x14ac:dyDescent="0.3">
      <c r="A102" s="58" t="str">
        <f>IF('0) Signal List'!A106="","",'0) Signal List'!A106)</f>
        <v>F2</v>
      </c>
      <c r="B102" s="59" t="str">
        <f>IF('0) Signal List'!B106="","",'0) Signal List'!B106)</f>
        <v>Dispatch Fail Market Command Lamp - SFPS Panel</v>
      </c>
      <c r="C102" s="66" t="str">
        <f>IF('0) Signal List'!C106="","",'0) Signal List'!C106)</f>
        <v/>
      </c>
      <c r="D102" s="420" t="str">
        <f>IF('0) Signal List'!D106="","",'0) Signal List'!D106)</f>
        <v xml:space="preserve">on </v>
      </c>
      <c r="E102" s="67" t="str">
        <f>IF('0) Signal List'!E106="","",'0) Signal List'!E106)</f>
        <v>pulse</v>
      </c>
      <c r="F102" s="59" t="str">
        <f>IF('0) Signal List'!F106="","",'0) Signal List'!F106)</f>
        <v>0.5 seconds</v>
      </c>
      <c r="G102" s="65" t="str">
        <f>IF('0) Signal List'!G106="","",'0) Signal List'!G106)</f>
        <v>SFPS</v>
      </c>
      <c r="H102" s="419" t="str">
        <f>IF('0) Signal List'!H106="","",'0) Signal List'!H106)</f>
        <v>ESBN</v>
      </c>
      <c r="I102" s="429"/>
    </row>
    <row r="103" spans="1:10" ht="14.25" customHeight="1" x14ac:dyDescent="0.3">
      <c r="A103" s="58" t="str">
        <f>IF('0) Signal List'!A107="","",'0) Signal List'!A107)</f>
        <v>F3</v>
      </c>
      <c r="B103" s="59" t="str">
        <f>IF('0) Signal List'!B107="","",'0) Signal List'!B107)</f>
        <v>Blue Alert Lamp  - SFPS Panel</v>
      </c>
      <c r="C103" s="66" t="str">
        <f>IF('0) Signal List'!C107="","",'0) Signal List'!C107)</f>
        <v/>
      </c>
      <c r="D103" s="420" t="str">
        <f>IF('0) Signal List'!D107="","",'0) Signal List'!D107)</f>
        <v xml:space="preserve">off </v>
      </c>
      <c r="E103" s="67" t="str">
        <f>IF('0) Signal List'!E107="","",'0) Signal List'!E107)</f>
        <v>pulse</v>
      </c>
      <c r="F103" s="59" t="str">
        <f>IF('0) Signal List'!F107="","",'0) Signal List'!F107)</f>
        <v>0.5 seconds</v>
      </c>
      <c r="G103" s="65" t="str">
        <f>IF('0) Signal List'!G107="","",'0) Signal List'!G107)</f>
        <v>SFPS</v>
      </c>
      <c r="H103" s="419" t="str">
        <f>IF('0) Signal List'!H107="","",'0) Signal List'!H107)</f>
        <v>ESBN</v>
      </c>
      <c r="I103" s="429"/>
    </row>
    <row r="104" spans="1:10" ht="14.25" customHeight="1" x14ac:dyDescent="0.3">
      <c r="A104" s="58" t="str">
        <f>IF('0) Signal List'!A108="","",'0) Signal List'!A108)</f>
        <v>F4</v>
      </c>
      <c r="B104" s="59" t="str">
        <f>IF('0) Signal List'!B108="","",'0) Signal List'!B108)</f>
        <v>Blue Alert Lamp  - SFPS Panel</v>
      </c>
      <c r="C104" s="66" t="str">
        <f>IF('0) Signal List'!C108="","",'0) Signal List'!C108)</f>
        <v/>
      </c>
      <c r="D104" s="420" t="str">
        <f>IF('0) Signal List'!D108="","",'0) Signal List'!D108)</f>
        <v xml:space="preserve">on </v>
      </c>
      <c r="E104" s="67" t="str">
        <f>IF('0) Signal List'!E108="","",'0) Signal List'!E108)</f>
        <v>pulse</v>
      </c>
      <c r="F104" s="59" t="str">
        <f>IF('0) Signal List'!F108="","",'0) Signal List'!F108)</f>
        <v>0.5 seconds</v>
      </c>
      <c r="G104" s="65" t="str">
        <f>IF('0) Signal List'!G108="","",'0) Signal List'!G108)</f>
        <v>SFPS</v>
      </c>
      <c r="H104" s="419" t="str">
        <f>IF('0) Signal List'!H108="","",'0) Signal List'!H108)</f>
        <v>ESBN</v>
      </c>
      <c r="I104" s="429"/>
    </row>
    <row r="105" spans="1:10" ht="14.25" customHeight="1" x14ac:dyDescent="0.3">
      <c r="A105" s="58" t="str">
        <f>IF('0) Signal List'!A112="","",'0) Signal List'!A112)</f>
        <v>F8</v>
      </c>
      <c r="B105" s="59" t="str">
        <f>IF('0) Signal List'!B112="","",'0) Signal List'!B112)</f>
        <v>SPARE</v>
      </c>
      <c r="C105" s="59" t="str">
        <f>IF('0) Signal List'!C112="","",'0) Signal List'!C112)</f>
        <v/>
      </c>
      <c r="D105" s="59" t="str">
        <f>IF('0) Signal List'!D112="","",'0) Signal List'!D112)</f>
        <v xml:space="preserve">on </v>
      </c>
      <c r="E105" s="67" t="str">
        <f>IF('0) Signal List'!E112="","",'0) Signal List'!E112)</f>
        <v/>
      </c>
      <c r="F105" s="59" t="str">
        <f>IF('0) Signal List'!F112="","",'0) Signal List'!F112)</f>
        <v/>
      </c>
      <c r="G105" s="64" t="str">
        <f>IF('0) Signal List'!G112="","",'0) Signal List'!G112)</f>
        <v/>
      </c>
      <c r="H105" s="104" t="str">
        <f>IF('0) Signal List'!H112="","",'0) Signal List'!H112)</f>
        <v/>
      </c>
      <c r="I105" s="429"/>
    </row>
    <row r="106" spans="1:10" ht="14.25" customHeight="1" x14ac:dyDescent="0.3">
      <c r="A106" s="58" t="str">
        <f>IF('0) Signal List'!A114="","",'0) Signal List'!A114)</f>
        <v/>
      </c>
      <c r="B106" s="63" t="str">
        <f>IF('0) Signal List'!B114="","",'0) Signal List'!B114)</f>
        <v>Strobe Enable Pulses</v>
      </c>
      <c r="C106" s="59" t="str">
        <f>IF('0) Signal List'!C114="","",'0) Signal List'!C114)</f>
        <v/>
      </c>
      <c r="D106" s="59" t="str">
        <f>IF('0) Signal List'!D114="","",'0) Signal List'!D114)</f>
        <v/>
      </c>
      <c r="E106" s="67" t="str">
        <f>IF('0) Signal List'!E114="","",'0) Signal List'!E114)</f>
        <v/>
      </c>
      <c r="F106" s="59" t="str">
        <f>IF('0) Signal List'!F114="","",'0) Signal List'!F114)</f>
        <v/>
      </c>
      <c r="G106" s="64" t="str">
        <f>IF('0) Signal List'!G114="","",'0) Signal List'!G114)</f>
        <v/>
      </c>
      <c r="H106" s="104" t="str">
        <f>IF('0) Signal List'!H114="","",'0) Signal List'!H114)</f>
        <v/>
      </c>
      <c r="I106" s="429"/>
    </row>
    <row r="107" spans="1:10" s="21" customFormat="1" ht="14.25" customHeight="1" x14ac:dyDescent="0.35">
      <c r="A107" s="71" t="str">
        <f>IF('0) Signal List'!A115="","",'0) Signal List'!A115)</f>
        <v/>
      </c>
      <c r="B107" s="192" t="str">
        <f>IF('0) Signal List'!B115="","",'0) Signal List'!B115)</f>
        <v>Digital Output Signals from EirGrid to SG System</v>
      </c>
      <c r="C107" s="59" t="str">
        <f>IF('0) Signal List'!C115="","",'0) Signal List'!C115)</f>
        <v/>
      </c>
      <c r="D107" s="59" t="str">
        <f>IF('0) Signal List'!D115="","",'0) Signal List'!D115)</f>
        <v/>
      </c>
      <c r="E107" s="67" t="str">
        <f>IF('0) Signal List'!E115="","",'0) Signal List'!E115)</f>
        <v/>
      </c>
      <c r="F107" s="59" t="str">
        <f>IF('0) Signal List'!F115="","",'0) Signal List'!F115)</f>
        <v/>
      </c>
      <c r="G107" s="64" t="str">
        <f>IF('0) Signal List'!G115="","",'0) Signal List'!G115)</f>
        <v/>
      </c>
      <c r="H107" s="104" t="str">
        <f>IF('0) Signal List'!H115="","",'0) Signal List'!H115)</f>
        <v/>
      </c>
      <c r="I107" s="429"/>
    </row>
    <row r="108" spans="1:10" ht="14.25" customHeight="1" x14ac:dyDescent="0.3">
      <c r="A108" s="58" t="str">
        <f>IF('0) Signal List'!A116="","",'0) Signal List'!A116)</f>
        <v>E7</v>
      </c>
      <c r="B108" s="59" t="str">
        <f>IF('0) Signal List'!B116="","",'0) Signal List'!B116)</f>
        <v>Digital Output Active Power Control Setpoint Enable</v>
      </c>
      <c r="C108" s="59" t="str">
        <f>IF('0) Signal List'!C116="","",'0) Signal List'!C116)</f>
        <v/>
      </c>
      <c r="D108" s="59" t="str">
        <f>IF('0) Signal List'!D116="","",'0) Signal List'!D116)</f>
        <v/>
      </c>
      <c r="E108" s="67" t="str">
        <f>IF('0) Signal List'!E116="","",'0) Signal List'!E116)</f>
        <v>pulse</v>
      </c>
      <c r="F108" s="59" t="str">
        <f>IF('0) Signal List'!F116="","",'0) Signal List'!F116)</f>
        <v>0.5 seconds</v>
      </c>
      <c r="G108" s="65" t="str">
        <f>IF('0) Signal List'!G116="","",'0) Signal List'!G116)</f>
        <v>SFPS</v>
      </c>
      <c r="H108" s="419" t="str">
        <f>IF('0) Signal List'!H116="","",'0) Signal List'!H116)</f>
        <v xml:space="preserve">N/A </v>
      </c>
      <c r="I108" s="429"/>
    </row>
    <row r="109" spans="1:10" ht="14.25" customHeight="1" x14ac:dyDescent="0.3">
      <c r="A109" s="58" t="str">
        <f>IF('0) Signal List'!A117="","",'0) Signal List'!A117)</f>
        <v>E8</v>
      </c>
      <c r="B109" s="59" t="str">
        <f>IF('0) Signal List'!B117="","",'0) Signal List'!B117)</f>
        <v>Digital Output Frequency Droop Setting Enable</v>
      </c>
      <c r="C109" s="59" t="str">
        <f>IF('0) Signal List'!C117="","",'0) Signal List'!C117)</f>
        <v/>
      </c>
      <c r="D109" s="59" t="str">
        <f>IF('0) Signal List'!D117="","",'0) Signal List'!D117)</f>
        <v/>
      </c>
      <c r="E109" s="67" t="str">
        <f>IF('0) Signal List'!E117="","",'0) Signal List'!E117)</f>
        <v>pulse</v>
      </c>
      <c r="F109" s="59" t="str">
        <f>IF('0) Signal List'!F117="","",'0) Signal List'!F117)</f>
        <v>0.5 seconds</v>
      </c>
      <c r="G109" s="65" t="str">
        <f>IF('0) Signal List'!G117="","",'0) Signal List'!G117)</f>
        <v>SFPS</v>
      </c>
      <c r="H109" s="419" t="str">
        <f>IF('0) Signal List'!H117="","",'0) Signal List'!H117)</f>
        <v xml:space="preserve">N/A </v>
      </c>
      <c r="I109" s="429"/>
    </row>
    <row r="110" spans="1:10" ht="14.25" customHeight="1" x14ac:dyDescent="0.3">
      <c r="A110" s="58"/>
      <c r="B110" s="59"/>
      <c r="E110" s="20"/>
      <c r="G110" s="419"/>
      <c r="H110" s="419"/>
      <c r="I110" s="429"/>
      <c r="J110" s="382"/>
    </row>
    <row r="111" spans="1:10" ht="14.5" thickBot="1" x14ac:dyDescent="0.35">
      <c r="A111" s="53" t="str">
        <f>IF('0) Signal List'!A122="","",'0) Signal List'!A122)</f>
        <v>ETIE Ref</v>
      </c>
      <c r="B111" s="54" t="str">
        <f>IF('0) Signal List'!B122="","",'0) Signal List'!B122)</f>
        <v>Digital Alarms From Networks</v>
      </c>
      <c r="C111" s="54" t="str">
        <f>IF('0) Signal List'!C122="","",'0) Signal List'!C122)</f>
        <v/>
      </c>
      <c r="D111" s="54" t="str">
        <f>IF('0) Signal List'!D122="","",'0) Signal List'!D122)</f>
        <v/>
      </c>
      <c r="E111" s="75" t="str">
        <f>IF('0) Signal List'!E122="","",'0) Signal List'!E122)</f>
        <v/>
      </c>
      <c r="F111" s="54" t="str">
        <f>IF('0) Signal List'!F122="","",'0) Signal List'!F122)</f>
        <v/>
      </c>
      <c r="G111" s="208" t="str">
        <f>IF('0) Signal List'!G122="","",'0) Signal List'!G122)</f>
        <v>Provided by</v>
      </c>
      <c r="H111" s="206" t="str">
        <f>IF('0) Signal List'!H122="","",'0) Signal List'!H122)</f>
        <v>Duplicate to ESBN</v>
      </c>
      <c r="I111" s="118"/>
    </row>
    <row r="112" spans="1:10" ht="14.25" customHeight="1" thickTop="1" x14ac:dyDescent="0.3">
      <c r="A112" s="58" t="str">
        <f>IF('0) Signal List'!A123="","",'0) Signal List'!A123)</f>
        <v/>
      </c>
      <c r="B112" s="59" t="str">
        <f>IF('0) Signal List'!B123="","",'0) Signal List'!B123)</f>
        <v/>
      </c>
      <c r="C112" s="59" t="str">
        <f>IF('0) Signal List'!C123="","",'0) Signal List'!C123)</f>
        <v/>
      </c>
      <c r="D112" s="59" t="str">
        <f>IF('0) Signal List'!D123="","",'0) Signal List'!D123)</f>
        <v/>
      </c>
      <c r="E112" s="67" t="str">
        <f>IF('0) Signal List'!E123="","",'0) Signal List'!E123)</f>
        <v/>
      </c>
      <c r="F112" s="59" t="str">
        <f>IF('0) Signal List'!F123="","",'0) Signal List'!F123)</f>
        <v/>
      </c>
      <c r="G112" s="77" t="str">
        <f>IF('0) Signal List'!G123="","",'0) Signal List'!G123)</f>
        <v/>
      </c>
      <c r="H112" s="109" t="str">
        <f>IF('0) Signal List'!H123="","",'0) Signal List'!H123)</f>
        <v/>
      </c>
      <c r="I112" s="429"/>
    </row>
    <row r="113" spans="1:9" ht="14.25" customHeight="1" x14ac:dyDescent="0.3">
      <c r="A113" s="58" t="str">
        <f>IF('0) Signal List'!A124="","",'0) Signal List'!A124)</f>
        <v/>
      </c>
      <c r="B113" s="63" t="str">
        <f>IF('0) Signal List'!B124="","",'0) Signal List'!B124)</f>
        <v>Single Bit Indications</v>
      </c>
      <c r="C113" s="59" t="str">
        <f>IF('0) Signal List'!C124="","",'0) Signal List'!C124)</f>
        <v/>
      </c>
      <c r="D113" s="59" t="str">
        <f>IF('0) Signal List'!D124="","",'0) Signal List'!D124)</f>
        <v/>
      </c>
      <c r="E113" s="67" t="str">
        <f>IF('0) Signal List'!E124="","",'0) Signal List'!E124)</f>
        <v/>
      </c>
      <c r="F113" s="59" t="str">
        <f>IF('0) Signal List'!F124="","",'0) Signal List'!F124)</f>
        <v/>
      </c>
      <c r="G113" s="65" t="str">
        <f>IF('0) Signal List'!G124="","",'0) Signal List'!G124)</f>
        <v/>
      </c>
      <c r="H113" s="419" t="str">
        <f>IF('0) Signal List'!H124="","",'0) Signal List'!H124)</f>
        <v/>
      </c>
      <c r="I113" s="429"/>
    </row>
    <row r="114" spans="1:9" ht="14.25" customHeight="1" x14ac:dyDescent="0.35">
      <c r="A114" s="58" t="str">
        <f>IF('0) Signal List'!A125="","",'0) Signal List'!A125)</f>
        <v/>
      </c>
      <c r="B114" s="192" t="str">
        <f>IF('0) Signal List'!B125="","",'0) Signal List'!B125)</f>
        <v>Network Protection Signals</v>
      </c>
      <c r="C114" s="59" t="str">
        <f>IF('0) Signal List'!C125="","",'0) Signal List'!C125)</f>
        <v/>
      </c>
      <c r="D114" s="59" t="str">
        <f>IF('0) Signal List'!D125="","",'0) Signal List'!D125)</f>
        <v/>
      </c>
      <c r="E114" s="67" t="str">
        <f>IF('0) Signal List'!E125="","",'0) Signal List'!E125)</f>
        <v/>
      </c>
      <c r="F114" s="59" t="str">
        <f>IF('0) Signal List'!F125="","",'0) Signal List'!F125)</f>
        <v/>
      </c>
      <c r="G114" s="65" t="str">
        <f>IF('0) Signal List'!G125="","",'0) Signal List'!G125)</f>
        <v/>
      </c>
      <c r="H114" s="419" t="str">
        <f>IF('0) Signal List'!H125="","",'0) Signal List'!H125)</f>
        <v/>
      </c>
      <c r="I114" s="429"/>
    </row>
    <row r="115" spans="1:9" ht="14.25" customHeight="1" x14ac:dyDescent="0.3">
      <c r="A115" s="58" t="str">
        <f>IF('0) Signal List'!A126="","",'0) Signal List'!A126)</f>
        <v>N1</v>
      </c>
      <c r="B115" s="59" t="str">
        <f>IF('0) Signal List'!B126="","",'0) Signal List'!B126)</f>
        <v>ESBN Alarm 1</v>
      </c>
      <c r="C115" s="59" t="str">
        <f>IF('0) Signal List'!C126="","",'0) Signal List'!C126)</f>
        <v/>
      </c>
      <c r="D115" s="59" t="str">
        <f>IF('0) Signal List'!D126="","",'0) Signal List'!D126)</f>
        <v/>
      </c>
      <c r="E115" s="67" t="str">
        <f>IF('0) Signal List'!E126="","",'0) Signal List'!E126)</f>
        <v/>
      </c>
      <c r="F115" s="59" t="str">
        <f>IF('0) Signal List'!F126="","",'0) Signal List'!F126)</f>
        <v/>
      </c>
      <c r="G115" s="65" t="str">
        <f>IF('0) Signal List'!G126="","",'0) Signal List'!G126)</f>
        <v>ESBN</v>
      </c>
      <c r="H115" s="419" t="str">
        <f>IF('0) Signal List'!H126="","",'0) Signal List'!H126)</f>
        <v>ESBN</v>
      </c>
      <c r="I115" s="429"/>
    </row>
    <row r="116" spans="1:9" ht="14.25" customHeight="1" x14ac:dyDescent="0.3">
      <c r="A116" s="58" t="str">
        <f>IF('0) Signal List'!A127="","",'0) Signal List'!A127)</f>
        <v>N2</v>
      </c>
      <c r="B116" s="59" t="str">
        <f>IF('0) Signal List'!B127="","",'0) Signal List'!B127)</f>
        <v>ESBN Alarm 2</v>
      </c>
      <c r="C116" s="59" t="str">
        <f>IF('0) Signal List'!C127="","",'0) Signal List'!C127)</f>
        <v/>
      </c>
      <c r="D116" s="59" t="str">
        <f>IF('0) Signal List'!D127="","",'0) Signal List'!D127)</f>
        <v/>
      </c>
      <c r="E116" s="67" t="str">
        <f>IF('0) Signal List'!E127="","",'0) Signal List'!E127)</f>
        <v/>
      </c>
      <c r="F116" s="59" t="str">
        <f>IF('0) Signal List'!F127="","",'0) Signal List'!F127)</f>
        <v/>
      </c>
      <c r="G116" s="65" t="str">
        <f>IF('0) Signal List'!G127="","",'0) Signal List'!G127)</f>
        <v>ESBN</v>
      </c>
      <c r="H116" s="419" t="str">
        <f>IF('0) Signal List'!H127="","",'0) Signal List'!H127)</f>
        <v>ESBN</v>
      </c>
      <c r="I116" s="429"/>
    </row>
    <row r="117" spans="1:9" ht="14.25" customHeight="1" x14ac:dyDescent="0.3">
      <c r="A117" s="58" t="str">
        <f>IF('0) Signal List'!A128="","",'0) Signal List'!A128)</f>
        <v>N3</v>
      </c>
      <c r="B117" s="59" t="str">
        <f>IF('0) Signal List'!B128="","",'0) Signal List'!B128)</f>
        <v>ESBN Alarm 3</v>
      </c>
      <c r="C117" s="59" t="str">
        <f>IF('0) Signal List'!C128="","",'0) Signal List'!C128)</f>
        <v/>
      </c>
      <c r="D117" s="59" t="str">
        <f>IF('0) Signal List'!D128="","",'0) Signal List'!D128)</f>
        <v/>
      </c>
      <c r="E117" s="67" t="str">
        <f>IF('0) Signal List'!E128="","",'0) Signal List'!E128)</f>
        <v/>
      </c>
      <c r="F117" s="59" t="str">
        <f>IF('0) Signal List'!F128="","",'0) Signal List'!F128)</f>
        <v/>
      </c>
      <c r="G117" s="65" t="str">
        <f>IF('0) Signal List'!G128="","",'0) Signal List'!G128)</f>
        <v>ESBN</v>
      </c>
      <c r="H117" s="419" t="str">
        <f>IF('0) Signal List'!H128="","",'0) Signal List'!H128)</f>
        <v>ESBN</v>
      </c>
      <c r="I117" s="429"/>
    </row>
    <row r="118" spans="1:9" ht="14.25" customHeight="1" x14ac:dyDescent="0.3">
      <c r="A118" s="58" t="str">
        <f>IF('0) Signal List'!A129="","",'0) Signal List'!A129)</f>
        <v>N4</v>
      </c>
      <c r="B118" s="59" t="str">
        <f>IF('0) Signal List'!B129="","",'0) Signal List'!B129)</f>
        <v>ESBN Alarm 4</v>
      </c>
      <c r="C118" s="59" t="str">
        <f>IF('0) Signal List'!C129="","",'0) Signal List'!C129)</f>
        <v/>
      </c>
      <c r="D118" s="59" t="str">
        <f>IF('0) Signal List'!D129="","",'0) Signal List'!D129)</f>
        <v/>
      </c>
      <c r="E118" s="67" t="str">
        <f>IF('0) Signal List'!E129="","",'0) Signal List'!E129)</f>
        <v/>
      </c>
      <c r="F118" s="59" t="str">
        <f>IF('0) Signal List'!F129="","",'0) Signal List'!F129)</f>
        <v/>
      </c>
      <c r="G118" s="65" t="str">
        <f>IF('0) Signal List'!G129="","",'0) Signal List'!G129)</f>
        <v>ESBN</v>
      </c>
      <c r="H118" s="419" t="str">
        <f>IF('0) Signal List'!H129="","",'0) Signal List'!H129)</f>
        <v>ESBN</v>
      </c>
      <c r="I118" s="429"/>
    </row>
    <row r="119" spans="1:9" ht="14.25" customHeight="1" x14ac:dyDescent="0.3">
      <c r="A119" s="58" t="str">
        <f>IF('0) Signal List'!A130="","",'0) Signal List'!A130)</f>
        <v>N5</v>
      </c>
      <c r="B119" s="59" t="str">
        <f>IF('0) Signal List'!B130="","",'0) Signal List'!B130)</f>
        <v>ESBN Alarm 5</v>
      </c>
      <c r="C119" s="59" t="str">
        <f>IF('0) Signal List'!C130="","",'0) Signal List'!C130)</f>
        <v/>
      </c>
      <c r="D119" s="59" t="str">
        <f>IF('0) Signal List'!D130="","",'0) Signal List'!D130)</f>
        <v/>
      </c>
      <c r="E119" s="67" t="str">
        <f>IF('0) Signal List'!E130="","",'0) Signal List'!E130)</f>
        <v/>
      </c>
      <c r="F119" s="59" t="str">
        <f>IF('0) Signal List'!F130="","",'0) Signal List'!F130)</f>
        <v/>
      </c>
      <c r="G119" s="65" t="str">
        <f>IF('0) Signal List'!G130="","",'0) Signal List'!G130)</f>
        <v>ESBN</v>
      </c>
      <c r="H119" s="419" t="str">
        <f>IF('0) Signal List'!H130="","",'0) Signal List'!H130)</f>
        <v>ESBN</v>
      </c>
      <c r="I119" s="429"/>
    </row>
    <row r="120" spans="1:9" ht="14.25" customHeight="1" x14ac:dyDescent="0.3">
      <c r="A120" s="58" t="str">
        <f>IF('0) Signal List'!A131="","",'0) Signal List'!A131)</f>
        <v>N6</v>
      </c>
      <c r="B120" s="59" t="str">
        <f>IF('0) Signal List'!B131="","",'0) Signal List'!B131)</f>
        <v>ESBN Alarm 6</v>
      </c>
      <c r="C120" s="59" t="str">
        <f>IF('0) Signal List'!C131="","",'0) Signal List'!C131)</f>
        <v/>
      </c>
      <c r="D120" s="59" t="str">
        <f>IF('0) Signal List'!D131="","",'0) Signal List'!D131)</f>
        <v/>
      </c>
      <c r="E120" s="67" t="str">
        <f>IF('0) Signal List'!E131="","",'0) Signal List'!E131)</f>
        <v/>
      </c>
      <c r="F120" s="59" t="str">
        <f>IF('0) Signal List'!F131="","",'0) Signal List'!F131)</f>
        <v/>
      </c>
      <c r="G120" s="65" t="str">
        <f>IF('0) Signal List'!G131="","",'0) Signal List'!G131)</f>
        <v>ESBN</v>
      </c>
      <c r="H120" s="419" t="str">
        <f>IF('0) Signal List'!H131="","",'0) Signal List'!H131)</f>
        <v>ESBN</v>
      </c>
      <c r="I120" s="429"/>
    </row>
    <row r="121" spans="1:9" ht="14.25" customHeight="1" x14ac:dyDescent="0.3">
      <c r="A121" s="58" t="str">
        <f>IF('0) Signal List'!A132="","",'0) Signal List'!A132)</f>
        <v>N7</v>
      </c>
      <c r="B121" s="59" t="str">
        <f>IF('0) Signal List'!B132="","",'0) Signal List'!B132)</f>
        <v>ESBN Alarm 7</v>
      </c>
      <c r="C121" s="59" t="str">
        <f>IF('0) Signal List'!C132="","",'0) Signal List'!C132)</f>
        <v/>
      </c>
      <c r="D121" s="59" t="str">
        <f>IF('0) Signal List'!D132="","",'0) Signal List'!D132)</f>
        <v/>
      </c>
      <c r="E121" s="67" t="str">
        <f>IF('0) Signal List'!E132="","",'0) Signal List'!E132)</f>
        <v/>
      </c>
      <c r="F121" s="59" t="str">
        <f>IF('0) Signal List'!F132="","",'0) Signal List'!F132)</f>
        <v/>
      </c>
      <c r="G121" s="65" t="str">
        <f>IF('0) Signal List'!G132="","",'0) Signal List'!G132)</f>
        <v>ESBN</v>
      </c>
      <c r="H121" s="419" t="str">
        <f>IF('0) Signal List'!H132="","",'0) Signal List'!H132)</f>
        <v>ESBN</v>
      </c>
      <c r="I121" s="429"/>
    </row>
    <row r="122" spans="1:9" ht="14.25" customHeight="1" x14ac:dyDescent="0.3">
      <c r="A122" s="58" t="str">
        <f>IF('0) Signal List'!A133="","",'0) Signal List'!A133)</f>
        <v>N8</v>
      </c>
      <c r="B122" s="59" t="str">
        <f>IF('0) Signal List'!B133="","",'0) Signal List'!B133)</f>
        <v>ESBN Alarm 8</v>
      </c>
      <c r="C122" s="59" t="str">
        <f>IF('0) Signal List'!C133="","",'0) Signal List'!C133)</f>
        <v/>
      </c>
      <c r="D122" s="59" t="str">
        <f>IF('0) Signal List'!D133="","",'0) Signal List'!D133)</f>
        <v/>
      </c>
      <c r="E122" s="67" t="str">
        <f>IF('0) Signal List'!E133="","",'0) Signal List'!E133)</f>
        <v/>
      </c>
      <c r="F122" s="59" t="str">
        <f>IF('0) Signal List'!F133="","",'0) Signal List'!F133)</f>
        <v/>
      </c>
      <c r="G122" s="65" t="str">
        <f>IF('0) Signal List'!G133="","",'0) Signal List'!G133)</f>
        <v>ESBN</v>
      </c>
      <c r="H122" s="419" t="str">
        <f>IF('0) Signal List'!H133="","",'0) Signal List'!H133)</f>
        <v>ESBN</v>
      </c>
      <c r="I122" s="429"/>
    </row>
    <row r="123" spans="1:9" ht="14.25" customHeight="1" x14ac:dyDescent="0.3">
      <c r="A123" s="58" t="str">
        <f>IF('0) Signal List'!A134="","",'0) Signal List'!A134)</f>
        <v>N9</v>
      </c>
      <c r="B123" s="59" t="str">
        <f>IF('0) Signal List'!B134="","",'0) Signal List'!B134)</f>
        <v>ESBN Alarm 9</v>
      </c>
      <c r="C123" s="59" t="str">
        <f>IF('0) Signal List'!C134="","",'0) Signal List'!C134)</f>
        <v/>
      </c>
      <c r="D123" s="59" t="str">
        <f>IF('0) Signal List'!D134="","",'0) Signal List'!D134)</f>
        <v/>
      </c>
      <c r="E123" s="67" t="str">
        <f>IF('0) Signal List'!E134="","",'0) Signal List'!E134)</f>
        <v/>
      </c>
      <c r="F123" s="59" t="str">
        <f>IF('0) Signal List'!F134="","",'0) Signal List'!F134)</f>
        <v/>
      </c>
      <c r="G123" s="65" t="str">
        <f>IF('0) Signal List'!G134="","",'0) Signal List'!G134)</f>
        <v>ESBN</v>
      </c>
      <c r="H123" s="419" t="str">
        <f>IF('0) Signal List'!H134="","",'0) Signal List'!H134)</f>
        <v>ESBN</v>
      </c>
      <c r="I123" s="429"/>
    </row>
    <row r="124" spans="1:9" ht="14.25" customHeight="1" x14ac:dyDescent="0.3">
      <c r="A124" s="58" t="str">
        <f>IF('0) Signal List'!A135="","",'0) Signal List'!A135)</f>
        <v>N10</v>
      </c>
      <c r="B124" s="59" t="str">
        <f>IF('0) Signal List'!B135="","",'0) Signal List'!B135)</f>
        <v>ESBN Alarm 10</v>
      </c>
      <c r="C124" s="59" t="str">
        <f>IF('0) Signal List'!C135="","",'0) Signal List'!C135)</f>
        <v/>
      </c>
      <c r="D124" s="59" t="str">
        <f>IF('0) Signal List'!D135="","",'0) Signal List'!D135)</f>
        <v/>
      </c>
      <c r="E124" s="67" t="str">
        <f>IF('0) Signal List'!E135="","",'0) Signal List'!E135)</f>
        <v/>
      </c>
      <c r="F124" s="59" t="str">
        <f>IF('0) Signal List'!F135="","",'0) Signal List'!F135)</f>
        <v/>
      </c>
      <c r="G124" s="65" t="str">
        <f>IF('0) Signal List'!G135="","",'0) Signal List'!G135)</f>
        <v>ESBN</v>
      </c>
      <c r="H124" s="419" t="str">
        <f>IF('0) Signal List'!H135="","",'0) Signal List'!H135)</f>
        <v>ESBN</v>
      </c>
      <c r="I124" s="429"/>
    </row>
    <row r="125" spans="1:9" ht="14.25" customHeight="1" x14ac:dyDescent="0.3">
      <c r="A125" s="58" t="str">
        <f>IF('0) Signal List'!A136="","",'0) Signal List'!A136)</f>
        <v>N11</v>
      </c>
      <c r="B125" s="59" t="str">
        <f>IF('0) Signal List'!B136="","",'0) Signal List'!B136)</f>
        <v>ESBN Alarm 11</v>
      </c>
      <c r="C125" s="59" t="str">
        <f>IF('0) Signal List'!C136="","",'0) Signal List'!C136)</f>
        <v/>
      </c>
      <c r="D125" s="59" t="str">
        <f>IF('0) Signal List'!D136="","",'0) Signal List'!D136)</f>
        <v/>
      </c>
      <c r="E125" s="67" t="str">
        <f>IF('0) Signal List'!E136="","",'0) Signal List'!E136)</f>
        <v/>
      </c>
      <c r="F125" s="59" t="str">
        <f>IF('0) Signal List'!F136="","",'0) Signal List'!F136)</f>
        <v/>
      </c>
      <c r="G125" s="65" t="str">
        <f>IF('0) Signal List'!G136="","",'0) Signal List'!G136)</f>
        <v>ESBN</v>
      </c>
      <c r="H125" s="419" t="str">
        <f>IF('0) Signal List'!H136="","",'0) Signal List'!H136)</f>
        <v>ESBN</v>
      </c>
      <c r="I125" s="429"/>
    </row>
    <row r="126" spans="1:9" ht="14.25" customHeight="1" x14ac:dyDescent="0.3">
      <c r="A126" s="58" t="str">
        <f>IF('0) Signal List'!A137="","",'0) Signal List'!A137)</f>
        <v>N12</v>
      </c>
      <c r="B126" s="59" t="str">
        <f>IF('0) Signal List'!B137="","",'0) Signal List'!B137)</f>
        <v>ESBN Alarm 12</v>
      </c>
      <c r="C126" s="59" t="str">
        <f>IF('0) Signal List'!C137="","",'0) Signal List'!C137)</f>
        <v/>
      </c>
      <c r="D126" s="59" t="str">
        <f>IF('0) Signal List'!D137="","",'0) Signal List'!D137)</f>
        <v/>
      </c>
      <c r="E126" s="67" t="str">
        <f>IF('0) Signal List'!E137="","",'0) Signal List'!E137)</f>
        <v/>
      </c>
      <c r="F126" s="59" t="str">
        <f>IF('0) Signal List'!F137="","",'0) Signal List'!F137)</f>
        <v/>
      </c>
      <c r="G126" s="65" t="str">
        <f>IF('0) Signal List'!G137="","",'0) Signal List'!G137)</f>
        <v>ESBN</v>
      </c>
      <c r="H126" s="419" t="str">
        <f>IF('0) Signal List'!H137="","",'0) Signal List'!H137)</f>
        <v>ESBN</v>
      </c>
      <c r="I126" s="429"/>
    </row>
    <row r="127" spans="1:9" ht="14.25" customHeight="1" x14ac:dyDescent="0.3">
      <c r="A127" s="58" t="str">
        <f>IF('0) Signal List'!A138="","",'0) Signal List'!A138)</f>
        <v>N13</v>
      </c>
      <c r="B127" s="59" t="str">
        <f>IF('0) Signal List'!B138="","",'0) Signal List'!B138)</f>
        <v>ESBN Alarm 13 (24V Battery charge Fault/ Alarm)</v>
      </c>
      <c r="C127" s="59" t="str">
        <f>IF('0) Signal List'!C138="","",'0) Signal List'!C138)</f>
        <v/>
      </c>
      <c r="D127" s="59" t="str">
        <f>IF('0) Signal List'!D138="","",'0) Signal List'!D138)</f>
        <v/>
      </c>
      <c r="E127" s="67" t="str">
        <f>IF('0) Signal List'!E138="","",'0) Signal List'!E138)</f>
        <v/>
      </c>
      <c r="F127" s="59" t="str">
        <f>IF('0) Signal List'!F138="","",'0) Signal List'!F138)</f>
        <v/>
      </c>
      <c r="G127" s="65" t="str">
        <f>IF('0) Signal List'!G138="","",'0) Signal List'!G138)</f>
        <v>ESBN</v>
      </c>
      <c r="H127" s="419" t="str">
        <f>IF('0) Signal List'!H138="","",'0) Signal List'!H138)</f>
        <v>ESBN</v>
      </c>
      <c r="I127" s="429"/>
    </row>
    <row r="128" spans="1:9" ht="14.25" customHeight="1" x14ac:dyDescent="0.3">
      <c r="A128" s="58" t="str">
        <f>IF('0) Signal List'!A139="","",'0) Signal List'!A139)</f>
        <v>N14</v>
      </c>
      <c r="B128" s="59" t="str">
        <f>IF('0) Signal List'!B139="","",'0) Signal List'!B139)</f>
        <v>ESBN Alarm 14 (AC FAIL)</v>
      </c>
      <c r="C128" s="59" t="str">
        <f>IF('0) Signal List'!C139="","",'0) Signal List'!C139)</f>
        <v/>
      </c>
      <c r="D128" s="59" t="str">
        <f>IF('0) Signal List'!D139="","",'0) Signal List'!D139)</f>
        <v/>
      </c>
      <c r="E128" s="67" t="str">
        <f>IF('0) Signal List'!E139="","",'0) Signal List'!E139)</f>
        <v/>
      </c>
      <c r="F128" s="59" t="str">
        <f>IF('0) Signal List'!F139="","",'0) Signal List'!F139)</f>
        <v/>
      </c>
      <c r="G128" s="65" t="str">
        <f>IF('0) Signal List'!G139="","",'0) Signal List'!G139)</f>
        <v>SFPS</v>
      </c>
      <c r="H128" s="419" t="str">
        <f>IF('0) Signal List'!H139="","",'0) Signal List'!H139)</f>
        <v>ESBN</v>
      </c>
      <c r="I128" s="429"/>
    </row>
    <row r="129" spans="1:9" ht="14.25" customHeight="1" x14ac:dyDescent="0.3">
      <c r="A129" s="58" t="str">
        <f>IF('0) Signal List'!A140="","",'0) Signal List'!A140)</f>
        <v>N15</v>
      </c>
      <c r="B129" s="59" t="str">
        <f>IF('0) Signal List'!B140="","",'0) Signal List'!B140)</f>
        <v>ESBN Alarm 15 (G10 protection trip)</v>
      </c>
      <c r="C129" s="59" t="str">
        <f>IF('0) Signal List'!C140="","",'0) Signal List'!C140)</f>
        <v/>
      </c>
      <c r="D129" s="59" t="str">
        <f>IF('0) Signal List'!D140="","",'0) Signal List'!D140)</f>
        <v/>
      </c>
      <c r="E129" s="67" t="str">
        <f>IF('0) Signal List'!E140="","",'0) Signal List'!E140)</f>
        <v/>
      </c>
      <c r="F129" s="59" t="str">
        <f>IF('0) Signal List'!F140="","",'0) Signal List'!F140)</f>
        <v/>
      </c>
      <c r="G129" s="65" t="str">
        <f>IF('0) Signal List'!G140="","",'0) Signal List'!G140)</f>
        <v>SFPS</v>
      </c>
      <c r="H129" s="419" t="str">
        <f>IF('0) Signal List'!H140="","",'0) Signal List'!H140)</f>
        <v>ESBN</v>
      </c>
      <c r="I129" s="429"/>
    </row>
    <row r="130" spans="1:9" ht="14.25" customHeight="1" x14ac:dyDescent="0.3">
      <c r="A130" s="58" t="str">
        <f>IF('0) Signal List'!A141="","",'0) Signal List'!A141)</f>
        <v>N16</v>
      </c>
      <c r="B130" s="59" t="str">
        <f>IF('0) Signal List'!B141="","",'0) Signal List'!B141)</f>
        <v>ESBN Alarm 16 (Customer traffo protection trip)</v>
      </c>
      <c r="C130" s="59" t="str">
        <f>IF('0) Signal List'!C141="","",'0) Signal List'!C141)</f>
        <v/>
      </c>
      <c r="D130" s="59" t="str">
        <f>IF('0) Signal List'!D141="","",'0) Signal List'!D141)</f>
        <v/>
      </c>
      <c r="E130" s="67" t="str">
        <f>IF('0) Signal List'!E141="","",'0) Signal List'!E141)</f>
        <v/>
      </c>
      <c r="F130" s="59" t="str">
        <f>IF('0) Signal List'!F141="","",'0) Signal List'!F141)</f>
        <v/>
      </c>
      <c r="G130" s="65" t="str">
        <f>IF('0) Signal List'!G141="","",'0) Signal List'!G141)</f>
        <v>SFPS</v>
      </c>
      <c r="H130" s="419" t="str">
        <f>IF('0) Signal List'!H141="","",'0) Signal List'!H141)</f>
        <v>ESBN</v>
      </c>
      <c r="I130" s="429"/>
    </row>
    <row r="131" spans="1:9" ht="14.25" customHeight="1" x14ac:dyDescent="0.3">
      <c r="A131" s="58" t="str">
        <f>IF('0) Signal List'!A142="","",'0) Signal List'!A142)</f>
        <v>N17</v>
      </c>
      <c r="B131" s="59" t="str">
        <f>IF('0) Signal List'!B142="","",'0) Signal List'!B142)</f>
        <v>ESBN Alarm 17 (Fire Alarm for ESB Room)</v>
      </c>
      <c r="C131" s="59" t="str">
        <f>IF('0) Signal List'!C142="","",'0) Signal List'!C142)</f>
        <v/>
      </c>
      <c r="D131" s="59" t="str">
        <f>IF('0) Signal List'!D142="","",'0) Signal List'!D142)</f>
        <v/>
      </c>
      <c r="E131" s="67" t="str">
        <f>IF('0) Signal List'!E142="","",'0) Signal List'!E142)</f>
        <v/>
      </c>
      <c r="F131" s="59" t="str">
        <f>IF('0) Signal List'!F142="","",'0) Signal List'!F142)</f>
        <v/>
      </c>
      <c r="G131" s="65" t="str">
        <f>IF('0) Signal List'!G142="","",'0) Signal List'!G142)</f>
        <v>SFPS</v>
      </c>
      <c r="H131" s="419" t="str">
        <f>IF('0) Signal List'!H142="","",'0) Signal List'!H142)</f>
        <v>ESBN</v>
      </c>
      <c r="I131" s="429"/>
    </row>
    <row r="132" spans="1:9" ht="14.25" customHeight="1" x14ac:dyDescent="0.3">
      <c r="A132" s="58" t="str">
        <f>IF('0) Signal List'!A143="","",'0) Signal List'!A143)</f>
        <v>N18</v>
      </c>
      <c r="B132" s="59" t="str">
        <f>IF('0) Signal List'!B143="","",'0) Signal List'!B143)</f>
        <v>ESBN Alarm 18 (Intruder Alarm for ESB Room)</v>
      </c>
      <c r="C132" s="59" t="str">
        <f>IF('0) Signal List'!C143="","",'0) Signal List'!C143)</f>
        <v/>
      </c>
      <c r="D132" s="59" t="str">
        <f>IF('0) Signal List'!D143="","",'0) Signal List'!D143)</f>
        <v/>
      </c>
      <c r="E132" s="67" t="str">
        <f>IF('0) Signal List'!E143="","",'0) Signal List'!E143)</f>
        <v/>
      </c>
      <c r="F132" s="59" t="str">
        <f>IF('0) Signal List'!F143="","",'0) Signal List'!F143)</f>
        <v/>
      </c>
      <c r="G132" s="65" t="str">
        <f>IF('0) Signal List'!G143="","",'0) Signal List'!G143)</f>
        <v>SFPS</v>
      </c>
      <c r="H132" s="419" t="str">
        <f>IF('0) Signal List'!H143="","",'0) Signal List'!H143)</f>
        <v>ESBN</v>
      </c>
      <c r="I132" s="429"/>
    </row>
    <row r="133" spans="1:9" ht="14.25" customHeight="1" x14ac:dyDescent="0.3">
      <c r="A133" s="58" t="str">
        <f>IF('0) Signal List'!A149="","",'0) Signal List'!A149)</f>
        <v>N24</v>
      </c>
      <c r="B133" s="59" t="str">
        <f>IF('0) Signal List'!B149="","",'0) Signal List'!B149)</f>
        <v>SPARE</v>
      </c>
      <c r="C133" s="59" t="str">
        <f>IF('0) Signal List'!C149="","",'0) Signal List'!C149)</f>
        <v/>
      </c>
      <c r="D133" s="59" t="str">
        <f>IF('0) Signal List'!D149="","",'0) Signal List'!D149)</f>
        <v/>
      </c>
      <c r="E133" s="67" t="str">
        <f>IF('0) Signal List'!E149="","",'0) Signal List'!E149)</f>
        <v/>
      </c>
      <c r="F133" s="59" t="str">
        <f>IF('0) Signal List'!F149="","",'0) Signal List'!F149)</f>
        <v/>
      </c>
      <c r="G133" s="65" t="str">
        <f>IF('0) Signal List'!G149="","",'0) Signal List'!G149)</f>
        <v>SFPS</v>
      </c>
      <c r="H133" s="419" t="str">
        <f>IF('0) Signal List'!H149="","",'0) Signal List'!H149)</f>
        <v>ESBN</v>
      </c>
      <c r="I133" s="429"/>
    </row>
    <row r="134" spans="1:9" ht="14.25" customHeight="1" x14ac:dyDescent="0.3">
      <c r="A134" s="58" t="str">
        <f>IF('0) Signal List'!A151="","",'0) Signal List'!A151)</f>
        <v/>
      </c>
      <c r="B134" s="59" t="str">
        <f>IF('0) Signal List'!B151="","",'0) Signal List'!B151)</f>
        <v/>
      </c>
      <c r="C134" s="59" t="str">
        <f>IF('0) Signal List'!C151="","",'0) Signal List'!C151)</f>
        <v/>
      </c>
      <c r="D134" s="59" t="str">
        <f>IF('0) Signal List'!D151="","",'0) Signal List'!D151)</f>
        <v/>
      </c>
      <c r="E134" s="60" t="str">
        <f>IF('0) Signal List'!E151="","",'0) Signal List'!E151)</f>
        <v/>
      </c>
      <c r="F134" s="59" t="str">
        <f>IF('0) Signal List'!F151="","",'0) Signal List'!F151)</f>
        <v/>
      </c>
      <c r="G134" s="64" t="str">
        <f>IF('0) Signal List'!G151="","",'0) Signal List'!G151)</f>
        <v/>
      </c>
      <c r="H134" s="104" t="str">
        <f>IF('0) Signal List'!H151="","",'0) Signal List'!H151)</f>
        <v/>
      </c>
      <c r="I134" s="429"/>
    </row>
    <row r="135" spans="1:9" ht="14.5" thickBot="1" x14ac:dyDescent="0.35">
      <c r="A135" s="53" t="str">
        <f>IF('0) Signal List'!A152="","",'0) Signal List'!A152)</f>
        <v>ETIE Ref</v>
      </c>
      <c r="B135" s="54" t="str">
        <f>IF('0) Signal List'!B152="","",'0) Signal List'!B152)</f>
        <v>Analogue Output Signals (from EirGrid)</v>
      </c>
      <c r="C135" s="55" t="str">
        <f>IF('0) Signal List'!C152="","",'0) Signal List'!C152)</f>
        <v/>
      </c>
      <c r="D135" s="55" t="str">
        <f>IF('0) Signal List'!D152="","",'0) Signal List'!D152)</f>
        <v/>
      </c>
      <c r="E135" s="56" t="str">
        <f>IF('0) Signal List'!E152="","",'0) Signal List'!E152)</f>
        <v/>
      </c>
      <c r="F135" s="55" t="str">
        <f>IF('0) Signal List'!F152="","",'0) Signal List'!F152)</f>
        <v/>
      </c>
      <c r="G135" s="57" t="str">
        <f>IF('0) Signal List'!G152="","",'0) Signal List'!G152)</f>
        <v>Provided to</v>
      </c>
      <c r="H135" s="100" t="str">
        <f>IF('0) Signal List'!H152="","",'0) Signal List'!H152)</f>
        <v>Duplicate to ESBN</v>
      </c>
      <c r="I135" s="117"/>
    </row>
    <row r="136" spans="1:9" ht="14.25" customHeight="1" thickTop="1" x14ac:dyDescent="0.3">
      <c r="A136" s="79" t="str">
        <f>IF('0) Signal List'!A153="","",'0) Signal List'!A153)</f>
        <v/>
      </c>
      <c r="B136" s="59" t="str">
        <f>IF('0) Signal List'!B153="","",'0) Signal List'!B153)</f>
        <v/>
      </c>
      <c r="C136" s="59" t="str">
        <f>IF('0) Signal List'!C153="","",'0) Signal List'!C153)</f>
        <v/>
      </c>
      <c r="D136" s="59" t="str">
        <f>IF('0) Signal List'!D153="","",'0) Signal List'!D153)</f>
        <v/>
      </c>
      <c r="E136" s="60" t="str">
        <f>IF('0) Signal List'!E153="","",'0) Signal List'!E153)</f>
        <v/>
      </c>
      <c r="F136" s="59" t="str">
        <f>IF('0) Signal List'!F153="","",'0) Signal List'!F153)</f>
        <v/>
      </c>
      <c r="G136" s="61" t="str">
        <f>IF('0) Signal List'!G153="","",'0) Signal List'!G153)</f>
        <v/>
      </c>
      <c r="H136" s="102" t="str">
        <f>IF('0) Signal List'!H153="","",'0) Signal List'!H153)</f>
        <v/>
      </c>
      <c r="I136" s="429"/>
    </row>
    <row r="137" spans="1:9" ht="14.25" customHeight="1" x14ac:dyDescent="0.35">
      <c r="A137" s="71" t="str">
        <f>IF('0) Signal List'!A154="","",'0) Signal List'!A154)</f>
        <v/>
      </c>
      <c r="B137" s="192" t="str">
        <f>IF('0) Signal List'!B154="","",'0) Signal List'!B154)</f>
        <v>Analogue Output Signals from EirGrid to SG System</v>
      </c>
      <c r="C137" s="59" t="str">
        <f>IF('0) Signal List'!C154="","",'0) Signal List'!C154)</f>
        <v/>
      </c>
      <c r="D137" s="59" t="str">
        <f>IF('0) Signal List'!D154="","",'0) Signal List'!D154)</f>
        <v/>
      </c>
      <c r="E137" s="60" t="str">
        <f>IF('0) Signal List'!E154="","",'0) Signal List'!E154)</f>
        <v/>
      </c>
      <c r="F137" s="59" t="str">
        <f>IF('0) Signal List'!F154="","",'0) Signal List'!F154)</f>
        <v/>
      </c>
      <c r="G137" s="64" t="str">
        <f>IF('0) Signal List'!G154="","",'0) Signal List'!G154)</f>
        <v/>
      </c>
      <c r="H137" s="104" t="str">
        <f>IF('0) Signal List'!H154="","",'0) Signal List'!H154)</f>
        <v/>
      </c>
      <c r="I137" s="429"/>
    </row>
    <row r="138" spans="1:9" ht="14.25" customHeight="1" x14ac:dyDescent="0.3">
      <c r="A138" s="58" t="str">
        <f>IF('0) Signal List'!A155="","",'0) Signal List'!A155)</f>
        <v>G1</v>
      </c>
      <c r="B138" s="59" t="str">
        <f>IF('0) Signal List'!B155="","",'0) Signal List'!B155)</f>
        <v>Analogue Output Active Power Control Setpoint</v>
      </c>
      <c r="C138" s="74" t="str">
        <f>IF('0) Signal List'!C155="","",'0) Signal List'!C155)</f>
        <v>4 - 20</v>
      </c>
      <c r="D138" s="59" t="str">
        <f>IF('0) Signal List'!D155="","",'0) Signal List'!D155)</f>
        <v>mA</v>
      </c>
      <c r="E138" s="60" t="e">
        <f>IF('0) Signal List'!E155="","",'0) Signal List'!E155)</f>
        <v>#VALUE!</v>
      </c>
      <c r="F138" s="59" t="str">
        <f>IF('0) Signal List'!F155="","",'0) Signal List'!F155)</f>
        <v>MW</v>
      </c>
      <c r="G138" s="65" t="str">
        <f>IF('0) Signal List'!G155="","",'0) Signal List'!G155)</f>
        <v>SFPS</v>
      </c>
      <c r="H138" s="419" t="str">
        <f>IF('0) Signal List'!H155="","",'0) Signal List'!H155)</f>
        <v xml:space="preserve">N/A </v>
      </c>
      <c r="I138" s="429"/>
    </row>
    <row r="139" spans="1:9" ht="14.25" customHeight="1" x14ac:dyDescent="0.3">
      <c r="A139" s="58" t="str">
        <f>IF('0) Signal List'!A156="","",'0) Signal List'!A156)</f>
        <v>G2</v>
      </c>
      <c r="B139" s="59" t="str">
        <f>IF('0) Signal List'!B156="","",'0) Signal List'!B156)</f>
        <v>Frequency Droop Setting</v>
      </c>
      <c r="C139" s="74" t="str">
        <f>IF('0) Signal List'!C156="","",'0) Signal List'!C156)</f>
        <v>4 - 20</v>
      </c>
      <c r="D139" s="59" t="str">
        <f>IF('0) Signal List'!D156="","",'0) Signal List'!D156)</f>
        <v>mA</v>
      </c>
      <c r="E139" s="60" t="str">
        <f>IF('0) Signal List'!E156="","",'0) Signal List'!E156)</f>
        <v xml:space="preserve"> 0-14</v>
      </c>
      <c r="F139" s="59" t="str">
        <f>IF('0) Signal List'!F156="","",'0) Signal List'!F156)</f>
        <v>%</v>
      </c>
      <c r="G139" s="65" t="str">
        <f>IF('0) Signal List'!G156="","",'0) Signal List'!G156)</f>
        <v>SFPS</v>
      </c>
      <c r="H139" s="419" t="str">
        <f>IF('0) Signal List'!H156="","",'0) Signal List'!H156)</f>
        <v xml:space="preserve">N/A </v>
      </c>
      <c r="I139" s="429"/>
    </row>
    <row r="140" spans="1:9" ht="14.25" customHeight="1" x14ac:dyDescent="0.3">
      <c r="A140" s="58" t="str">
        <f>IF('0) Signal List'!A157="","",'0) Signal List'!A157)</f>
        <v>G3</v>
      </c>
      <c r="B140" s="59" t="str">
        <f>IF('0) Signal List'!B157="","",'0) Signal List'!B157)</f>
        <v xml:space="preserve">SPARE </v>
      </c>
      <c r="C140" s="74" t="str">
        <f>IF('0) Signal List'!C157="","",'0) Signal List'!C157)</f>
        <v/>
      </c>
      <c r="D140" s="59" t="str">
        <f>IF('0) Signal List'!D157="","",'0) Signal List'!D157)</f>
        <v/>
      </c>
      <c r="E140" s="60" t="str">
        <f>IF('0) Signal List'!E157="","",'0) Signal List'!E157)</f>
        <v/>
      </c>
      <c r="F140" s="59" t="str">
        <f>IF('0) Signal List'!F157="","",'0) Signal List'!F157)</f>
        <v/>
      </c>
      <c r="G140" s="65" t="str">
        <f>IF('0) Signal List'!G157="","",'0) Signal List'!G157)</f>
        <v/>
      </c>
      <c r="H140" s="419" t="str">
        <f>IF('0) Signal List'!H157="","",'0) Signal List'!H157)</f>
        <v/>
      </c>
      <c r="I140" s="429"/>
    </row>
    <row r="141" spans="1:9" ht="14.25" customHeight="1" x14ac:dyDescent="0.3">
      <c r="A141" s="58" t="str">
        <f>IF('0) Signal List'!A158="","",'0) Signal List'!A158)</f>
        <v>G4</v>
      </c>
      <c r="B141" s="59" t="str">
        <f>IF('0) Signal List'!B158="","",'0) Signal List'!B158)</f>
        <v xml:space="preserve">SPARE </v>
      </c>
      <c r="C141" s="74" t="str">
        <f>IF('0) Signal List'!C158="","",'0) Signal List'!C158)</f>
        <v/>
      </c>
      <c r="D141" s="59" t="str">
        <f>IF('0) Signal List'!D158="","",'0) Signal List'!D158)</f>
        <v/>
      </c>
      <c r="E141" s="60" t="str">
        <f>IF('0) Signal List'!E158="","",'0) Signal List'!E158)</f>
        <v/>
      </c>
      <c r="F141" s="59" t="str">
        <f>IF('0) Signal List'!F158="","",'0) Signal List'!F158)</f>
        <v/>
      </c>
      <c r="G141" s="65" t="str">
        <f>IF('0) Signal List'!G158="","",'0) Signal List'!G158)</f>
        <v/>
      </c>
      <c r="H141" s="419" t="str">
        <f>IF('0) Signal List'!H158="","",'0) Signal List'!H158)</f>
        <v/>
      </c>
      <c r="I141" s="429"/>
    </row>
    <row r="142" spans="1:9" ht="14.25" customHeight="1" x14ac:dyDescent="0.3">
      <c r="A142" s="58"/>
      <c r="B142" s="59"/>
      <c r="C142" s="74"/>
      <c r="D142" s="59"/>
      <c r="E142" s="60"/>
      <c r="F142" s="59"/>
      <c r="G142" s="65"/>
      <c r="H142" s="419"/>
      <c r="I142" s="429"/>
    </row>
    <row r="143" spans="1:9" ht="14.25" customHeight="1" thickBot="1" x14ac:dyDescent="0.35">
      <c r="A143" s="124" t="str">
        <f>IF('0) Signal List'!A160="","",'0) Signal List'!A160)</f>
        <v/>
      </c>
      <c r="B143" s="85" t="str">
        <f>IF('0) Signal List'!B160="","",'0) Signal List'!B160)</f>
        <v/>
      </c>
      <c r="C143" s="85" t="str">
        <f>IF('0) Signal List'!C160="","",'0) Signal List'!C160)</f>
        <v/>
      </c>
      <c r="D143" s="85" t="str">
        <f>IF('0) Signal List'!D160="","",'0) Signal List'!D160)</f>
        <v/>
      </c>
      <c r="E143" s="125" t="str">
        <f>IF('0) Signal List'!E160="","",'0) Signal List'!E160)</f>
        <v/>
      </c>
      <c r="F143" s="85" t="str">
        <f>IF('0) Signal List'!F160="","",'0) Signal List'!F160)</f>
        <v/>
      </c>
      <c r="G143" s="88" t="str">
        <f>IF('0) Signal List'!G160="","",'0) Signal List'!G160)</f>
        <v/>
      </c>
      <c r="H143" s="126" t="str">
        <f>IF('0) Signal List'!H160="","",'0) Signal List'!H160)</f>
        <v/>
      </c>
      <c r="I143" s="429"/>
    </row>
    <row r="144" spans="1:9" ht="14.25" customHeight="1" thickBot="1" x14ac:dyDescent="0.35">
      <c r="A144" s="103"/>
      <c r="B144" s="59"/>
      <c r="C144" s="59"/>
      <c r="D144" s="59"/>
      <c r="E144" s="67"/>
      <c r="F144" s="59"/>
      <c r="G144" s="224"/>
      <c r="H144" s="224"/>
      <c r="I144" s="433"/>
    </row>
    <row r="145" spans="1:9" ht="42" customHeight="1" thickBot="1" x14ac:dyDescent="0.45">
      <c r="A145" s="698" t="s">
        <v>314</v>
      </c>
      <c r="B145" s="699"/>
      <c r="C145" s="699"/>
      <c r="D145" s="700"/>
      <c r="E145" s="717" t="s">
        <v>217</v>
      </c>
      <c r="F145" s="718"/>
      <c r="G145" s="719"/>
      <c r="H145" s="225" t="s">
        <v>233</v>
      </c>
      <c r="I145" s="226" t="str">
        <f>'1a) Inst.Info &amp; Contact Details'!E14</f>
        <v>ESBTS Team</v>
      </c>
    </row>
    <row r="146" spans="1:9" ht="25.5" customHeight="1" thickBot="1" x14ac:dyDescent="0.45">
      <c r="A146" s="701"/>
      <c r="B146" s="702"/>
      <c r="C146" s="702"/>
      <c r="D146" s="703"/>
      <c r="E146" s="720"/>
      <c r="F146" s="721"/>
      <c r="G146" s="722"/>
      <c r="H146" s="91" t="s">
        <v>143</v>
      </c>
      <c r="I146" s="226"/>
    </row>
    <row r="147" spans="1:9" ht="24" customHeight="1" thickBot="1" x14ac:dyDescent="0.45">
      <c r="A147" s="704"/>
      <c r="B147" s="705"/>
      <c r="C147" s="705"/>
      <c r="D147" s="706"/>
      <c r="E147" s="723"/>
      <c r="F147" s="724"/>
      <c r="G147" s="725"/>
      <c r="H147" s="114" t="s">
        <v>144</v>
      </c>
      <c r="I147" s="226"/>
    </row>
    <row r="148" spans="1:9" ht="14.25" customHeight="1" x14ac:dyDescent="0.3">
      <c r="A148" s="20" t="str">
        <f>IF('0) Signal List'!A165="","",'0) Signal List'!A165)</f>
        <v/>
      </c>
      <c r="B148" s="434"/>
      <c r="C148" s="20" t="str">
        <f>IF('0) Signal List'!C165="","",'0) Signal List'!C165)</f>
        <v/>
      </c>
      <c r="D148" s="20" t="str">
        <f>IF('0) Signal List'!D165="","",'0) Signal List'!D165)</f>
        <v/>
      </c>
      <c r="E148" s="43" t="str">
        <f>IF('0) Signal List'!E165="","",'0) Signal List'!E165)</f>
        <v/>
      </c>
      <c r="F148" s="20" t="str">
        <f>IF('0) Signal List'!F165="","",'0) Signal List'!F165)</f>
        <v/>
      </c>
      <c r="G148" s="11" t="str">
        <f>IF('0) Signal List'!G165="","",'0) Signal List'!G165)</f>
        <v/>
      </c>
      <c r="H148" s="11" t="str">
        <f>IF('0) Signal List'!H165="","",'0) Signal List'!H165)</f>
        <v/>
      </c>
    </row>
    <row r="149" spans="1:9" ht="14.25" customHeight="1" x14ac:dyDescent="0.25">
      <c r="A149" s="20"/>
      <c r="B149" s="735" t="s">
        <v>587</v>
      </c>
      <c r="D149" s="737" t="s">
        <v>325</v>
      </c>
      <c r="E149" s="611"/>
      <c r="F149" s="611"/>
      <c r="G149" s="611"/>
      <c r="H149" s="611"/>
    </row>
    <row r="150" spans="1:9" ht="14.25" customHeight="1" x14ac:dyDescent="0.25">
      <c r="A150" s="20"/>
      <c r="B150" s="736"/>
      <c r="D150" s="611"/>
      <c r="E150" s="611"/>
      <c r="F150" s="611"/>
      <c r="G150" s="611"/>
      <c r="H150" s="611"/>
    </row>
    <row r="151" spans="1:9" ht="14.25" customHeight="1" x14ac:dyDescent="0.25">
      <c r="A151" s="20"/>
      <c r="B151" s="736"/>
      <c r="D151" s="611"/>
      <c r="E151" s="611"/>
      <c r="F151" s="611"/>
      <c r="G151" s="611"/>
      <c r="H151" s="611"/>
    </row>
    <row r="152" spans="1:9" ht="14.25" customHeight="1" x14ac:dyDescent="0.3">
      <c r="A152" s="426" t="str">
        <f>IF('0) Signal List'!A169="","",'0) Signal List'!A169)</f>
        <v/>
      </c>
      <c r="B152" s="20" t="str">
        <f>IF('0) Signal List'!B169="","",'0) Signal List'!B169)</f>
        <v/>
      </c>
      <c r="C152" s="20" t="str">
        <f>IF('0) Signal List'!C169="","",'0) Signal List'!C169)</f>
        <v/>
      </c>
      <c r="D152" s="20" t="str">
        <f>IF('0) Signal List'!D169="","",'0) Signal List'!D169)</f>
        <v/>
      </c>
      <c r="E152" s="43" t="str">
        <f>IF('0) Signal List'!E169="","",'0) Signal List'!E169)</f>
        <v/>
      </c>
      <c r="F152" s="20" t="str">
        <f>IF('0) Signal List'!F169="","",'0) Signal List'!F169)</f>
        <v/>
      </c>
      <c r="G152" s="11" t="str">
        <f>IF('0) Signal List'!G169="","",'0) Signal List'!G169)</f>
        <v/>
      </c>
      <c r="H152" s="11" t="str">
        <f>IF('0) Signal List'!H169="","",'0) Signal List'!H169)</f>
        <v/>
      </c>
    </row>
    <row r="153" spans="1:9" x14ac:dyDescent="0.3">
      <c r="A153" s="426" t="str">
        <f>IF('0) Signal List'!A170="","",'0) Signal List'!A170)</f>
        <v/>
      </c>
      <c r="B153" s="176"/>
      <c r="C153" s="20" t="str">
        <f>IF('0) Signal List'!C170="","",'0) Signal List'!C170)</f>
        <v/>
      </c>
      <c r="D153" s="20" t="str">
        <f>IF('0) Signal List'!D170="","",'0) Signal List'!D170)</f>
        <v/>
      </c>
      <c r="E153" s="43" t="str">
        <f>IF('0) Signal List'!E170="","",'0) Signal List'!E170)</f>
        <v/>
      </c>
      <c r="F153" s="20" t="str">
        <f>IF('0) Signal List'!F170="","",'0) Signal List'!F170)</f>
        <v/>
      </c>
      <c r="G153" s="11" t="str">
        <f>IF('0) Signal List'!G170="","",'0) Signal List'!G170)</f>
        <v/>
      </c>
      <c r="H153" s="11" t="str">
        <f>IF('0) Signal List'!H170="","",'0) Signal List'!H170)</f>
        <v/>
      </c>
    </row>
    <row r="154" spans="1:9" x14ac:dyDescent="0.3">
      <c r="A154" s="426" t="str">
        <f>IF('0) Signal List'!A171="","",'0) Signal List'!A171)</f>
        <v/>
      </c>
      <c r="B154" s="434"/>
      <c r="C154" s="20" t="str">
        <f>IF('0) Signal List'!C171="","",'0) Signal List'!C171)</f>
        <v/>
      </c>
      <c r="D154" s="20" t="str">
        <f>IF('0) Signal List'!D171="","",'0) Signal List'!D171)</f>
        <v/>
      </c>
      <c r="E154" s="43" t="str">
        <f>IF('0) Signal List'!E171="","",'0) Signal List'!E171)</f>
        <v/>
      </c>
      <c r="F154" s="20" t="str">
        <f>IF('0) Signal List'!F171="","",'0) Signal List'!F171)</f>
        <v/>
      </c>
      <c r="G154" s="11" t="str">
        <f>IF('0) Signal List'!G171="","",'0) Signal List'!G171)</f>
        <v/>
      </c>
      <c r="H154" s="11" t="str">
        <f>IF('0) Signal List'!H171="","",'0) Signal List'!H171)</f>
        <v/>
      </c>
    </row>
    <row r="155" spans="1:9" x14ac:dyDescent="0.3">
      <c r="A155" s="426" t="str">
        <f>IF('0) Signal List'!A172="","",'0) Signal List'!A172)</f>
        <v/>
      </c>
      <c r="B155" s="434"/>
      <c r="C155" s="20" t="str">
        <f>IF('0) Signal List'!C172="","",'0) Signal List'!C172)</f>
        <v/>
      </c>
      <c r="D155" s="20" t="str">
        <f>IF('0) Signal List'!D172="","",'0) Signal List'!D172)</f>
        <v/>
      </c>
      <c r="E155" s="43" t="str">
        <f>IF('0) Signal List'!E172="","",'0) Signal List'!E172)</f>
        <v/>
      </c>
      <c r="F155" s="20" t="str">
        <f>IF('0) Signal List'!F172="","",'0) Signal List'!F172)</f>
        <v/>
      </c>
      <c r="G155" s="11" t="str">
        <f>IF('0) Signal List'!G172="","",'0) Signal List'!G172)</f>
        <v/>
      </c>
      <c r="H155" s="11" t="str">
        <f>IF('0) Signal List'!H172="","",'0) Signal List'!H172)</f>
        <v/>
      </c>
    </row>
    <row r="156" spans="1:9" x14ac:dyDescent="0.3">
      <c r="A156" s="426" t="str">
        <f>IF('0) Signal List'!A173="","",'0) Signal List'!A173)</f>
        <v/>
      </c>
      <c r="B156" s="20" t="str">
        <f>IF('0) Signal List'!B173="","",'0) Signal List'!B173)</f>
        <v/>
      </c>
      <c r="C156" s="20" t="str">
        <f>IF('0) Signal List'!C173="","",'0) Signal List'!C173)</f>
        <v/>
      </c>
      <c r="D156" s="20" t="str">
        <f>IF('0) Signal List'!D173="","",'0) Signal List'!D173)</f>
        <v/>
      </c>
      <c r="E156" s="43" t="str">
        <f>IF('0) Signal List'!E173="","",'0) Signal List'!E173)</f>
        <v/>
      </c>
      <c r="F156" s="20" t="str">
        <f>IF('0) Signal List'!F173="","",'0) Signal List'!F173)</f>
        <v/>
      </c>
      <c r="G156" s="11" t="str">
        <f>IF('0) Signal List'!G173="","",'0) Signal List'!G173)</f>
        <v/>
      </c>
      <c r="H156" s="11" t="str">
        <f>IF('0) Signal List'!H173="","",'0) Signal List'!H173)</f>
        <v/>
      </c>
    </row>
    <row r="157" spans="1:9" x14ac:dyDescent="0.3">
      <c r="A157" s="426" t="str">
        <f>IF('0) Signal List'!A174="","",'0) Signal List'!A174)</f>
        <v/>
      </c>
      <c r="B157" s="20" t="str">
        <f>IF('0) Signal List'!B174="","",'0) Signal List'!B174)</f>
        <v/>
      </c>
      <c r="C157" s="20" t="str">
        <f>IF('0) Signal List'!C174="","",'0) Signal List'!C174)</f>
        <v/>
      </c>
      <c r="D157" s="20" t="str">
        <f>IF('0) Signal List'!D174="","",'0) Signal List'!D174)</f>
        <v/>
      </c>
      <c r="E157" s="43" t="str">
        <f>IF('0) Signal List'!E174="","",'0) Signal List'!E174)</f>
        <v/>
      </c>
      <c r="F157" s="20" t="str">
        <f>IF('0) Signal List'!F174="","",'0) Signal List'!F174)</f>
        <v/>
      </c>
      <c r="G157" s="11" t="str">
        <f>IF('0) Signal List'!G174="","",'0) Signal List'!G174)</f>
        <v/>
      </c>
      <c r="H157" s="11" t="str">
        <f>IF('0) Signal List'!H174="","",'0) Signal List'!H174)</f>
        <v/>
      </c>
    </row>
    <row r="158" spans="1:9" x14ac:dyDescent="0.3">
      <c r="A158" s="426" t="str">
        <f>IF('0) Signal List'!A175="","",'0) Signal List'!A175)</f>
        <v/>
      </c>
      <c r="B158" s="20" t="str">
        <f>IF('0) Signal List'!B175="","",'0) Signal List'!B175)</f>
        <v/>
      </c>
      <c r="C158" s="20" t="str">
        <f>IF('0) Signal List'!C175="","",'0) Signal List'!C175)</f>
        <v/>
      </c>
      <c r="D158" s="20" t="str">
        <f>IF('0) Signal List'!D175="","",'0) Signal List'!D175)</f>
        <v/>
      </c>
      <c r="E158" s="43" t="str">
        <f>IF('0) Signal List'!E175="","",'0) Signal List'!E175)</f>
        <v/>
      </c>
      <c r="F158" s="20" t="str">
        <f>IF('0) Signal List'!F175="","",'0) Signal List'!F175)</f>
        <v/>
      </c>
      <c r="G158" s="11" t="str">
        <f>IF('0) Signal List'!G175="","",'0) Signal List'!G175)</f>
        <v/>
      </c>
      <c r="H158" s="11" t="str">
        <f>IF('0) Signal List'!H175="","",'0) Signal List'!H175)</f>
        <v/>
      </c>
    </row>
    <row r="159" spans="1:9" x14ac:dyDescent="0.3">
      <c r="A159" s="426" t="str">
        <f>IF('0) Signal List'!A176="","",'0) Signal List'!A176)</f>
        <v/>
      </c>
      <c r="B159" s="20" t="str">
        <f>IF('0) Signal List'!B176="","",'0) Signal List'!B176)</f>
        <v/>
      </c>
      <c r="C159" s="20" t="str">
        <f>IF('0) Signal List'!C176="","",'0) Signal List'!C176)</f>
        <v/>
      </c>
      <c r="D159" s="20" t="str">
        <f>IF('0) Signal List'!D176="","",'0) Signal List'!D176)</f>
        <v/>
      </c>
      <c r="E159" s="43" t="str">
        <f>IF('0) Signal List'!E176="","",'0) Signal List'!E176)</f>
        <v/>
      </c>
      <c r="F159" s="20" t="str">
        <f>IF('0) Signal List'!F176="","",'0) Signal List'!F176)</f>
        <v/>
      </c>
      <c r="G159" s="11" t="str">
        <f>IF('0) Signal List'!G176="","",'0) Signal List'!G176)</f>
        <v/>
      </c>
      <c r="H159" s="11" t="str">
        <f>IF('0) Signal List'!H176="","",'0) Signal List'!H176)</f>
        <v/>
      </c>
    </row>
    <row r="160" spans="1:9" x14ac:dyDescent="0.3">
      <c r="A160" s="426" t="str">
        <f>IF('0) Signal List'!A177="","",'0) Signal List'!A177)</f>
        <v/>
      </c>
      <c r="B160" s="20" t="str">
        <f>IF('0) Signal List'!B177="","",'0) Signal List'!B177)</f>
        <v/>
      </c>
      <c r="C160" s="20" t="str">
        <f>IF('0) Signal List'!C177="","",'0) Signal List'!C177)</f>
        <v/>
      </c>
      <c r="D160" s="20" t="str">
        <f>IF('0) Signal List'!D177="","",'0) Signal List'!D177)</f>
        <v/>
      </c>
      <c r="E160" s="43" t="str">
        <f>IF('0) Signal List'!E177="","",'0) Signal List'!E177)</f>
        <v/>
      </c>
      <c r="F160" s="20" t="str">
        <f>IF('0) Signal List'!F177="","",'0) Signal List'!F177)</f>
        <v/>
      </c>
      <c r="G160" s="11" t="str">
        <f>IF('0) Signal List'!G177="","",'0) Signal List'!G177)</f>
        <v/>
      </c>
      <c r="H160" s="11" t="str">
        <f>IF('0) Signal List'!H177="","",'0) Signal List'!H177)</f>
        <v/>
      </c>
    </row>
    <row r="161" spans="1:8" x14ac:dyDescent="0.3">
      <c r="A161" s="426" t="str">
        <f>IF('0) Signal List'!A178="","",'0) Signal List'!A178)</f>
        <v/>
      </c>
      <c r="B161" s="20" t="str">
        <f>IF('0) Signal List'!B178="","",'0) Signal List'!B178)</f>
        <v/>
      </c>
      <c r="C161" s="20" t="str">
        <f>IF('0) Signal List'!C178="","",'0) Signal List'!C178)</f>
        <v/>
      </c>
      <c r="D161" s="20" t="str">
        <f>IF('0) Signal List'!D178="","",'0) Signal List'!D178)</f>
        <v/>
      </c>
      <c r="E161" s="43" t="str">
        <f>IF('0) Signal List'!E178="","",'0) Signal List'!E178)</f>
        <v/>
      </c>
      <c r="F161" s="20" t="str">
        <f>IF('0) Signal List'!F178="","",'0) Signal List'!F178)</f>
        <v/>
      </c>
      <c r="G161" s="11" t="str">
        <f>IF('0) Signal List'!G178="","",'0) Signal List'!G178)</f>
        <v/>
      </c>
      <c r="H161" s="11" t="str">
        <f>IF('0) Signal List'!H178="","",'0) Signal List'!H178)</f>
        <v/>
      </c>
    </row>
    <row r="162" spans="1:8" x14ac:dyDescent="0.3">
      <c r="A162" s="426" t="str">
        <f>IF('0) Signal List'!A179="","",'0) Signal List'!A179)</f>
        <v/>
      </c>
      <c r="B162" s="20" t="str">
        <f>IF('0) Signal List'!B179="","",'0) Signal List'!B179)</f>
        <v/>
      </c>
      <c r="C162" s="20" t="str">
        <f>IF('0) Signal List'!C179="","",'0) Signal List'!C179)</f>
        <v/>
      </c>
      <c r="D162" s="20" t="str">
        <f>IF('0) Signal List'!D179="","",'0) Signal List'!D179)</f>
        <v/>
      </c>
      <c r="E162" s="43" t="str">
        <f>IF('0) Signal List'!E179="","",'0) Signal List'!E179)</f>
        <v/>
      </c>
      <c r="F162" s="20" t="str">
        <f>IF('0) Signal List'!F179="","",'0) Signal List'!F179)</f>
        <v/>
      </c>
      <c r="G162" s="11" t="str">
        <f>IF('0) Signal List'!G179="","",'0) Signal List'!G179)</f>
        <v/>
      </c>
      <c r="H162" s="11" t="str">
        <f>IF('0) Signal List'!H179="","",'0) Signal List'!H179)</f>
        <v/>
      </c>
    </row>
    <row r="163" spans="1:8" x14ac:dyDescent="0.3">
      <c r="A163" s="426" t="str">
        <f>IF('0) Signal List'!A180="","",'0) Signal List'!A180)</f>
        <v/>
      </c>
      <c r="B163" s="20" t="str">
        <f>IF('0) Signal List'!B180="","",'0) Signal List'!B180)</f>
        <v/>
      </c>
      <c r="C163" s="20" t="str">
        <f>IF('0) Signal List'!C180="","",'0) Signal List'!C180)</f>
        <v/>
      </c>
      <c r="D163" s="20" t="str">
        <f>IF('0) Signal List'!D180="","",'0) Signal List'!D180)</f>
        <v/>
      </c>
      <c r="E163" s="43" t="str">
        <f>IF('0) Signal List'!E180="","",'0) Signal List'!E180)</f>
        <v/>
      </c>
      <c r="F163" s="20" t="str">
        <f>IF('0) Signal List'!F180="","",'0) Signal List'!F180)</f>
        <v/>
      </c>
      <c r="G163" s="11" t="str">
        <f>IF('0) Signal List'!G180="","",'0) Signal List'!G180)</f>
        <v/>
      </c>
      <c r="H163" s="11" t="str">
        <f>IF('0) Signal List'!H180="","",'0) Signal List'!H180)</f>
        <v/>
      </c>
    </row>
    <row r="164" spans="1:8" x14ac:dyDescent="0.3">
      <c r="A164" s="426" t="str">
        <f>IF('0) Signal List'!A181="","",'0) Signal List'!A181)</f>
        <v/>
      </c>
      <c r="B164" s="20" t="str">
        <f>IF('0) Signal List'!B181="","",'0) Signal List'!B181)</f>
        <v/>
      </c>
      <c r="C164" s="20" t="str">
        <f>IF('0) Signal List'!C181="","",'0) Signal List'!C181)</f>
        <v/>
      </c>
      <c r="D164" s="20" t="str">
        <f>IF('0) Signal List'!D181="","",'0) Signal List'!D181)</f>
        <v/>
      </c>
      <c r="E164" s="43" t="str">
        <f>IF('0) Signal List'!E181="","",'0) Signal List'!E181)</f>
        <v/>
      </c>
      <c r="F164" s="20" t="str">
        <f>IF('0) Signal List'!F181="","",'0) Signal List'!F181)</f>
        <v/>
      </c>
      <c r="G164" s="11" t="str">
        <f>IF('0) Signal List'!G181="","",'0) Signal List'!G181)</f>
        <v/>
      </c>
      <c r="H164" s="11" t="str">
        <f>IF('0) Signal List'!H181="","",'0) Signal List'!H181)</f>
        <v/>
      </c>
    </row>
    <row r="165" spans="1:8" x14ac:dyDescent="0.3">
      <c r="A165" s="426" t="str">
        <f>IF('0) Signal List'!A182="","",'0) Signal List'!A182)</f>
        <v/>
      </c>
      <c r="B165" s="20" t="str">
        <f>IF('0) Signal List'!B182="","",'0) Signal List'!B182)</f>
        <v/>
      </c>
      <c r="C165" s="20" t="str">
        <f>IF('0) Signal List'!C182="","",'0) Signal List'!C182)</f>
        <v/>
      </c>
      <c r="D165" s="20" t="str">
        <f>IF('0) Signal List'!D182="","",'0) Signal List'!D182)</f>
        <v/>
      </c>
      <c r="E165" s="43" t="str">
        <f>IF('0) Signal List'!E182="","",'0) Signal List'!E182)</f>
        <v/>
      </c>
      <c r="F165" s="20" t="str">
        <f>IF('0) Signal List'!F182="","",'0) Signal List'!F182)</f>
        <v/>
      </c>
      <c r="G165" s="11" t="str">
        <f>IF('0) Signal List'!G182="","",'0) Signal List'!G182)</f>
        <v/>
      </c>
      <c r="H165" s="11" t="str">
        <f>IF('0) Signal List'!H182="","",'0) Signal List'!H182)</f>
        <v/>
      </c>
    </row>
    <row r="166" spans="1:8" x14ac:dyDescent="0.3">
      <c r="A166" s="426" t="str">
        <f>IF('0) Signal List'!A183="","",'0) Signal List'!A183)</f>
        <v/>
      </c>
      <c r="B166" s="20" t="str">
        <f>IF('0) Signal List'!B183="","",'0) Signal List'!B183)</f>
        <v/>
      </c>
      <c r="C166" s="20" t="str">
        <f>IF('0) Signal List'!C183="","",'0) Signal List'!C183)</f>
        <v/>
      </c>
      <c r="D166" s="20" t="str">
        <f>IF('0) Signal List'!D183="","",'0) Signal List'!D183)</f>
        <v/>
      </c>
      <c r="E166" s="43" t="str">
        <f>IF('0) Signal List'!E183="","",'0) Signal List'!E183)</f>
        <v/>
      </c>
      <c r="F166" s="20" t="str">
        <f>IF('0) Signal List'!F183="","",'0) Signal List'!F183)</f>
        <v/>
      </c>
      <c r="G166" s="11" t="str">
        <f>IF('0) Signal List'!G183="","",'0) Signal List'!G183)</f>
        <v/>
      </c>
      <c r="H166" s="11" t="str">
        <f>IF('0) Signal List'!H183="","",'0) Signal List'!H183)</f>
        <v/>
      </c>
    </row>
    <row r="167" spans="1:8" x14ac:dyDescent="0.3">
      <c r="A167" s="426" t="str">
        <f>IF('0) Signal List'!A184="","",'0) Signal List'!A184)</f>
        <v/>
      </c>
      <c r="B167" s="20" t="str">
        <f>IF('0) Signal List'!B184="","",'0) Signal List'!B184)</f>
        <v/>
      </c>
      <c r="C167" s="20" t="str">
        <f>IF('0) Signal List'!C184="","",'0) Signal List'!C184)</f>
        <v/>
      </c>
      <c r="D167" s="20" t="str">
        <f>IF('0) Signal List'!D184="","",'0) Signal List'!D184)</f>
        <v/>
      </c>
      <c r="E167" s="43" t="str">
        <f>IF('0) Signal List'!E184="","",'0) Signal List'!E184)</f>
        <v/>
      </c>
      <c r="F167" s="20" t="str">
        <f>IF('0) Signal List'!F184="","",'0) Signal List'!F184)</f>
        <v/>
      </c>
      <c r="G167" s="11" t="str">
        <f>IF('0) Signal List'!G184="","",'0) Signal List'!G184)</f>
        <v/>
      </c>
      <c r="H167" s="11" t="str">
        <f>IF('0) Signal List'!H184="","",'0) Signal List'!H184)</f>
        <v/>
      </c>
    </row>
    <row r="168" spans="1:8" x14ac:dyDescent="0.3">
      <c r="A168" s="426" t="str">
        <f>IF('0) Signal List'!A185="","",'0) Signal List'!A185)</f>
        <v/>
      </c>
      <c r="B168" s="20" t="str">
        <f>IF('0) Signal List'!B185="","",'0) Signal List'!B185)</f>
        <v/>
      </c>
      <c r="C168" s="20" t="str">
        <f>IF('0) Signal List'!C185="","",'0) Signal List'!C185)</f>
        <v/>
      </c>
      <c r="D168" s="20" t="str">
        <f>IF('0) Signal List'!D185="","",'0) Signal List'!D185)</f>
        <v/>
      </c>
      <c r="E168" s="43" t="str">
        <f>IF('0) Signal List'!E185="","",'0) Signal List'!E185)</f>
        <v/>
      </c>
      <c r="F168" s="20" t="str">
        <f>IF('0) Signal List'!F185="","",'0) Signal List'!F185)</f>
        <v/>
      </c>
      <c r="G168" s="11" t="str">
        <f>IF('0) Signal List'!G185="","",'0) Signal List'!G185)</f>
        <v/>
      </c>
      <c r="H168" s="11" t="str">
        <f>IF('0) Signal List'!H185="","",'0) Signal List'!H185)</f>
        <v/>
      </c>
    </row>
    <row r="169" spans="1:8" x14ac:dyDescent="0.3">
      <c r="A169" s="426" t="str">
        <f>IF('0) Signal List'!A186="","",'0) Signal List'!A186)</f>
        <v/>
      </c>
      <c r="B169" s="20" t="str">
        <f>IF('0) Signal List'!B186="","",'0) Signal List'!B186)</f>
        <v/>
      </c>
      <c r="C169" s="20" t="str">
        <f>IF('0) Signal List'!C186="","",'0) Signal List'!C186)</f>
        <v/>
      </c>
      <c r="D169" s="20" t="str">
        <f>IF('0) Signal List'!D186="","",'0) Signal List'!D186)</f>
        <v/>
      </c>
      <c r="E169" s="43" t="str">
        <f>IF('0) Signal List'!E186="","",'0) Signal List'!E186)</f>
        <v/>
      </c>
      <c r="F169" s="20" t="str">
        <f>IF('0) Signal List'!F186="","",'0) Signal List'!F186)</f>
        <v/>
      </c>
      <c r="G169" s="11" t="str">
        <f>IF('0) Signal List'!G186="","",'0) Signal List'!G186)</f>
        <v/>
      </c>
      <c r="H169" s="11" t="str">
        <f>IF('0) Signal List'!H186="","",'0) Signal List'!H186)</f>
        <v/>
      </c>
    </row>
    <row r="170" spans="1:8" x14ac:dyDescent="0.3">
      <c r="A170" s="426" t="str">
        <f>IF('0) Signal List'!A187="","",'0) Signal List'!A187)</f>
        <v/>
      </c>
      <c r="B170" s="20" t="str">
        <f>IF('0) Signal List'!B187="","",'0) Signal List'!B187)</f>
        <v/>
      </c>
      <c r="C170" s="20" t="str">
        <f>IF('0) Signal List'!C187="","",'0) Signal List'!C187)</f>
        <v/>
      </c>
      <c r="D170" s="20" t="str">
        <f>IF('0) Signal List'!D187="","",'0) Signal List'!D187)</f>
        <v/>
      </c>
      <c r="E170" s="43" t="str">
        <f>IF('0) Signal List'!E187="","",'0) Signal List'!E187)</f>
        <v/>
      </c>
      <c r="F170" s="20" t="str">
        <f>IF('0) Signal List'!F187="","",'0) Signal List'!F187)</f>
        <v/>
      </c>
      <c r="G170" s="11" t="str">
        <f>IF('0) Signal List'!G187="","",'0) Signal List'!G187)</f>
        <v/>
      </c>
      <c r="H170" s="11" t="str">
        <f>IF('0) Signal List'!H187="","",'0) Signal List'!H187)</f>
        <v/>
      </c>
    </row>
    <row r="171" spans="1:8" x14ac:dyDescent="0.3">
      <c r="A171" s="426" t="str">
        <f>IF('0) Signal List'!A188="","",'0) Signal List'!A188)</f>
        <v/>
      </c>
      <c r="B171" s="20" t="str">
        <f>IF('0) Signal List'!B188="","",'0) Signal List'!B188)</f>
        <v/>
      </c>
      <c r="C171" s="20" t="str">
        <f>IF('0) Signal List'!C188="","",'0) Signal List'!C188)</f>
        <v/>
      </c>
      <c r="D171" s="20" t="str">
        <f>IF('0) Signal List'!D188="","",'0) Signal List'!D188)</f>
        <v/>
      </c>
      <c r="E171" s="43" t="str">
        <f>IF('0) Signal List'!E188="","",'0) Signal List'!E188)</f>
        <v/>
      </c>
      <c r="F171" s="20" t="str">
        <f>IF('0) Signal List'!F188="","",'0) Signal List'!F188)</f>
        <v/>
      </c>
      <c r="G171" s="11" t="str">
        <f>IF('0) Signal List'!G188="","",'0) Signal List'!G188)</f>
        <v/>
      </c>
      <c r="H171" s="11" t="str">
        <f>IF('0) Signal List'!H188="","",'0) Signal List'!H188)</f>
        <v/>
      </c>
    </row>
    <row r="172" spans="1:8" x14ac:dyDescent="0.3">
      <c r="A172" s="426" t="str">
        <f>IF('0) Signal List'!A189="","",'0) Signal List'!A189)</f>
        <v/>
      </c>
      <c r="B172" s="20" t="str">
        <f>IF('0) Signal List'!B189="","",'0) Signal List'!B189)</f>
        <v/>
      </c>
      <c r="C172" s="20" t="str">
        <f>IF('0) Signal List'!C189="","",'0) Signal List'!C189)</f>
        <v/>
      </c>
      <c r="D172" s="20" t="str">
        <f>IF('0) Signal List'!D189="","",'0) Signal List'!D189)</f>
        <v/>
      </c>
      <c r="E172" s="43" t="str">
        <f>IF('0) Signal List'!E189="","",'0) Signal List'!E189)</f>
        <v/>
      </c>
      <c r="F172" s="20" t="str">
        <f>IF('0) Signal List'!F189="","",'0) Signal List'!F189)</f>
        <v/>
      </c>
      <c r="G172" s="11" t="str">
        <f>IF('0) Signal List'!G189="","",'0) Signal List'!G189)</f>
        <v/>
      </c>
      <c r="H172" s="11" t="str">
        <f>IF('0) Signal List'!H189="","",'0) Signal List'!H189)</f>
        <v/>
      </c>
    </row>
    <row r="173" spans="1:8" x14ac:dyDescent="0.3">
      <c r="A173" s="426" t="str">
        <f>IF('0) Signal List'!A190="","",'0) Signal List'!A190)</f>
        <v/>
      </c>
      <c r="B173" s="20" t="str">
        <f>IF('0) Signal List'!B190="","",'0) Signal List'!B190)</f>
        <v/>
      </c>
      <c r="C173" s="20" t="str">
        <f>IF('0) Signal List'!C190="","",'0) Signal List'!C190)</f>
        <v/>
      </c>
      <c r="D173" s="20" t="str">
        <f>IF('0) Signal List'!D190="","",'0) Signal List'!D190)</f>
        <v/>
      </c>
      <c r="E173" s="43" t="str">
        <f>IF('0) Signal List'!E190="","",'0) Signal List'!E190)</f>
        <v/>
      </c>
      <c r="F173" s="20" t="str">
        <f>IF('0) Signal List'!F190="","",'0) Signal List'!F190)</f>
        <v/>
      </c>
      <c r="G173" s="11" t="str">
        <f>IF('0) Signal List'!G190="","",'0) Signal List'!G190)</f>
        <v/>
      </c>
      <c r="H173" s="11" t="str">
        <f>IF('0) Signal List'!H190="","",'0) Signal List'!H190)</f>
        <v/>
      </c>
    </row>
    <row r="174" spans="1:8" x14ac:dyDescent="0.3">
      <c r="A174" s="426" t="str">
        <f>IF('0) Signal List'!A191="","",'0) Signal List'!A191)</f>
        <v/>
      </c>
      <c r="B174" s="20" t="str">
        <f>IF('0) Signal List'!B191="","",'0) Signal List'!B191)</f>
        <v/>
      </c>
      <c r="C174" s="20" t="str">
        <f>IF('0) Signal List'!C191="","",'0) Signal List'!C191)</f>
        <v/>
      </c>
      <c r="D174" s="20" t="str">
        <f>IF('0) Signal List'!D191="","",'0) Signal List'!D191)</f>
        <v/>
      </c>
      <c r="E174" s="43" t="str">
        <f>IF('0) Signal List'!E191="","",'0) Signal List'!E191)</f>
        <v/>
      </c>
      <c r="F174" s="20" t="str">
        <f>IF('0) Signal List'!F191="","",'0) Signal List'!F191)</f>
        <v/>
      </c>
      <c r="G174" s="11" t="str">
        <f>IF('0) Signal List'!G191="","",'0) Signal List'!G191)</f>
        <v/>
      </c>
      <c r="H174" s="11" t="str">
        <f>IF('0) Signal List'!H191="","",'0) Signal List'!H191)</f>
        <v/>
      </c>
    </row>
  </sheetData>
  <customSheetViews>
    <customSheetView guid="{87DE1C7C-F92F-4056-9C7F-506D880140E3}" scale="85" fitToPage="1" topLeftCell="A85">
      <selection activeCell="B120" sqref="B120:B122"/>
      <pageMargins left="0.23622047244094491" right="0.23622047244094491" top="0.74803149606299213" bottom="0.74803149606299213" header="0.31496062992125984" footer="0.31496062992125984"/>
      <printOptions horizontalCentered="1" verticalCentered="1"/>
      <pageSetup paperSize="9" scale="41" orientation="portrait" r:id="rId1"/>
      <headerFooter>
        <oddHeader>&amp;L&amp;G&amp;C&amp;24ESBTS Completion Certificate</oddHeader>
        <oddFooter>&amp;L&amp;14EirGrid Confidential - &amp;F&amp;R&amp;14Page &amp;P
&amp;D</oddFooter>
      </headerFooter>
    </customSheetView>
  </customSheetViews>
  <mergeCells count="8">
    <mergeCell ref="B149:B151"/>
    <mergeCell ref="D149:H151"/>
    <mergeCell ref="C91:F91"/>
    <mergeCell ref="A1:B1"/>
    <mergeCell ref="A3:H3"/>
    <mergeCell ref="C8:F8"/>
    <mergeCell ref="A145:D147"/>
    <mergeCell ref="E145:G147"/>
  </mergeCells>
  <printOptions horizontalCentered="1" verticalCentered="1"/>
  <pageMargins left="0.23622047244094491" right="0.23622047244094491" top="0.74803149606299213" bottom="0.74803149606299213" header="0.31496062992125984" footer="0.31496062992125984"/>
  <pageSetup paperSize="8" scale="47" orientation="portrait" r:id="rId2"/>
  <headerFooter>
    <oddHeader>&amp;L&amp;G&amp;C&amp;24ESBTS Completion Certificate</oddHeader>
    <oddFooter>&amp;L&amp;14EirGrid Confidential - &amp;F&amp;R&amp;14Page &amp;P
&amp;D</oddFooter>
  </headerFooter>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FFC000"/>
    <pageSetUpPr fitToPage="1"/>
  </sheetPr>
  <dimension ref="A1:H32"/>
  <sheetViews>
    <sheetView view="pageBreakPreview" zoomScaleNormal="85" zoomScaleSheetLayoutView="100" workbookViewId="0">
      <selection activeCell="F43" sqref="F43"/>
    </sheetView>
  </sheetViews>
  <sheetFormatPr defaultColWidth="9.08984375" defaultRowHeight="13" x14ac:dyDescent="0.3"/>
  <cols>
    <col min="1" max="1" width="43.54296875" style="4" customWidth="1"/>
    <col min="2" max="2" width="46.08984375" style="17" customWidth="1"/>
    <col min="3" max="3" width="16.54296875" style="17" customWidth="1"/>
    <col min="4" max="4" width="9.08984375" style="17"/>
    <col min="5" max="5" width="12" style="3" bestFit="1" customWidth="1"/>
    <col min="6" max="6" width="11.36328125" style="17" bestFit="1" customWidth="1"/>
    <col min="7" max="7" width="13.54296875" style="11" customWidth="1"/>
    <col min="8" max="8" width="32.453125" style="11" customWidth="1"/>
    <col min="9" max="9" width="47.54296875" style="17" customWidth="1"/>
    <col min="10" max="16384" width="9.08984375" style="17"/>
  </cols>
  <sheetData>
    <row r="1" spans="1:8" s="9" customFormat="1" ht="25" x14ac:dyDescent="0.5">
      <c r="A1" s="728" t="str">
        <f>IF('0) Signal List'!A1="","",'0) Signal List'!A1)</f>
        <v>SolarFarmName (TLC)</v>
      </c>
      <c r="B1" s="729" t="str">
        <f>IF('0) Signal List'!B1="","",'0) Signal List'!B1)</f>
        <v/>
      </c>
      <c r="C1" s="8" t="str">
        <f>IF('0) Signal List'!C1="","",'0) Signal List'!C1)</f>
        <v>Topology</v>
      </c>
      <c r="D1" s="8" t="str">
        <f>IF('0) Signal List'!D1="","",'0) Signal List'!D1)</f>
        <v>XX</v>
      </c>
      <c r="E1" s="7" t="str">
        <f>'0) Signal List'!E1</f>
        <v>XX</v>
      </c>
      <c r="F1" s="8" t="str">
        <f>IF('0) Signal List'!F1="","",'0) Signal List'!F1)</f>
        <v>MW</v>
      </c>
      <c r="G1" s="7" t="str">
        <f>'0) Signal List'!G1</f>
        <v>v0.1</v>
      </c>
      <c r="H1" s="183"/>
    </row>
    <row r="2" spans="1:8" s="9" customFormat="1" ht="25" x14ac:dyDescent="0.5">
      <c r="A2" s="166"/>
      <c r="B2" s="167"/>
      <c r="C2" s="9" t="s">
        <v>515</v>
      </c>
      <c r="D2" s="9" t="str">
        <f>'0) Signal List'!D2</f>
        <v>XX</v>
      </c>
      <c r="E2" s="401"/>
      <c r="G2" s="401"/>
      <c r="H2" s="405"/>
    </row>
    <row r="3" spans="1:8" ht="25" x14ac:dyDescent="0.5">
      <c r="A3" s="738" t="str">
        <f>IF('0) Signal List'!A3="","",'0) Signal List'!A3)</f>
        <v>EirGrid Signals, Command &amp; Control Specification (Ref: DCC11.6)</v>
      </c>
      <c r="B3" s="609"/>
      <c r="C3" s="609"/>
      <c r="D3" s="609"/>
      <c r="E3" s="609"/>
      <c r="F3" s="609"/>
      <c r="G3" s="609"/>
      <c r="H3" s="184"/>
    </row>
    <row r="4" spans="1:8" ht="32.5" x14ac:dyDescent="0.65">
      <c r="A4" s="166" t="s">
        <v>190</v>
      </c>
      <c r="B4" s="167"/>
      <c r="C4" s="167"/>
      <c r="D4" s="167"/>
      <c r="E4" s="167"/>
      <c r="F4" s="167"/>
      <c r="G4" s="41"/>
      <c r="H4" s="184"/>
    </row>
    <row r="5" spans="1:8" ht="13.5" thickBot="1" x14ac:dyDescent="0.35">
      <c r="A5" s="6" t="str">
        <f>IF('0) Signal List'!A186="","",'0) Signal List'!A186)</f>
        <v/>
      </c>
      <c r="B5" s="17" t="str">
        <f>IF('0) Signal List'!B186="","",'0) Signal List'!B186)</f>
        <v/>
      </c>
      <c r="C5" s="17" t="str">
        <f>IF('0) Signal List'!C162="","",'0) Signal List'!C162)</f>
        <v/>
      </c>
      <c r="D5" s="17" t="str">
        <f>IF('0) Signal List'!D162="","",'0) Signal List'!D162)</f>
        <v/>
      </c>
      <c r="E5" s="3" t="str">
        <f>IF('0) Signal List'!E162="","",'0) Signal List'!E162)</f>
        <v/>
      </c>
      <c r="F5" s="17" t="str">
        <f>IF('0) Signal List'!F162="","",'0) Signal List'!F162)</f>
        <v/>
      </c>
      <c r="G5"/>
      <c r="H5" s="184"/>
    </row>
    <row r="6" spans="1:8" ht="25" x14ac:dyDescent="0.5">
      <c r="A6" s="185"/>
      <c r="B6" s="115" t="s">
        <v>185</v>
      </c>
      <c r="C6" s="17" t="str">
        <f>IF('0) Signal List'!C163="","",'0) Signal List'!C163)</f>
        <v/>
      </c>
      <c r="D6" s="17" t="str">
        <f>IF('0) Signal List'!D163="","",'0) Signal List'!D163)</f>
        <v/>
      </c>
      <c r="E6" s="3" t="str">
        <f>IF('0) Signal List'!E163="","",'0) Signal List'!E163)</f>
        <v/>
      </c>
      <c r="F6" s="17" t="str">
        <f>IF('0) Signal List'!F163="","",'0) Signal List'!F163)</f>
        <v/>
      </c>
      <c r="G6"/>
      <c r="H6" s="184"/>
    </row>
    <row r="7" spans="1:8" x14ac:dyDescent="0.3">
      <c r="A7" s="138"/>
      <c r="B7" s="122" t="s">
        <v>142</v>
      </c>
      <c r="C7" s="17" t="str">
        <f>IF('0) Signal List'!C164="","",'0) Signal List'!C164)</f>
        <v/>
      </c>
      <c r="D7" s="17" t="str">
        <f>IF('0) Signal List'!D164="","",'0) Signal List'!D164)</f>
        <v/>
      </c>
      <c r="E7" s="3" t="str">
        <f>IF('0) Signal List'!E164="","",'0) Signal List'!E164)</f>
        <v/>
      </c>
      <c r="F7" s="17" t="str">
        <f>IF('0) Signal List'!F164="","",'0) Signal List'!F164)</f>
        <v/>
      </c>
      <c r="G7"/>
      <c r="H7" s="184"/>
    </row>
    <row r="8" spans="1:8" ht="33" thickBot="1" x14ac:dyDescent="0.7">
      <c r="A8" s="186"/>
      <c r="B8" s="168"/>
      <c r="C8" s="17" t="str">
        <f>IF('0) Signal List'!C165="","",'0) Signal List'!C165)</f>
        <v/>
      </c>
      <c r="D8" s="17" t="str">
        <f>IF('0) Signal List'!D165="","",'0) Signal List'!D165)</f>
        <v/>
      </c>
      <c r="E8" s="3" t="str">
        <f>IF('0) Signal List'!E165="","",'0) Signal List'!E165)</f>
        <v/>
      </c>
      <c r="F8" s="17" t="str">
        <f>IF('0) Signal List'!F165="","",'0) Signal List'!F165)</f>
        <v/>
      </c>
      <c r="G8" s="11" t="str">
        <f>IF('0) Signal List'!G165="","",'0) Signal List'!G165)</f>
        <v/>
      </c>
      <c r="H8" s="184"/>
    </row>
    <row r="9" spans="1:8" ht="15.5" x14ac:dyDescent="0.35">
      <c r="A9" s="177" t="s">
        <v>316</v>
      </c>
      <c r="B9" s="178"/>
      <c r="C9" s="17" t="str">
        <f>IF('0) Signal List'!C166="","",'0) Signal List'!C166)</f>
        <v/>
      </c>
      <c r="D9" s="17" t="str">
        <f>IF('0) Signal List'!D166="","",'0) Signal List'!D166)</f>
        <v/>
      </c>
      <c r="E9" s="3" t="str">
        <f>IF('0) Signal List'!E166="","",'0) Signal List'!E166)</f>
        <v/>
      </c>
      <c r="F9" s="17" t="str">
        <f>IF('0) Signal List'!F166="","",'0) Signal List'!F166)</f>
        <v/>
      </c>
      <c r="G9" s="11" t="str">
        <f>IF('0) Signal List'!G166="","",'0) Signal List'!G166)</f>
        <v/>
      </c>
      <c r="H9" s="184"/>
    </row>
    <row r="10" spans="1:8" ht="15.5" x14ac:dyDescent="0.35">
      <c r="A10" s="179" t="s">
        <v>317</v>
      </c>
      <c r="B10" s="40"/>
      <c r="C10" s="17" t="str">
        <f>IF('0) Signal List'!C167="","",'0) Signal List'!C167)</f>
        <v/>
      </c>
      <c r="D10" s="17" t="str">
        <f>IF('0) Signal List'!D167="","",'0) Signal List'!D167)</f>
        <v/>
      </c>
      <c r="E10" s="3" t="str">
        <f>IF('0) Signal List'!E167="","",'0) Signal List'!E167)</f>
        <v/>
      </c>
      <c r="F10" s="17" t="str">
        <f>IF('0) Signal List'!F167="","",'0) Signal List'!F167)</f>
        <v/>
      </c>
      <c r="G10" s="11" t="str">
        <f>IF('0) Signal List'!G167="","",'0) Signal List'!G167)</f>
        <v/>
      </c>
      <c r="H10" s="184"/>
    </row>
    <row r="11" spans="1:8" ht="15.5" x14ac:dyDescent="0.35">
      <c r="A11" s="179" t="s">
        <v>318</v>
      </c>
      <c r="B11" s="40"/>
      <c r="C11" s="17" t="str">
        <f>IF('0) Signal List'!C168="","",'0) Signal List'!C168)</f>
        <v/>
      </c>
      <c r="D11" s="17" t="str">
        <f>IF('0) Signal List'!D168="","",'0) Signal List'!D168)</f>
        <v/>
      </c>
      <c r="E11" s="3" t="str">
        <f>IF('0) Signal List'!E168="","",'0) Signal List'!E168)</f>
        <v/>
      </c>
      <c r="F11" s="17" t="str">
        <f>IF('0) Signal List'!F168="","",'0) Signal List'!F168)</f>
        <v/>
      </c>
      <c r="G11" s="11" t="str">
        <f>IF('0) Signal List'!G168="","",'0) Signal List'!G168)</f>
        <v/>
      </c>
      <c r="H11" s="184"/>
    </row>
    <row r="12" spans="1:8" ht="15.5" x14ac:dyDescent="0.35">
      <c r="A12" s="179" t="s">
        <v>319</v>
      </c>
      <c r="B12" s="180"/>
      <c r="C12" s="17" t="str">
        <f>IF('0) Signal List'!C169="","",'0) Signal List'!C169)</f>
        <v/>
      </c>
      <c r="D12" s="17" t="str">
        <f>IF('0) Signal List'!D169="","",'0) Signal List'!D169)</f>
        <v/>
      </c>
      <c r="E12" s="3" t="str">
        <f>IF('0) Signal List'!E169="","",'0) Signal List'!E169)</f>
        <v/>
      </c>
      <c r="F12" s="17" t="str">
        <f>IF('0) Signal List'!F169="","",'0) Signal List'!F169)</f>
        <v/>
      </c>
      <c r="G12" s="11" t="str">
        <f>IF('0) Signal List'!G169="","",'0) Signal List'!G169)</f>
        <v/>
      </c>
      <c r="H12" s="184"/>
    </row>
    <row r="13" spans="1:8" ht="15.5" x14ac:dyDescent="0.35">
      <c r="A13" s="179" t="s">
        <v>320</v>
      </c>
      <c r="B13" s="40"/>
      <c r="C13" s="17" t="str">
        <f>IF('0) Signal List'!C170="","",'0) Signal List'!C170)</f>
        <v/>
      </c>
      <c r="D13" s="17" t="str">
        <f>IF('0) Signal List'!D170="","",'0) Signal List'!D170)</f>
        <v/>
      </c>
      <c r="E13" s="3" t="str">
        <f>IF('0) Signal List'!E170="","",'0) Signal List'!E170)</f>
        <v/>
      </c>
      <c r="F13" s="17" t="str">
        <f>IF('0) Signal List'!F170="","",'0) Signal List'!F170)</f>
        <v/>
      </c>
      <c r="G13" s="11" t="str">
        <f>IF('0) Signal List'!G170="","",'0) Signal List'!G170)</f>
        <v/>
      </c>
      <c r="H13" s="184"/>
    </row>
    <row r="14" spans="1:8" ht="15.5" x14ac:dyDescent="0.35">
      <c r="A14" s="181" t="s">
        <v>321</v>
      </c>
      <c r="B14" s="40"/>
      <c r="C14" s="17" t="str">
        <f>IF('0) Signal List'!C171="","",'0) Signal List'!C171)</f>
        <v/>
      </c>
      <c r="D14" s="17" t="str">
        <f>IF('0) Signal List'!D171="","",'0) Signal List'!D171)</f>
        <v/>
      </c>
      <c r="E14" s="3" t="str">
        <f>IF('0) Signal List'!E171="","",'0) Signal List'!E171)</f>
        <v/>
      </c>
      <c r="F14" s="17" t="str">
        <f>IF('0) Signal List'!F171="","",'0) Signal List'!F171)</f>
        <v/>
      </c>
      <c r="G14" s="11" t="str">
        <f>IF('0) Signal List'!G171="","",'0) Signal List'!G171)</f>
        <v/>
      </c>
      <c r="H14" s="184"/>
    </row>
    <row r="15" spans="1:8" ht="15.5" x14ac:dyDescent="0.35">
      <c r="A15" s="179" t="s">
        <v>629</v>
      </c>
      <c r="B15" s="40"/>
      <c r="C15" s="17" t="str">
        <f>IF('0) Signal List'!C172="","",'0) Signal List'!C172)</f>
        <v/>
      </c>
      <c r="D15" s="17" t="str">
        <f>IF('0) Signal List'!D172="","",'0) Signal List'!D172)</f>
        <v/>
      </c>
      <c r="E15" s="3" t="str">
        <f>IF('0) Signal List'!E172="","",'0) Signal List'!E172)</f>
        <v/>
      </c>
      <c r="F15" s="17" t="str">
        <f>IF('0) Signal List'!F172="","",'0) Signal List'!F172)</f>
        <v/>
      </c>
      <c r="G15" s="11" t="str">
        <f>IF('0) Signal List'!G172="","",'0) Signal List'!G172)</f>
        <v/>
      </c>
      <c r="H15" s="184"/>
    </row>
    <row r="16" spans="1:8" ht="15.5" x14ac:dyDescent="0.35">
      <c r="A16" s="179" t="s">
        <v>322</v>
      </c>
      <c r="B16" s="40"/>
      <c r="C16" s="17" t="str">
        <f>IF('0) Signal List'!C173="","",'0) Signal List'!C173)</f>
        <v/>
      </c>
      <c r="D16" s="17" t="str">
        <f>IF('0) Signal List'!D173="","",'0) Signal List'!D173)</f>
        <v/>
      </c>
      <c r="E16" s="3" t="str">
        <f>IF('0) Signal List'!E173="","",'0) Signal List'!E173)</f>
        <v/>
      </c>
      <c r="F16" s="17" t="str">
        <f>IF('0) Signal List'!F173="","",'0) Signal List'!F173)</f>
        <v/>
      </c>
      <c r="G16" s="11" t="str">
        <f>IF('0) Signal List'!G173="","",'0) Signal List'!G173)</f>
        <v/>
      </c>
      <c r="H16" s="184"/>
    </row>
    <row r="17" spans="1:8" ht="15.5" x14ac:dyDescent="0.35">
      <c r="A17" s="179" t="s">
        <v>323</v>
      </c>
      <c r="B17" s="40"/>
      <c r="C17" s="17" t="str">
        <f>IF('0) Signal List'!C174="","",'0) Signal List'!C174)</f>
        <v/>
      </c>
      <c r="D17" s="17" t="str">
        <f>IF('0) Signal List'!D174="","",'0) Signal List'!D174)</f>
        <v/>
      </c>
      <c r="E17" s="3" t="str">
        <f>IF('0) Signal List'!E174="","",'0) Signal List'!E174)</f>
        <v/>
      </c>
      <c r="F17" s="17" t="str">
        <f>IF('0) Signal List'!F174="","",'0) Signal List'!F174)</f>
        <v/>
      </c>
      <c r="G17" s="11" t="str">
        <f>IF('0) Signal List'!G174="","",'0) Signal List'!G174)</f>
        <v/>
      </c>
      <c r="H17" s="184"/>
    </row>
    <row r="18" spans="1:8" ht="15.5" x14ac:dyDescent="0.35">
      <c r="A18" s="179" t="s">
        <v>606</v>
      </c>
      <c r="B18" s="40"/>
      <c r="C18" s="17" t="str">
        <f>IF('0) Signal List'!C175="","",'0) Signal List'!C175)</f>
        <v/>
      </c>
      <c r="D18" s="17" t="str">
        <f>IF('0) Signal List'!D175="","",'0) Signal List'!D175)</f>
        <v/>
      </c>
      <c r="E18" s="3" t="str">
        <f>IF('0) Signal List'!E175="","",'0) Signal List'!E175)</f>
        <v/>
      </c>
      <c r="F18" s="17" t="str">
        <f>IF('0) Signal List'!F175="","",'0) Signal List'!F175)</f>
        <v/>
      </c>
      <c r="G18" s="11" t="str">
        <f>IF('0) Signal List'!G175="","",'0) Signal List'!G175)</f>
        <v/>
      </c>
      <c r="H18" s="184"/>
    </row>
    <row r="19" spans="1:8" ht="15.5" x14ac:dyDescent="0.35">
      <c r="A19" s="179" t="s">
        <v>607</v>
      </c>
      <c r="B19" s="40"/>
      <c r="C19" s="17" t="str">
        <f>IF('0) Signal List'!C176="","",'0) Signal List'!C176)</f>
        <v/>
      </c>
      <c r="D19" s="17" t="str">
        <f>IF('0) Signal List'!D176="","",'0) Signal List'!D176)</f>
        <v/>
      </c>
      <c r="E19" s="3" t="str">
        <f>IF('0) Signal List'!E176="","",'0) Signal List'!E176)</f>
        <v/>
      </c>
      <c r="F19" s="17" t="str">
        <f>IF('0) Signal List'!F176="","",'0) Signal List'!F176)</f>
        <v/>
      </c>
      <c r="G19" s="11" t="str">
        <f>IF('0) Signal List'!G176="","",'0) Signal List'!G176)</f>
        <v/>
      </c>
      <c r="H19" s="184"/>
    </row>
    <row r="20" spans="1:8" ht="15.5" x14ac:dyDescent="0.35">
      <c r="A20" s="179" t="s">
        <v>608</v>
      </c>
      <c r="B20" s="40"/>
      <c r="C20" s="17" t="str">
        <f>IF('0) Signal List'!C177="","",'0) Signal List'!C177)</f>
        <v/>
      </c>
      <c r="D20" s="17" t="str">
        <f>IF('0) Signal List'!D177="","",'0) Signal List'!D177)</f>
        <v/>
      </c>
      <c r="E20" s="3" t="str">
        <f>IF('0) Signal List'!E177="","",'0) Signal List'!E177)</f>
        <v/>
      </c>
      <c r="F20" s="17" t="str">
        <f>IF('0) Signal List'!F177="","",'0) Signal List'!F177)</f>
        <v/>
      </c>
      <c r="G20" s="11" t="str">
        <f>IF('0) Signal List'!G177="","",'0) Signal List'!G177)</f>
        <v/>
      </c>
      <c r="H20" s="184"/>
    </row>
    <row r="21" spans="1:8" ht="15.5" x14ac:dyDescent="0.35">
      <c r="A21" s="179" t="s">
        <v>609</v>
      </c>
      <c r="B21" s="40"/>
      <c r="C21" s="17" t="str">
        <f>IF('0) Signal List'!C178="","",'0) Signal List'!C178)</f>
        <v/>
      </c>
      <c r="D21" s="17" t="str">
        <f>IF('0) Signal List'!D178="","",'0) Signal List'!D178)</f>
        <v/>
      </c>
      <c r="E21" s="3" t="str">
        <f>IF('0) Signal List'!E178="","",'0) Signal List'!E178)</f>
        <v/>
      </c>
      <c r="F21" s="17" t="str">
        <f>IF('0) Signal List'!F178="","",'0) Signal List'!F178)</f>
        <v/>
      </c>
      <c r="G21" s="11" t="str">
        <f>IF('0) Signal List'!G178="","",'0) Signal List'!G178)</f>
        <v/>
      </c>
      <c r="H21" s="184"/>
    </row>
    <row r="22" spans="1:8" ht="15.5" x14ac:dyDescent="0.35">
      <c r="A22" s="179" t="s">
        <v>610</v>
      </c>
      <c r="B22" s="40"/>
      <c r="C22" s="17" t="str">
        <f>IF('0) Signal List'!C179="","",'0) Signal List'!C179)</f>
        <v/>
      </c>
      <c r="D22" s="17" t="str">
        <f>IF('0) Signal List'!D179="","",'0) Signal List'!D179)</f>
        <v/>
      </c>
      <c r="E22" s="3" t="str">
        <f>IF('0) Signal List'!E179="","",'0) Signal List'!E179)</f>
        <v/>
      </c>
      <c r="F22" s="17" t="str">
        <f>IF('0) Signal List'!F179="","",'0) Signal List'!F179)</f>
        <v/>
      </c>
      <c r="G22" s="11" t="str">
        <f>IF('0) Signal List'!G179="","",'0) Signal List'!G179)</f>
        <v/>
      </c>
      <c r="H22" s="184"/>
    </row>
    <row r="23" spans="1:8" ht="15.5" x14ac:dyDescent="0.35">
      <c r="A23" s="179" t="s">
        <v>611</v>
      </c>
      <c r="B23" s="40"/>
      <c r="C23" s="17" t="str">
        <f>IF('0) Signal List'!C180="","",'0) Signal List'!C180)</f>
        <v/>
      </c>
      <c r="D23" s="17" t="str">
        <f>IF('0) Signal List'!D180="","",'0) Signal List'!D180)</f>
        <v/>
      </c>
      <c r="E23" s="3" t="str">
        <f>IF('0) Signal List'!E180="","",'0) Signal List'!E180)</f>
        <v/>
      </c>
      <c r="F23" s="17" t="str">
        <f>IF('0) Signal List'!F180="","",'0) Signal List'!F180)</f>
        <v/>
      </c>
      <c r="G23" s="11" t="str">
        <f>IF('0) Signal List'!G180="","",'0) Signal List'!G180)</f>
        <v/>
      </c>
      <c r="H23" s="184"/>
    </row>
    <row r="24" spans="1:8" ht="15.5" x14ac:dyDescent="0.35">
      <c r="A24" s="179" t="s">
        <v>324</v>
      </c>
      <c r="B24" s="40"/>
      <c r="C24" s="17" t="str">
        <f>IF('0) Signal List'!C181="","",'0) Signal List'!C181)</f>
        <v/>
      </c>
      <c r="D24" s="17" t="str">
        <f>IF('0) Signal List'!D181="","",'0) Signal List'!D181)</f>
        <v/>
      </c>
      <c r="E24" s="3" t="str">
        <f>IF('0) Signal List'!E181="","",'0) Signal List'!E181)</f>
        <v/>
      </c>
      <c r="F24" s="17" t="str">
        <f>IF('0) Signal List'!F181="","",'0) Signal List'!F181)</f>
        <v/>
      </c>
      <c r="G24" s="11" t="str">
        <f>IF('0) Signal List'!G181="","",'0) Signal List'!G181)</f>
        <v/>
      </c>
      <c r="H24" s="184"/>
    </row>
    <row r="25" spans="1:8" ht="15.5" x14ac:dyDescent="0.35">
      <c r="A25" s="182" t="s">
        <v>612</v>
      </c>
      <c r="B25" s="40"/>
      <c r="C25" s="17" t="str">
        <f>IF('0) Signal List'!C182="","",'0) Signal List'!C182)</f>
        <v/>
      </c>
      <c r="D25" s="17" t="str">
        <f>IF('0) Signal List'!D182="","",'0) Signal List'!D182)</f>
        <v/>
      </c>
      <c r="E25" s="3" t="str">
        <f>IF('0) Signal List'!E182="","",'0) Signal List'!E182)</f>
        <v/>
      </c>
      <c r="F25" s="17" t="str">
        <f>IF('0) Signal List'!F182="","",'0) Signal List'!F182)</f>
        <v/>
      </c>
      <c r="G25" s="11" t="str">
        <f>IF('0) Signal List'!G182="","",'0) Signal List'!G182)</f>
        <v/>
      </c>
      <c r="H25" s="184"/>
    </row>
    <row r="26" spans="1:8" s="20" customFormat="1" ht="16" thickBot="1" x14ac:dyDescent="0.4">
      <c r="A26" s="179" t="s">
        <v>344</v>
      </c>
      <c r="B26" s="40"/>
      <c r="E26" s="43"/>
      <c r="G26" s="11"/>
      <c r="H26" s="184"/>
    </row>
    <row r="27" spans="1:8" ht="20.5" thickBot="1" x14ac:dyDescent="0.45">
      <c r="A27" s="52" t="s">
        <v>145</v>
      </c>
      <c r="B27" s="173"/>
      <c r="C27" s="17" t="str">
        <f>IF('0) Signal List'!C186="","",'0) Signal List'!C186)</f>
        <v/>
      </c>
      <c r="D27" s="17" t="str">
        <f>IF('0) Signal List'!D186="","",'0) Signal List'!D186)</f>
        <v/>
      </c>
      <c r="E27" s="3" t="str">
        <f>IF('0) Signal List'!E186="","",'0) Signal List'!E186)</f>
        <v/>
      </c>
      <c r="F27" s="17" t="str">
        <f>IF('0) Signal List'!F186="","",'0) Signal List'!F186)</f>
        <v/>
      </c>
      <c r="G27" s="11" t="str">
        <f>IF('0) Signal List'!G186="","",'0) Signal List'!G186)</f>
        <v/>
      </c>
      <c r="H27" s="184" t="str">
        <f>IF('0) Signal List'!H186="","",'0) Signal List'!H186)</f>
        <v/>
      </c>
    </row>
    <row r="28" spans="1:8" ht="20.5" thickBot="1" x14ac:dyDescent="0.45">
      <c r="A28" s="52" t="s">
        <v>146</v>
      </c>
      <c r="B28" s="171"/>
      <c r="C28" s="17" t="str">
        <f>IF('0) Signal List'!C187="","",'0) Signal List'!C187)</f>
        <v/>
      </c>
      <c r="D28" s="17" t="str">
        <f>IF('0) Signal List'!D187="","",'0) Signal List'!D187)</f>
        <v/>
      </c>
      <c r="E28" s="3" t="str">
        <f>IF('0) Signal List'!E187="","",'0) Signal List'!E187)</f>
        <v/>
      </c>
      <c r="F28" s="17" t="str">
        <f>IF('0) Signal List'!F187="","",'0) Signal List'!F187)</f>
        <v/>
      </c>
      <c r="G28" s="11" t="str">
        <f>IF('0) Signal List'!G187="","",'0) Signal List'!G187)</f>
        <v/>
      </c>
      <c r="H28" s="184" t="str">
        <f>IF('0) Signal List'!H187="","",'0) Signal List'!H187)</f>
        <v/>
      </c>
    </row>
    <row r="29" spans="1:8" ht="20.5" thickBot="1" x14ac:dyDescent="0.45">
      <c r="A29" s="121" t="s">
        <v>144</v>
      </c>
      <c r="B29" s="172"/>
      <c r="C29" s="17" t="str">
        <f>IF('0) Signal List'!C188="","",'0) Signal List'!C188)</f>
        <v/>
      </c>
      <c r="D29" s="17" t="str">
        <f>IF('0) Signal List'!D188="","",'0) Signal List'!D188)</f>
        <v/>
      </c>
      <c r="E29" s="3" t="str">
        <f>IF('0) Signal List'!E188="","",'0) Signal List'!E188)</f>
        <v/>
      </c>
      <c r="F29" s="17" t="str">
        <f>IF('0) Signal List'!F188="","",'0) Signal List'!F188)</f>
        <v/>
      </c>
      <c r="G29" s="11" t="str">
        <f>IF('0) Signal List'!G188="","",'0) Signal List'!G188)</f>
        <v/>
      </c>
      <c r="H29" s="184" t="str">
        <f>IF('0) Signal List'!H188="","",'0) Signal List'!H188)</f>
        <v/>
      </c>
    </row>
    <row r="30" spans="1:8" x14ac:dyDescent="0.3">
      <c r="A30" s="187" t="str">
        <f>IF('0) Signal List'!H185="","",'0) Signal List'!H185)</f>
        <v/>
      </c>
      <c r="C30" s="17" t="str">
        <f>IF('0) Signal List'!C189="","",'0) Signal List'!C189)</f>
        <v/>
      </c>
      <c r="D30" s="17" t="str">
        <f>IF('0) Signal List'!D189="","",'0) Signal List'!D189)</f>
        <v/>
      </c>
      <c r="E30" s="3" t="str">
        <f>IF('0) Signal List'!E189="","",'0) Signal List'!E189)</f>
        <v/>
      </c>
      <c r="F30" s="17" t="str">
        <f>IF('0) Signal List'!F189="","",'0) Signal List'!F189)</f>
        <v/>
      </c>
      <c r="G30" s="11" t="str">
        <f>IF('0) Signal List'!G189="","",'0) Signal List'!G189)</f>
        <v/>
      </c>
      <c r="H30" s="184" t="str">
        <f>IF('0) Signal List'!H189="","",'0) Signal List'!H189)</f>
        <v/>
      </c>
    </row>
    <row r="31" spans="1:8" ht="13.5" thickBot="1" x14ac:dyDescent="0.35">
      <c r="A31" s="188"/>
      <c r="B31" s="18"/>
      <c r="C31" s="18" t="str">
        <f>IF('0) Signal List'!C190="","",'0) Signal List'!C190)</f>
        <v/>
      </c>
      <c r="D31" s="18" t="str">
        <f>IF('0) Signal List'!D190="","",'0) Signal List'!D190)</f>
        <v/>
      </c>
      <c r="E31" s="19" t="str">
        <f>IF('0) Signal List'!E190="","",'0) Signal List'!E190)</f>
        <v/>
      </c>
      <c r="F31" s="18" t="str">
        <f>IF('0) Signal List'!F190="","",'0) Signal List'!F190)</f>
        <v/>
      </c>
      <c r="G31" s="189" t="str">
        <f>IF('0) Signal List'!G190="","",'0) Signal List'!G190)</f>
        <v/>
      </c>
      <c r="H31" s="190" t="str">
        <f>IF('0) Signal List'!H190="","",'0) Signal List'!H190)</f>
        <v/>
      </c>
    </row>
    <row r="32" spans="1:8" ht="12.75" customHeight="1" x14ac:dyDescent="0.3">
      <c r="C32" s="17" t="str">
        <f>IF('0) Signal List'!C191="","",'0) Signal List'!C191)</f>
        <v/>
      </c>
      <c r="D32" s="17" t="str">
        <f>IF('0) Signal List'!D191="","",'0) Signal List'!D191)</f>
        <v/>
      </c>
      <c r="E32" s="3" t="str">
        <f>IF('0) Signal List'!E191="","",'0) Signal List'!E191)</f>
        <v/>
      </c>
      <c r="F32" s="17" t="str">
        <f>IF('0) Signal List'!F191="","",'0) Signal List'!F191)</f>
        <v/>
      </c>
      <c r="G32" s="11" t="str">
        <f>IF('0) Signal List'!G191="","",'0) Signal List'!G191)</f>
        <v/>
      </c>
      <c r="H32" s="11" t="str">
        <f>IF('0) Signal List'!H191="","",'0) Signal List'!H191)</f>
        <v/>
      </c>
    </row>
  </sheetData>
  <customSheetViews>
    <customSheetView guid="{87DE1C7C-F92F-4056-9C7F-506D880140E3}" scale="85" fitToPage="1" topLeftCell="A97">
      <selection activeCell="K150" sqref="K150"/>
      <pageMargins left="0.23622047244094491" right="0.23622047244094491" top="0.74803149606299213" bottom="0.74803149606299213" header="0.31496062992125984" footer="0.31496062992125984"/>
      <printOptions horizontalCentered="1" verticalCentered="1"/>
      <pageSetup paperSize="9" scale="46" orientation="portrait" r:id="rId1"/>
      <headerFooter alignWithMargins="0">
        <oddHeader>&amp;L&amp;G&amp;C&amp;24EMS Database Setup Certificate</oddHeader>
        <oddFooter>&amp;L&amp;14EirGrid Confidential - &amp;F&amp;R&amp;14Page &amp;P
&amp;D</oddFooter>
      </headerFooter>
    </customSheetView>
  </customSheetViews>
  <mergeCells count="2">
    <mergeCell ref="A3:G3"/>
    <mergeCell ref="A1:B1"/>
  </mergeCells>
  <printOptions horizontalCentered="1" verticalCentered="1"/>
  <pageMargins left="0.23622047244094491" right="0.23622047244094491" top="0" bottom="0" header="0.31496062992125984" footer="0.31496062992125984"/>
  <pageSetup paperSize="9" scale="79" orientation="landscape" r:id="rId2"/>
  <headerFooter alignWithMargins="0">
    <oddHeader>&amp;L&amp;G&amp;C&amp;24EMS Database Setup Certificate</oddHeader>
    <oddFooter>&amp;L&amp;14EirGrid Confidential - &amp;F&amp;R&amp;14Page &amp;P
&amp;D</oddFooter>
  </headerFooter>
  <drawing r:id="rId3"/>
  <legacyDrawing r:id="rId4"/>
  <legacyDrawingHF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FFC000"/>
    <pageSetUpPr fitToPage="1"/>
  </sheetPr>
  <dimension ref="A1:L174"/>
  <sheetViews>
    <sheetView view="pageBreakPreview" zoomScale="70" zoomScaleNormal="85" zoomScaleSheetLayoutView="70" zoomScalePageLayoutView="25" workbookViewId="0">
      <selection activeCell="D150" sqref="D150"/>
    </sheetView>
  </sheetViews>
  <sheetFormatPr defaultColWidth="9.08984375" defaultRowHeight="13" x14ac:dyDescent="0.3"/>
  <cols>
    <col min="1" max="1" width="16.36328125" style="426" customWidth="1"/>
    <col min="2" max="2" width="51.54296875" style="20" customWidth="1"/>
    <col min="3" max="3" width="16.6328125" style="20" customWidth="1"/>
    <col min="4" max="4" width="9.08984375" style="20"/>
    <col min="5" max="5" width="12" style="43" bestFit="1" customWidth="1"/>
    <col min="6" max="6" width="19.08984375" style="20" customWidth="1"/>
    <col min="7" max="7" width="13.54296875" style="11" customWidth="1"/>
    <col min="8" max="8" width="25.6328125" style="11" customWidth="1"/>
    <col min="9" max="9" width="21.453125" style="20" customWidth="1"/>
    <col min="10" max="10" width="13" style="20" customWidth="1"/>
    <col min="11" max="11" width="9.08984375" style="20"/>
    <col min="12" max="12" width="14.453125" style="20" customWidth="1"/>
    <col min="13" max="16384" width="9.08984375" style="20"/>
  </cols>
  <sheetData>
    <row r="1" spans="1:12" s="9" customFormat="1" ht="51.75" customHeight="1" x14ac:dyDescent="0.5">
      <c r="A1" s="762" t="str">
        <f>IF('0) Signal List'!A1="","",'0) Signal List'!A1)</f>
        <v>SolarFarmName (TLC)</v>
      </c>
      <c r="B1" s="763" t="str">
        <f>IF('0) Signal List'!B1="","",'0) Signal List'!B1)</f>
        <v/>
      </c>
      <c r="C1" s="174" t="str">
        <f>IF('0) Signal List'!C1="","",'0) Signal List'!C1)</f>
        <v>Topology</v>
      </c>
      <c r="D1" s="174" t="str">
        <f>IF('0) Signal List'!D1="","",'0) Signal List'!D1)</f>
        <v>XX</v>
      </c>
      <c r="E1" s="175" t="str">
        <f>'0) Signal List'!E1</f>
        <v>XX</v>
      </c>
      <c r="F1" s="174" t="str">
        <f>IF('0) Signal List'!F1="","",'0) Signal List'!F1)</f>
        <v>MW</v>
      </c>
      <c r="G1" s="175" t="str">
        <f>IF('0) Signal List'!G1="","",'0) Signal List'!G1)</f>
        <v>v0.1</v>
      </c>
      <c r="H1" s="175"/>
      <c r="I1" s="759" t="s">
        <v>313</v>
      </c>
      <c r="J1" s="760"/>
      <c r="K1" s="760"/>
      <c r="L1" s="761"/>
    </row>
    <row r="2" spans="1:12" s="9" customFormat="1" ht="51.75" customHeight="1" x14ac:dyDescent="0.5">
      <c r="A2" s="406"/>
      <c r="B2" s="407"/>
      <c r="C2" s="408" t="s">
        <v>515</v>
      </c>
      <c r="D2" s="413" t="str">
        <f>'0) Signal List'!D2</f>
        <v>XX</v>
      </c>
      <c r="E2" s="409"/>
      <c r="F2" s="408"/>
      <c r="G2" s="409"/>
      <c r="H2" s="409"/>
      <c r="I2" s="410"/>
      <c r="J2" s="411"/>
      <c r="K2" s="411"/>
      <c r="L2" s="412"/>
    </row>
    <row r="3" spans="1:12" ht="25" x14ac:dyDescent="0.5">
      <c r="A3" s="738" t="str">
        <f>IF('0) Signal List'!A3="","",'0) Signal List'!A3)</f>
        <v>EirGrid Signals, Command &amp; Control Specification (Ref: DCC11.6)</v>
      </c>
      <c r="B3" s="739" t="str">
        <f>IF('0) Signal List'!B3="","",'0) Signal List'!B3)</f>
        <v/>
      </c>
      <c r="C3" s="739" t="str">
        <f>IF('0) Signal List'!C3="","",'0) Signal List'!C3)</f>
        <v/>
      </c>
      <c r="D3" s="739" t="str">
        <f>IF('0) Signal List'!D3="","",'0) Signal List'!D3)</f>
        <v/>
      </c>
      <c r="E3" s="739" t="str">
        <f>IF('0) Signal List'!E3="","",'0) Signal List'!E3)</f>
        <v/>
      </c>
      <c r="F3" s="739" t="str">
        <f>IF('0) Signal List'!F3="","",'0) Signal List'!F3)</f>
        <v/>
      </c>
      <c r="G3" s="608"/>
      <c r="H3" s="608"/>
      <c r="I3" s="135" t="s">
        <v>147</v>
      </c>
      <c r="J3" s="435" t="s">
        <v>148</v>
      </c>
      <c r="K3" s="435" t="s">
        <v>149</v>
      </c>
      <c r="L3" s="436" t="s">
        <v>150</v>
      </c>
    </row>
    <row r="4" spans="1:12" ht="32.5" x14ac:dyDescent="0.65">
      <c r="A4" s="166" t="s">
        <v>522</v>
      </c>
      <c r="B4" s="167"/>
      <c r="C4" s="167"/>
      <c r="D4" s="167"/>
      <c r="E4" s="167"/>
      <c r="F4" s="167"/>
      <c r="G4" s="41"/>
      <c r="H4" s="41"/>
      <c r="I4" s="382"/>
      <c r="L4" s="427"/>
    </row>
    <row r="5" spans="1:12" x14ac:dyDescent="0.3">
      <c r="A5" s="424" t="str">
        <f>IF('0) Signal List'!A5="","",'0) Signal List'!A5)</f>
        <v/>
      </c>
      <c r="B5" s="20" t="str">
        <f>IF('0) Signal List'!B5="","",'0) Signal List'!B5)</f>
        <v/>
      </c>
      <c r="C5" s="20" t="str">
        <f>IF('0) Signal List'!C5="","",'0) Signal List'!C5)</f>
        <v/>
      </c>
      <c r="D5" s="20" t="str">
        <f>IF('0) Signal List'!D5="","",'0) Signal List'!D5)</f>
        <v/>
      </c>
      <c r="E5" s="43" t="str">
        <f>IF('0) Signal List'!E5="","",'0) Signal List'!E5)</f>
        <v/>
      </c>
      <c r="F5" s="20" t="str">
        <f>IF('0) Signal List'!F5="","",'0) Signal List'!F5)</f>
        <v/>
      </c>
      <c r="G5" s="11" t="str">
        <f>IF('0) Signal List'!G5="","",'0) Signal List'!G5)</f>
        <v/>
      </c>
      <c r="H5" s="11" t="str">
        <f>IF('0) Signal List'!H5="","",'0) Signal List'!H5)</f>
        <v/>
      </c>
      <c r="L5" s="427"/>
    </row>
    <row r="6" spans="1:12" ht="14.5" thickBot="1" x14ac:dyDescent="0.35">
      <c r="A6" s="53" t="str">
        <f>IF('0) Signal List'!A6="","",'0) Signal List'!A6)</f>
        <v>ETIE Ref</v>
      </c>
      <c r="B6" s="54" t="str">
        <f>IF('0) Signal List'!B6="","",'0) Signal List'!B6)</f>
        <v>Digital Input Signals (signals sent to EirGrid)</v>
      </c>
      <c r="C6" s="55" t="str">
        <f>IF('0) Signal List'!C6="","",'0) Signal List'!C6)</f>
        <v/>
      </c>
      <c r="D6" s="55" t="str">
        <f>IF('0) Signal List'!D6="","",'0) Signal List'!D6)</f>
        <v/>
      </c>
      <c r="E6" s="56" t="str">
        <f>IF('0) Signal List'!E6="","",'0) Signal List'!E6)</f>
        <v/>
      </c>
      <c r="F6" s="55" t="str">
        <f>IF('0) Signal List'!F6="","",'0) Signal List'!F6)</f>
        <v/>
      </c>
      <c r="G6" s="57" t="str">
        <f>IF('0) Signal List'!G6="","",'0) Signal List'!G6)</f>
        <v>Provided by</v>
      </c>
      <c r="H6" s="100" t="str">
        <f>IF('0) Signal List'!H6="","",'0) Signal List'!H6)</f>
        <v>Duplicate to ESBN</v>
      </c>
      <c r="I6" s="113"/>
      <c r="J6" s="202"/>
      <c r="K6" s="202"/>
      <c r="L6" s="203"/>
    </row>
    <row r="7" spans="1:12" ht="14.25" customHeight="1" thickTop="1" x14ac:dyDescent="0.3">
      <c r="A7" s="195" t="str">
        <f>IF('0) Signal List'!A7="","",'0) Signal List'!A7)</f>
        <v/>
      </c>
      <c r="B7" s="196" t="str">
        <f>IF('0) Signal List'!B7="","",'0) Signal List'!B7)</f>
        <v/>
      </c>
      <c r="C7" s="197" t="str">
        <f>IF('0) Signal List'!C7="","",'0) Signal List'!C7)</f>
        <v/>
      </c>
      <c r="D7" s="197" t="str">
        <f>IF('0) Signal List'!D7="","",'0) Signal List'!D7)</f>
        <v/>
      </c>
      <c r="E7" s="198" t="str">
        <f>IF('0) Signal List'!E7="","",'0) Signal List'!E7)</f>
        <v/>
      </c>
      <c r="F7" s="197" t="str">
        <f>IF('0) Signal List'!F7="","",'0) Signal List'!F7)</f>
        <v/>
      </c>
      <c r="G7" s="61" t="str">
        <f>IF('0) Signal List'!G7="","",'0) Signal List'!G7)</f>
        <v/>
      </c>
      <c r="H7" s="102"/>
      <c r="I7" s="201"/>
      <c r="J7" s="199"/>
      <c r="K7" s="199"/>
      <c r="L7" s="200"/>
    </row>
    <row r="8" spans="1:12" ht="14.25" customHeight="1" x14ac:dyDescent="0.3">
      <c r="A8" s="58" t="str">
        <f>IF('0) Signal List'!A8="","",'0) Signal List'!A8)</f>
        <v/>
      </c>
      <c r="B8" s="63" t="str">
        <f>IF('0) Signal List'!B8="","",'0) Signal List'!B8)</f>
        <v>Double Point Status Indications</v>
      </c>
      <c r="C8" s="730" t="str">
        <f>IF('0) Signal List'!C8="","",'0) Signal List'!C8)</f>
        <v>(each individual input identified separately for clarity)</v>
      </c>
      <c r="D8" s="608"/>
      <c r="E8" s="608"/>
      <c r="F8" s="732"/>
      <c r="G8" s="64" t="str">
        <f>IF('0) Signal List'!G8="","",'0) Signal List'!G8)</f>
        <v/>
      </c>
      <c r="H8" s="104" t="str">
        <f>IF('0) Signal List'!H8="","",'0) Signal List'!H8)</f>
        <v/>
      </c>
      <c r="I8" s="103"/>
      <c r="J8" s="59"/>
      <c r="K8" s="59"/>
      <c r="L8" s="68"/>
    </row>
    <row r="9" spans="1:12" ht="14.25" customHeight="1" x14ac:dyDescent="0.35">
      <c r="A9" s="58" t="str">
        <f>IF('0) Signal List'!A9="","",'0) Signal List'!A9)</f>
        <v/>
      </c>
      <c r="B9" s="192" t="str">
        <f>IF('0) Signal List'!B9="","",'0) Signal List'!B9)</f>
        <v>Digital Input Signals from Sub Station to EirGrid</v>
      </c>
      <c r="C9" s="59" t="str">
        <f>IF('0) Signal List'!C9="","",'0) Signal List'!C9)</f>
        <v/>
      </c>
      <c r="D9" s="59" t="str">
        <f>IF('0) Signal List'!D9="","",'0) Signal List'!D9)</f>
        <v/>
      </c>
      <c r="E9" s="60" t="str">
        <f>IF('0) Signal List'!E9="","",'0) Signal List'!E9)</f>
        <v/>
      </c>
      <c r="F9" s="59" t="str">
        <f>IF('0) Signal List'!F9="","",'0) Signal List'!F9)</f>
        <v/>
      </c>
      <c r="G9" s="64" t="str">
        <f>IF('0) Signal List'!G9="","",'0) Signal List'!G9)</f>
        <v/>
      </c>
      <c r="H9" s="104"/>
      <c r="I9" s="103"/>
      <c r="J9" s="59"/>
      <c r="K9" s="59"/>
      <c r="L9" s="68"/>
    </row>
    <row r="10" spans="1:12" ht="14.25" customHeight="1" x14ac:dyDescent="0.45">
      <c r="A10" s="58" t="str">
        <f>IF('0) Signal List'!A10="","",'0) Signal List'!A10)</f>
        <v>A1</v>
      </c>
      <c r="B10" s="59" t="str">
        <f>IF('0) Signal List'!B10="","",'0) Signal List'!B10)</f>
        <v>RemoteStationName/SolarFarmName 20 kV CB</v>
      </c>
      <c r="C10" s="59" t="str">
        <f>IF('0) Signal List'!C10="","",'0) Signal List'!C10)</f>
        <v/>
      </c>
      <c r="D10" s="59" t="str">
        <f>IF('0) Signal List'!D10="","",'0) Signal List'!D10)</f>
        <v>open</v>
      </c>
      <c r="E10" s="60" t="str">
        <f>IF('0) Signal List'!E10="","",'0) Signal List'!E10)</f>
        <v/>
      </c>
      <c r="F10" s="59" t="str">
        <f>IF('0) Signal List'!F10="","",'0) Signal List'!F10)</f>
        <v/>
      </c>
      <c r="G10" s="65" t="str">
        <f>IF('0) Signal List'!G10="","",'0) Signal List'!G10)</f>
        <v>ESBN</v>
      </c>
      <c r="H10" s="419" t="str">
        <f>IF('0) Signal List'!H10="","",'0) Signal List'!H10)</f>
        <v xml:space="preserve">N/A </v>
      </c>
      <c r="I10" s="105" t="s">
        <v>218</v>
      </c>
      <c r="J10" s="106"/>
      <c r="K10" s="106"/>
      <c r="L10" s="107"/>
    </row>
    <row r="11" spans="1:12" ht="14.25" customHeight="1" x14ac:dyDescent="0.45">
      <c r="A11" s="58" t="str">
        <f>IF('0) Signal List'!A11="","",'0) Signal List'!A11)</f>
        <v>A2</v>
      </c>
      <c r="B11" s="59" t="str">
        <f>IF('0) Signal List'!B11="","",'0) Signal List'!B11)</f>
        <v>RemoteStationName/SolarFarmName 20 kV CB</v>
      </c>
      <c r="C11" s="59" t="str">
        <f>IF('0) Signal List'!C11="","",'0) Signal List'!C11)</f>
        <v/>
      </c>
      <c r="D11" s="59" t="str">
        <f>IF('0) Signal List'!D11="","",'0) Signal List'!D11)</f>
        <v>closed</v>
      </c>
      <c r="E11" s="60" t="str">
        <f>IF('0) Signal List'!E11="","",'0) Signal List'!E11)</f>
        <v/>
      </c>
      <c r="F11" s="59" t="str">
        <f>IF('0) Signal List'!F11="","",'0) Signal List'!F11)</f>
        <v/>
      </c>
      <c r="G11" s="65" t="str">
        <f>IF('0) Signal List'!G11="","",'0) Signal List'!G11)</f>
        <v>ESBN</v>
      </c>
      <c r="H11" s="419" t="str">
        <f>IF('0) Signal List'!H11="","",'0) Signal List'!H11)</f>
        <v xml:space="preserve">N/A </v>
      </c>
      <c r="I11" s="105" t="s">
        <v>218</v>
      </c>
      <c r="J11" s="106"/>
      <c r="K11" s="106"/>
      <c r="L11" s="107"/>
    </row>
    <row r="12" spans="1:12" ht="14.25" customHeight="1" x14ac:dyDescent="0.45">
      <c r="A12" s="58" t="str">
        <f>IF('0) Signal List'!A12="","",'0) Signal List'!A12)</f>
        <v>A3</v>
      </c>
      <c r="B12" s="59" t="str">
        <f>IF('0) Signal List'!B12="","",'0) Signal List'!B12)</f>
        <v>SolarFarmName (TLC) T421 SFPS 20 kV CB</v>
      </c>
      <c r="C12" s="59" t="str">
        <f>IF('0) Signal List'!C12="","",'0) Signal List'!C12)</f>
        <v/>
      </c>
      <c r="D12" s="59" t="str">
        <f>IF('0) Signal List'!D12="","",'0) Signal List'!D12)</f>
        <v>open</v>
      </c>
      <c r="E12" s="60" t="str">
        <f>IF('0) Signal List'!E12="","",'0) Signal List'!E12)</f>
        <v/>
      </c>
      <c r="F12" s="59" t="str">
        <f>IF('0) Signal List'!F12="","",'0) Signal List'!F12)</f>
        <v/>
      </c>
      <c r="G12" s="65" t="str">
        <f>IF('0) Signal List'!G12="","",'0) Signal List'!G12)</f>
        <v>SFPS</v>
      </c>
      <c r="H12" s="419" t="str">
        <f>IF('0) Signal List'!H12="","",'0) Signal List'!H12)</f>
        <v>ESBN</v>
      </c>
      <c r="I12" s="105" t="s">
        <v>218</v>
      </c>
      <c r="J12" s="106"/>
      <c r="K12" s="106"/>
      <c r="L12" s="107"/>
    </row>
    <row r="13" spans="1:12" ht="14.25" customHeight="1" x14ac:dyDescent="0.45">
      <c r="A13" s="58" t="str">
        <f>IF('0) Signal List'!A13="","",'0) Signal List'!A13)</f>
        <v>A4</v>
      </c>
      <c r="B13" s="59" t="str">
        <f>IF('0) Signal List'!B13="","",'0) Signal List'!B13)</f>
        <v>SolarFarmName (TLC) T421 SFPS 20 kV CB</v>
      </c>
      <c r="C13" s="59" t="str">
        <f>IF('0) Signal List'!C13="","",'0) Signal List'!C13)</f>
        <v/>
      </c>
      <c r="D13" s="59" t="str">
        <f>IF('0) Signal List'!D13="","",'0) Signal List'!D13)</f>
        <v>closed</v>
      </c>
      <c r="E13" s="60" t="str">
        <f>IF('0) Signal List'!E13="","",'0) Signal List'!E13)</f>
        <v/>
      </c>
      <c r="F13" s="59" t="str">
        <f>IF('0) Signal List'!F13="","",'0) Signal List'!F13)</f>
        <v/>
      </c>
      <c r="G13" s="65" t="str">
        <f>IF('0) Signal List'!G13="","",'0) Signal List'!G13)</f>
        <v>SFPS</v>
      </c>
      <c r="H13" s="419" t="str">
        <f>IF('0) Signal List'!H13="","",'0) Signal List'!H13)</f>
        <v>ESBN</v>
      </c>
      <c r="I13" s="105" t="s">
        <v>218</v>
      </c>
      <c r="J13" s="106"/>
      <c r="K13" s="106"/>
      <c r="L13" s="107"/>
    </row>
    <row r="14" spans="1:12" ht="14.25" customHeight="1" x14ac:dyDescent="0.45">
      <c r="A14" s="58" t="str">
        <f>IF('0) Signal List'!A14="","",'0) Signal List'!A14)</f>
        <v>A5</v>
      </c>
      <c r="B14" s="59" t="str">
        <f>IF('0) Signal List'!B14="","",'0) Signal List'!B14)</f>
        <v>SolarFarmName (TLC) Feeder 1 20 kV CB</v>
      </c>
      <c r="C14" s="59" t="str">
        <f>IF('0) Signal List'!C14="","",'0) Signal List'!C14)</f>
        <v/>
      </c>
      <c r="D14" s="59" t="str">
        <f>IF('0) Signal List'!D14="","",'0) Signal List'!D14)</f>
        <v>open</v>
      </c>
      <c r="E14" s="60" t="str">
        <f>IF('0) Signal List'!E14="","",'0) Signal List'!E14)</f>
        <v/>
      </c>
      <c r="F14" s="59" t="str">
        <f>IF('0) Signal List'!F14="","",'0) Signal List'!F14)</f>
        <v/>
      </c>
      <c r="G14" s="65" t="str">
        <f>IF('0) Signal List'!G14="","",'0) Signal List'!G14)</f>
        <v>SFPS</v>
      </c>
      <c r="H14" s="419" t="str">
        <f>IF('0) Signal List'!H14="","",'0) Signal List'!H14)</f>
        <v>ESBN</v>
      </c>
      <c r="I14" s="105" t="s">
        <v>218</v>
      </c>
      <c r="J14" s="106"/>
      <c r="K14" s="106"/>
      <c r="L14" s="107"/>
    </row>
    <row r="15" spans="1:12" ht="14.25" customHeight="1" x14ac:dyDescent="0.45">
      <c r="A15" s="58" t="str">
        <f>IF('0) Signal List'!A15="","",'0) Signal List'!A15)</f>
        <v>A6</v>
      </c>
      <c r="B15" s="59" t="str">
        <f>IF('0) Signal List'!B15="","",'0) Signal List'!B15)</f>
        <v>SolarFarmName (TLC) Feeder 1 20 kV CB</v>
      </c>
      <c r="C15" s="59" t="str">
        <f>IF('0) Signal List'!C15="","",'0) Signal List'!C15)</f>
        <v/>
      </c>
      <c r="D15" s="59" t="str">
        <f>IF('0) Signal List'!D15="","",'0) Signal List'!D15)</f>
        <v>closed</v>
      </c>
      <c r="E15" s="60" t="str">
        <f>IF('0) Signal List'!E15="","",'0) Signal List'!E15)</f>
        <v/>
      </c>
      <c r="F15" s="59" t="str">
        <f>IF('0) Signal List'!F15="","",'0) Signal List'!F15)</f>
        <v/>
      </c>
      <c r="G15" s="65" t="str">
        <f>IF('0) Signal List'!G15="","",'0) Signal List'!G15)</f>
        <v>SFPS</v>
      </c>
      <c r="H15" s="419" t="str">
        <f>IF('0) Signal List'!H15="","",'0) Signal List'!H15)</f>
        <v>ESBN</v>
      </c>
      <c r="I15" s="105" t="s">
        <v>218</v>
      </c>
      <c r="J15" s="106"/>
      <c r="K15" s="106"/>
      <c r="L15" s="107"/>
    </row>
    <row r="16" spans="1:12" ht="14.25" customHeight="1" x14ac:dyDescent="0.45">
      <c r="A16" s="58" t="str">
        <f>IF('0) Signal List'!A16="","",'0) Signal List'!A16)</f>
        <v>A7</v>
      </c>
      <c r="B16" s="59" t="str">
        <f>IF('0) Signal List'!B16="","",'0) Signal List'!B16)</f>
        <v>SPARE SolarFarmName (TLC) Feeder 2 20 kV CB</v>
      </c>
      <c r="C16" s="59" t="str">
        <f>IF('0) Signal List'!C16="","",'0) Signal List'!C16)</f>
        <v/>
      </c>
      <c r="D16" s="59" t="str">
        <f>IF('0) Signal List'!D16="","",'0) Signal List'!D16)</f>
        <v>open</v>
      </c>
      <c r="E16" s="60" t="str">
        <f>IF('0) Signal List'!E16="","",'0) Signal List'!E16)</f>
        <v/>
      </c>
      <c r="F16" s="59" t="str">
        <f>IF('0) Signal List'!F16="","",'0) Signal List'!F16)</f>
        <v/>
      </c>
      <c r="G16" s="65" t="str">
        <f>IF('0) Signal List'!G16="","",'0) Signal List'!G16)</f>
        <v>SFPS</v>
      </c>
      <c r="H16" s="419" t="str">
        <f>IF('0) Signal List'!H16="","",'0) Signal List'!H16)</f>
        <v>ESBN</v>
      </c>
      <c r="I16" s="105" t="s">
        <v>218</v>
      </c>
      <c r="J16" s="106"/>
      <c r="K16" s="106"/>
      <c r="L16" s="107"/>
    </row>
    <row r="17" spans="1:12" ht="14.25" customHeight="1" x14ac:dyDescent="0.45">
      <c r="A17" s="58" t="str">
        <f>IF('0) Signal List'!A17="","",'0) Signal List'!A17)</f>
        <v>A8</v>
      </c>
      <c r="B17" s="59" t="str">
        <f>IF('0) Signal List'!B17="","",'0) Signal List'!B17)</f>
        <v>SPARE SolarFarmName (TLC) Feeder 2 20 kV CB</v>
      </c>
      <c r="C17" s="59" t="str">
        <f>IF('0) Signal List'!C17="","",'0) Signal List'!C17)</f>
        <v/>
      </c>
      <c r="D17" s="59" t="str">
        <f>IF('0) Signal List'!D17="","",'0) Signal List'!D17)</f>
        <v>closed</v>
      </c>
      <c r="E17" s="60" t="str">
        <f>IF('0) Signal List'!E17="","",'0) Signal List'!E17)</f>
        <v/>
      </c>
      <c r="F17" s="59" t="str">
        <f>IF('0) Signal List'!F17="","",'0) Signal List'!F17)</f>
        <v/>
      </c>
      <c r="G17" s="65" t="str">
        <f>IF('0) Signal List'!G17="","",'0) Signal List'!G17)</f>
        <v>SFPS</v>
      </c>
      <c r="H17" s="419" t="str">
        <f>IF('0) Signal List'!H17="","",'0) Signal List'!H17)</f>
        <v>ESBN</v>
      </c>
      <c r="I17" s="105" t="s">
        <v>218</v>
      </c>
      <c r="J17" s="106"/>
      <c r="K17" s="106"/>
      <c r="L17" s="107"/>
    </row>
    <row r="18" spans="1:12" ht="14.25" customHeight="1" x14ac:dyDescent="0.45">
      <c r="A18" s="58" t="str">
        <f>IF('0) Signal List'!A18="","",'0) Signal List'!A18)</f>
        <v>A9</v>
      </c>
      <c r="B18" s="59" t="str">
        <f>IF('0) Signal List'!B18="","",'0) Signal List'!B18)</f>
        <v>SPARE SolarFarmName (TLC) Feeder 3 20 kV CB</v>
      </c>
      <c r="C18" s="59" t="str">
        <f>IF('0) Signal List'!C18="","",'0) Signal List'!C18)</f>
        <v/>
      </c>
      <c r="D18" s="59" t="str">
        <f>IF('0) Signal List'!D18="","",'0) Signal List'!D18)</f>
        <v>open</v>
      </c>
      <c r="E18" s="60" t="str">
        <f>IF('0) Signal List'!E18="","",'0) Signal List'!E18)</f>
        <v/>
      </c>
      <c r="F18" s="59" t="str">
        <f>IF('0) Signal List'!F18="","",'0) Signal List'!F18)</f>
        <v/>
      </c>
      <c r="G18" s="65" t="str">
        <f>IF('0) Signal List'!G18="","",'0) Signal List'!G18)</f>
        <v>SFPS</v>
      </c>
      <c r="H18" s="419" t="str">
        <f>IF('0) Signal List'!H18="","",'0) Signal List'!H18)</f>
        <v>ESBN</v>
      </c>
      <c r="I18" s="105" t="s">
        <v>218</v>
      </c>
      <c r="J18" s="106"/>
      <c r="K18" s="106"/>
      <c r="L18" s="107"/>
    </row>
    <row r="19" spans="1:12" ht="14.25" customHeight="1" x14ac:dyDescent="0.45">
      <c r="A19" s="58" t="str">
        <f>IF('0) Signal List'!A19="","",'0) Signal List'!A19)</f>
        <v>A10</v>
      </c>
      <c r="B19" s="59" t="str">
        <f>IF('0) Signal List'!B19="","",'0) Signal List'!B19)</f>
        <v>SPARE SolarFarmName (TLC) Feeder 3 20 kV CB</v>
      </c>
      <c r="C19" s="59" t="str">
        <f>IF('0) Signal List'!C19="","",'0) Signal List'!C19)</f>
        <v/>
      </c>
      <c r="D19" s="59" t="str">
        <f>IF('0) Signal List'!D19="","",'0) Signal List'!D19)</f>
        <v>closed</v>
      </c>
      <c r="E19" s="60" t="str">
        <f>IF('0) Signal List'!E19="","",'0) Signal List'!E19)</f>
        <v/>
      </c>
      <c r="F19" s="59" t="str">
        <f>IF('0) Signal List'!F19="","",'0) Signal List'!F19)</f>
        <v/>
      </c>
      <c r="G19" s="65" t="str">
        <f>IF('0) Signal List'!G19="","",'0) Signal List'!G19)</f>
        <v>SFPS</v>
      </c>
      <c r="H19" s="419" t="str">
        <f>IF('0) Signal List'!H19="","",'0) Signal List'!H19)</f>
        <v>ESBN</v>
      </c>
      <c r="I19" s="105" t="s">
        <v>218</v>
      </c>
      <c r="J19" s="106"/>
      <c r="K19" s="106"/>
      <c r="L19" s="107"/>
    </row>
    <row r="20" spans="1:12" ht="14.25" customHeight="1" x14ac:dyDescent="0.45">
      <c r="A20" s="58" t="str">
        <f>IF('0) Signal List'!A20="","",'0) Signal List'!A20)</f>
        <v>A11</v>
      </c>
      <c r="B20" s="59" t="str">
        <f>IF('0) Signal List'!B20="","",'0) Signal List'!B20)</f>
        <v>SPARE SolarFarmName (TLC) Feeder 4 20 kV CB</v>
      </c>
      <c r="C20" s="59" t="str">
        <f>IF('0) Signal List'!C20="","",'0) Signal List'!C20)</f>
        <v/>
      </c>
      <c r="D20" s="59" t="str">
        <f>IF('0) Signal List'!D20="","",'0) Signal List'!D20)</f>
        <v>open</v>
      </c>
      <c r="E20" s="60" t="str">
        <f>IF('0) Signal List'!E20="","",'0) Signal List'!E20)</f>
        <v/>
      </c>
      <c r="F20" s="59" t="str">
        <f>IF('0) Signal List'!F20="","",'0) Signal List'!F20)</f>
        <v/>
      </c>
      <c r="G20" s="65" t="str">
        <f>IF('0) Signal List'!G20="","",'0) Signal List'!G20)</f>
        <v>SFPS</v>
      </c>
      <c r="H20" s="419" t="str">
        <f>IF('0) Signal List'!H20="","",'0) Signal List'!H20)</f>
        <v>ESBN</v>
      </c>
      <c r="I20" s="105" t="s">
        <v>218</v>
      </c>
      <c r="J20" s="106"/>
      <c r="K20" s="106"/>
      <c r="L20" s="107"/>
    </row>
    <row r="21" spans="1:12" ht="14.25" customHeight="1" x14ac:dyDescent="0.45">
      <c r="A21" s="58" t="str">
        <f>IF('0) Signal List'!A21="","",'0) Signal List'!A21)</f>
        <v>A12</v>
      </c>
      <c r="B21" s="59" t="str">
        <f>IF('0) Signal List'!B21="","",'0) Signal List'!B21)</f>
        <v>SPARE SolarFarmName (TLC) Feeder 4 20 kV CB</v>
      </c>
      <c r="C21" s="59" t="str">
        <f>IF('0) Signal List'!C21="","",'0) Signal List'!C21)</f>
        <v/>
      </c>
      <c r="D21" s="59" t="str">
        <f>IF('0) Signal List'!D21="","",'0) Signal List'!D21)</f>
        <v>closed</v>
      </c>
      <c r="E21" s="60" t="str">
        <f>IF('0) Signal List'!E21="","",'0) Signal List'!E21)</f>
        <v/>
      </c>
      <c r="F21" s="59" t="str">
        <f>IF('0) Signal List'!F21="","",'0) Signal List'!F21)</f>
        <v/>
      </c>
      <c r="G21" s="65" t="str">
        <f>IF('0) Signal List'!G21="","",'0) Signal List'!G21)</f>
        <v>SFPS</v>
      </c>
      <c r="H21" s="419" t="str">
        <f>IF('0) Signal List'!H21="","",'0) Signal List'!H21)</f>
        <v>ESBN</v>
      </c>
      <c r="I21" s="105" t="s">
        <v>218</v>
      </c>
      <c r="J21" s="106"/>
      <c r="K21" s="106"/>
      <c r="L21" s="107"/>
    </row>
    <row r="22" spans="1:12" ht="14.25" customHeight="1" x14ac:dyDescent="0.45">
      <c r="A22" s="58" t="str">
        <f>IF('0) Signal List'!A22="","",'0) Signal List'!A22)</f>
        <v>A13</v>
      </c>
      <c r="B22" s="59" t="str">
        <f>IF('0) Signal List'!B22="","",'0) Signal List'!B22)</f>
        <v>TSO Remote Control Enable Switch</v>
      </c>
      <c r="C22" s="59" t="str">
        <f>IF('0) Signal List'!C22="","",'0) Signal List'!C22)</f>
        <v/>
      </c>
      <c r="D22" s="59" t="str">
        <f>IF('0) Signal List'!D22="","",'0) Signal List'!D22)</f>
        <v>off</v>
      </c>
      <c r="E22" s="60" t="str">
        <f>IF('0) Signal List'!E22="","",'0) Signal List'!E22)</f>
        <v/>
      </c>
      <c r="F22" s="59" t="str">
        <f>IF('0) Signal List'!F22="","",'0) Signal List'!F22)</f>
        <v/>
      </c>
      <c r="G22" s="65" t="str">
        <f>IF('0) Signal List'!G22="","",'0) Signal List'!G22)</f>
        <v>SFPS</v>
      </c>
      <c r="H22" s="419" t="str">
        <f>IF('0) Signal List'!H22="","",'0) Signal List'!H22)</f>
        <v>ESBN</v>
      </c>
      <c r="I22" s="105" t="s">
        <v>218</v>
      </c>
      <c r="J22" s="106"/>
      <c r="K22" s="106"/>
      <c r="L22" s="107"/>
    </row>
    <row r="23" spans="1:12" ht="14.25" customHeight="1" x14ac:dyDescent="0.45">
      <c r="A23" s="58" t="str">
        <f>IF('0) Signal List'!A23="","",'0) Signal List'!A23)</f>
        <v>A14</v>
      </c>
      <c r="B23" s="59" t="str">
        <f>IF('0) Signal List'!B23="","",'0) Signal List'!B23)</f>
        <v>TSO Remote Control Enable Switch</v>
      </c>
      <c r="C23" s="59" t="str">
        <f>IF('0) Signal List'!C23="","",'0) Signal List'!C23)</f>
        <v/>
      </c>
      <c r="D23" s="59" t="str">
        <f>IF('0) Signal List'!D23="","",'0) Signal List'!D23)</f>
        <v>on</v>
      </c>
      <c r="E23" s="60" t="str">
        <f>IF('0) Signal List'!E23="","",'0) Signal List'!E23)</f>
        <v/>
      </c>
      <c r="F23" s="59" t="str">
        <f>IF('0) Signal List'!F23="","",'0) Signal List'!F23)</f>
        <v/>
      </c>
      <c r="G23" s="65" t="str">
        <f>IF('0) Signal List'!G23="","",'0) Signal List'!G23)</f>
        <v>SFPS</v>
      </c>
      <c r="H23" s="419" t="str">
        <f>IF('0) Signal List'!H23="","",'0) Signal List'!H23)</f>
        <v>ESBN</v>
      </c>
      <c r="I23" s="105" t="s">
        <v>218</v>
      </c>
      <c r="J23" s="106"/>
      <c r="K23" s="106"/>
      <c r="L23" s="107"/>
    </row>
    <row r="24" spans="1:12" ht="14.25" customHeight="1" x14ac:dyDescent="0.45">
      <c r="A24" s="58" t="str">
        <f>IF('0) Signal List'!A24="","",'0) Signal List'!A24)</f>
        <v>A15</v>
      </c>
      <c r="B24" s="59" t="str">
        <f>IF('0) Signal List'!B24="","",'0) Signal List'!B24)</f>
        <v>Dispatch Fail Market Command Lamp - SFPS Panel</v>
      </c>
      <c r="C24" s="59" t="str">
        <f>IF('0) Signal List'!C24="","",'0) Signal List'!C24)</f>
        <v/>
      </c>
      <c r="D24" s="59" t="str">
        <f>IF('0) Signal List'!D24="","",'0) Signal List'!D24)</f>
        <v>off</v>
      </c>
      <c r="E24" s="60" t="str">
        <f>IF('0) Signal List'!E24="","",'0) Signal List'!E24)</f>
        <v/>
      </c>
      <c r="F24" s="59" t="str">
        <f>IF('0) Signal List'!F24="","",'0) Signal List'!F24)</f>
        <v/>
      </c>
      <c r="G24" s="65" t="str">
        <f>IF('0) Signal List'!G24="","",'0) Signal List'!G24)</f>
        <v>SFPS</v>
      </c>
      <c r="H24" s="419" t="str">
        <f>IF('0) Signal List'!H24="","",'0) Signal List'!H24)</f>
        <v>ESBN</v>
      </c>
      <c r="I24" s="105" t="s">
        <v>218</v>
      </c>
      <c r="J24" s="106"/>
      <c r="K24" s="106"/>
      <c r="L24" s="107"/>
    </row>
    <row r="25" spans="1:12" ht="14.25" customHeight="1" x14ac:dyDescent="0.45">
      <c r="A25" s="58" t="str">
        <f>IF('0) Signal List'!A25="","",'0) Signal List'!A25)</f>
        <v>A16</v>
      </c>
      <c r="B25" s="59" t="str">
        <f>IF('0) Signal List'!B25="","",'0) Signal List'!B25)</f>
        <v>Dispatch Fail Market Command Lamp - SFPS Panel</v>
      </c>
      <c r="C25" s="66" t="str">
        <f>IF('0) Signal List'!C25="","",'0) Signal List'!C25)</f>
        <v/>
      </c>
      <c r="D25" s="420" t="str">
        <f>IF('0) Signal List'!D25="","",'0) Signal List'!D25)</f>
        <v>on</v>
      </c>
      <c r="E25" s="67" t="str">
        <f>IF('0) Signal List'!E25="","",'0) Signal List'!E25)</f>
        <v/>
      </c>
      <c r="F25" s="59" t="str">
        <f>IF('0) Signal List'!F25="","",'0) Signal List'!F25)</f>
        <v/>
      </c>
      <c r="G25" s="65" t="str">
        <f>IF('0) Signal List'!G25="","",'0) Signal List'!G25)</f>
        <v>SFPS</v>
      </c>
      <c r="H25" s="419" t="str">
        <f>IF('0) Signal List'!H25="","",'0) Signal List'!H25)</f>
        <v>ESBN</v>
      </c>
      <c r="I25" s="105" t="s">
        <v>218</v>
      </c>
      <c r="J25" s="106"/>
      <c r="K25" s="106"/>
      <c r="L25" s="107"/>
    </row>
    <row r="26" spans="1:12" ht="14.25" customHeight="1" x14ac:dyDescent="0.45">
      <c r="A26" s="58" t="str">
        <f>IF('0) Signal List'!A26="","",'0) Signal List'!A26)</f>
        <v>A17</v>
      </c>
      <c r="B26" s="59" t="str">
        <f>IF('0) Signal List'!B26="","",'0) Signal List'!B26)</f>
        <v>Blue Alert Lamp - SFPS Panel</v>
      </c>
      <c r="C26" s="59" t="str">
        <f>IF('0) Signal List'!C26="","",'0) Signal List'!C26)</f>
        <v/>
      </c>
      <c r="D26" s="59" t="str">
        <f>IF('0) Signal List'!D26="","",'0) Signal List'!D26)</f>
        <v>off</v>
      </c>
      <c r="E26" s="60" t="str">
        <f>IF('0) Signal List'!E26="","",'0) Signal List'!E26)</f>
        <v/>
      </c>
      <c r="F26" s="59" t="str">
        <f>IF('0) Signal List'!F26="","",'0) Signal List'!F26)</f>
        <v/>
      </c>
      <c r="G26" s="65" t="str">
        <f>IF('0) Signal List'!G26="","",'0) Signal List'!G26)</f>
        <v>SFPS</v>
      </c>
      <c r="H26" s="419" t="str">
        <f>IF('0) Signal List'!H26="","",'0) Signal List'!H26)</f>
        <v>ESBN</v>
      </c>
      <c r="I26" s="105" t="s">
        <v>218</v>
      </c>
      <c r="J26" s="106"/>
      <c r="K26" s="106"/>
      <c r="L26" s="107"/>
    </row>
    <row r="27" spans="1:12" ht="14.25" customHeight="1" x14ac:dyDescent="0.45">
      <c r="A27" s="58" t="str">
        <f>IF('0) Signal List'!A27="","",'0) Signal List'!A27)</f>
        <v>A18</v>
      </c>
      <c r="B27" s="59" t="str">
        <f>IF('0) Signal List'!B27="","",'0) Signal List'!B27)</f>
        <v>Blue Alert Lamp - SFPS Panel</v>
      </c>
      <c r="C27" s="66" t="str">
        <f>IF('0) Signal List'!C27="","",'0) Signal List'!C27)</f>
        <v/>
      </c>
      <c r="D27" s="420" t="str">
        <f>IF('0) Signal List'!D27="","",'0) Signal List'!D27)</f>
        <v>on</v>
      </c>
      <c r="E27" s="67" t="str">
        <f>IF('0) Signal List'!E27="","",'0) Signal List'!E27)</f>
        <v/>
      </c>
      <c r="F27" s="59" t="str">
        <f>IF('0) Signal List'!F27="","",'0) Signal List'!F27)</f>
        <v/>
      </c>
      <c r="G27" s="65" t="str">
        <f>IF('0) Signal List'!G27="","",'0) Signal List'!G27)</f>
        <v>SFPS</v>
      </c>
      <c r="H27" s="419" t="str">
        <f>IF('0) Signal List'!H27="","",'0) Signal List'!H27)</f>
        <v>ESBN</v>
      </c>
      <c r="I27" s="105" t="s">
        <v>218</v>
      </c>
      <c r="J27" s="106"/>
      <c r="K27" s="106"/>
      <c r="L27" s="107"/>
    </row>
    <row r="28" spans="1:12" ht="14.25" customHeight="1" x14ac:dyDescent="0.45">
      <c r="A28" s="58" t="str">
        <f>IF('0) Signal List'!A28="","",'0) Signal List'!A28)</f>
        <v>A19</v>
      </c>
      <c r="B28" s="59" t="str">
        <f>IF('0) Signal List'!B28="","",'0) Signal List'!B28)</f>
        <v>Reactive Device &gt;5 Mvar 1</v>
      </c>
      <c r="C28" s="66" t="str">
        <f>IF('0) Signal List'!C28="","",'0) Signal List'!C28)</f>
        <v/>
      </c>
      <c r="D28" s="420" t="str">
        <f>IF('0) Signal List'!D28="","",'0) Signal List'!D28)</f>
        <v>off</v>
      </c>
      <c r="E28" s="67" t="str">
        <f>IF('0) Signal List'!E28="","",'0) Signal List'!E28)</f>
        <v/>
      </c>
      <c r="F28" s="59" t="str">
        <f>IF('0) Signal List'!F28="","",'0) Signal List'!F28)</f>
        <v/>
      </c>
      <c r="G28" s="65" t="str">
        <f>IF('0) Signal List'!G28="","",'0) Signal List'!G28)</f>
        <v>SFPS</v>
      </c>
      <c r="H28" s="419" t="str">
        <f>IF('0) Signal List'!H28="","",'0) Signal List'!H28)</f>
        <v>ESBN</v>
      </c>
      <c r="I28" s="105" t="s">
        <v>218</v>
      </c>
      <c r="J28" s="106"/>
      <c r="K28" s="106"/>
      <c r="L28" s="107"/>
    </row>
    <row r="29" spans="1:12" ht="14.25" customHeight="1" x14ac:dyDescent="0.45">
      <c r="A29" s="58" t="str">
        <f>IF('0) Signal List'!A29="","",'0) Signal List'!A29)</f>
        <v>A20</v>
      </c>
      <c r="B29" s="59" t="str">
        <f>IF('0) Signal List'!B29="","",'0) Signal List'!B29)</f>
        <v>Reactive Device &gt;5 Mvar 1</v>
      </c>
      <c r="C29" s="59" t="str">
        <f>IF('0) Signal List'!C29="","",'0) Signal List'!C29)</f>
        <v/>
      </c>
      <c r="D29" s="59" t="str">
        <f>IF('0) Signal List'!D29="","",'0) Signal List'!D29)</f>
        <v>on</v>
      </c>
      <c r="E29" s="60" t="str">
        <f>IF('0) Signal List'!E29="","",'0) Signal List'!E29)</f>
        <v/>
      </c>
      <c r="F29" s="59" t="str">
        <f>IF('0) Signal List'!F29="","",'0) Signal List'!F29)</f>
        <v/>
      </c>
      <c r="G29" s="65" t="str">
        <f>IF('0) Signal List'!G29="","",'0) Signal List'!G29)</f>
        <v>SFPS</v>
      </c>
      <c r="H29" s="419" t="str">
        <f>IF('0) Signal List'!H29="","",'0) Signal List'!H29)</f>
        <v>ESBN</v>
      </c>
      <c r="I29" s="105" t="s">
        <v>218</v>
      </c>
      <c r="J29" s="106"/>
      <c r="K29" s="106"/>
      <c r="L29" s="107"/>
    </row>
    <row r="30" spans="1:12" ht="14.25" customHeight="1" x14ac:dyDescent="0.45">
      <c r="A30" s="58" t="str">
        <f>IF('0) Signal List'!A30="","",'0) Signal List'!A30)</f>
        <v>A21</v>
      </c>
      <c r="B30" s="59" t="str">
        <f>IF('0) Signal List'!B30="","",'0) Signal List'!B30)</f>
        <v>Reactive Device &gt;5 Mvar N</v>
      </c>
      <c r="C30" s="59" t="str">
        <f>IF('0) Signal List'!C30="","",'0) Signal List'!C30)</f>
        <v/>
      </c>
      <c r="D30" s="59" t="str">
        <f>IF('0) Signal List'!D30="","",'0) Signal List'!D30)</f>
        <v>off</v>
      </c>
      <c r="E30" s="60" t="str">
        <f>IF('0) Signal List'!E30="","",'0) Signal List'!E30)</f>
        <v/>
      </c>
      <c r="F30" s="59" t="str">
        <f>IF('0) Signal List'!F30="","",'0) Signal List'!F30)</f>
        <v/>
      </c>
      <c r="G30" s="65" t="str">
        <f>IF('0) Signal List'!G30="","",'0) Signal List'!G30)</f>
        <v>SFPS</v>
      </c>
      <c r="H30" s="419" t="str">
        <f>IF('0) Signal List'!H30="","",'0) Signal List'!H30)</f>
        <v>ESBN</v>
      </c>
      <c r="I30" s="105" t="s">
        <v>218</v>
      </c>
      <c r="J30" s="106"/>
      <c r="K30" s="106"/>
      <c r="L30" s="107"/>
    </row>
    <row r="31" spans="1:12" ht="14.25" customHeight="1" x14ac:dyDescent="0.45">
      <c r="A31" s="58" t="str">
        <f>IF('0) Signal List'!A31="","",'0) Signal List'!A31)</f>
        <v>A22</v>
      </c>
      <c r="B31" s="59" t="str">
        <f>IF('0) Signal List'!B31="","",'0) Signal List'!B31)</f>
        <v>Reactive Device &gt;5 Mvar N</v>
      </c>
      <c r="C31" s="59" t="str">
        <f>IF('0) Signal List'!C31="","",'0) Signal List'!C31)</f>
        <v/>
      </c>
      <c r="D31" s="59" t="str">
        <f>IF('0) Signal List'!D31="","",'0) Signal List'!D31)</f>
        <v>on</v>
      </c>
      <c r="E31" s="60" t="str">
        <f>IF('0) Signal List'!E31="","",'0) Signal List'!E31)</f>
        <v/>
      </c>
      <c r="F31" s="59" t="str">
        <f>IF('0) Signal List'!F31="","",'0) Signal List'!F31)</f>
        <v/>
      </c>
      <c r="G31" s="65" t="str">
        <f>IF('0) Signal List'!G31="","",'0) Signal List'!G31)</f>
        <v>SFPS</v>
      </c>
      <c r="H31" s="419" t="str">
        <f>IF('0) Signal List'!H31="","",'0) Signal List'!H31)</f>
        <v>ESBN</v>
      </c>
      <c r="I31" s="105" t="s">
        <v>218</v>
      </c>
      <c r="J31" s="106"/>
      <c r="K31" s="106"/>
      <c r="L31" s="107"/>
    </row>
    <row r="32" spans="1:12" ht="14.25" customHeight="1" x14ac:dyDescent="0.5">
      <c r="A32" s="58" t="str">
        <f>IF('0) Signal List'!A32="","",'0) Signal List'!A32)</f>
        <v>B1</v>
      </c>
      <c r="B32" s="59" t="str">
        <f>IF('0) Signal List'!B32="","",'0) Signal List'!B32)</f>
        <v>Active Power Control facility status (feedback)</v>
      </c>
      <c r="C32" s="59" t="str">
        <f>IF('0) Signal List'!C32="","",'0) Signal List'!C32)</f>
        <v/>
      </c>
      <c r="D32" s="59" t="str">
        <f>IF('0) Signal List'!D32="","",'0) Signal List'!D32)</f>
        <v>off</v>
      </c>
      <c r="E32" s="60" t="str">
        <f>IF('0) Signal List'!E32="","",'0) Signal List'!E32)</f>
        <v/>
      </c>
      <c r="F32" s="59" t="str">
        <f>IF('0) Signal List'!F32="","",'0) Signal List'!F32)</f>
        <v/>
      </c>
      <c r="G32" s="65" t="str">
        <f>IF('0) Signal List'!G32="","",'0) Signal List'!G32)</f>
        <v>SFPS</v>
      </c>
      <c r="H32" s="419" t="str">
        <f>IF('0) Signal List'!H32="","",'0) Signal List'!H32)</f>
        <v xml:space="preserve">N/A </v>
      </c>
      <c r="I32" s="105" t="s">
        <v>219</v>
      </c>
      <c r="J32" s="106"/>
      <c r="K32" s="106"/>
      <c r="L32" s="107"/>
    </row>
    <row r="33" spans="1:12" ht="14.25" customHeight="1" x14ac:dyDescent="0.5">
      <c r="A33" s="58" t="str">
        <f>IF('0) Signal List'!A33="","",'0) Signal List'!A33)</f>
        <v>B2</v>
      </c>
      <c r="B33" s="59" t="str">
        <f>IF('0) Signal List'!B33="","",'0) Signal List'!B33)</f>
        <v>Active Power Control facility status (feedback)</v>
      </c>
      <c r="C33" s="59" t="str">
        <f>IF('0) Signal List'!C33="","",'0) Signal List'!C33)</f>
        <v/>
      </c>
      <c r="D33" s="59" t="str">
        <f>IF('0) Signal List'!D33="","",'0) Signal List'!D33)</f>
        <v>on</v>
      </c>
      <c r="E33" s="60" t="str">
        <f>IF('0) Signal List'!E33="","",'0) Signal List'!E33)</f>
        <v/>
      </c>
      <c r="F33" s="59" t="str">
        <f>IF('0) Signal List'!F33="","",'0) Signal List'!F33)</f>
        <v/>
      </c>
      <c r="G33" s="65" t="str">
        <f>IF('0) Signal List'!G33="","",'0) Signal List'!G33)</f>
        <v>SFPS</v>
      </c>
      <c r="H33" s="419" t="str">
        <f>IF('0) Signal List'!H33="","",'0) Signal List'!H33)</f>
        <v xml:space="preserve">N/A </v>
      </c>
      <c r="I33" s="105" t="s">
        <v>219</v>
      </c>
      <c r="J33" s="106"/>
      <c r="K33" s="106"/>
      <c r="L33" s="107"/>
    </row>
    <row r="34" spans="1:12" ht="14.25" customHeight="1" x14ac:dyDescent="0.5">
      <c r="A34" s="58" t="str">
        <f>IF('0) Signal List'!A34="","",'0) Signal List'!A34)</f>
        <v>B3</v>
      </c>
      <c r="B34" s="59" t="str">
        <f>IF('0) Signal List'!B34="","",'0) Signal List'!B34)</f>
        <v>Frequency Response System Mode Status (feedback)</v>
      </c>
      <c r="C34" s="59" t="str">
        <f>IF('0) Signal List'!C34="","",'0) Signal List'!C34)</f>
        <v/>
      </c>
      <c r="D34" s="59" t="str">
        <f>IF('0) Signal List'!D34="","",'0) Signal List'!D34)</f>
        <v>off</v>
      </c>
      <c r="E34" s="60" t="str">
        <f>IF('0) Signal List'!E34="","",'0) Signal List'!E34)</f>
        <v/>
      </c>
      <c r="F34" s="59" t="str">
        <f>IF('0) Signal List'!F34="","",'0) Signal List'!F34)</f>
        <v/>
      </c>
      <c r="G34" s="65" t="str">
        <f>IF('0) Signal List'!G34="","",'0) Signal List'!G34)</f>
        <v>SFPS</v>
      </c>
      <c r="H34" s="419" t="str">
        <f>IF('0) Signal List'!H34="","",'0) Signal List'!H34)</f>
        <v xml:space="preserve">N/A </v>
      </c>
      <c r="I34" s="105" t="s">
        <v>219</v>
      </c>
      <c r="J34" s="106"/>
      <c r="K34" s="106"/>
      <c r="L34" s="107"/>
    </row>
    <row r="35" spans="1:12" ht="14.25" customHeight="1" x14ac:dyDescent="0.5">
      <c r="A35" s="58" t="str">
        <f>IF('0) Signal List'!A35="","",'0) Signal List'!A35)</f>
        <v>B4</v>
      </c>
      <c r="B35" s="59" t="str">
        <f>IF('0) Signal List'!B35="","",'0) Signal List'!B35)</f>
        <v>Frequency Response System Mode Status (feedback)</v>
      </c>
      <c r="C35" s="59" t="str">
        <f>IF('0) Signal List'!C35="","",'0) Signal List'!C35)</f>
        <v/>
      </c>
      <c r="D35" s="59" t="str">
        <f>IF('0) Signal List'!D35="","",'0) Signal List'!D35)</f>
        <v>on</v>
      </c>
      <c r="E35" s="60" t="str">
        <f>IF('0) Signal List'!E35="","",'0) Signal List'!E35)</f>
        <v/>
      </c>
      <c r="F35" s="59" t="str">
        <f>IF('0) Signal List'!F35="","",'0) Signal List'!F35)</f>
        <v/>
      </c>
      <c r="G35" s="65" t="str">
        <f>IF('0) Signal List'!G35="","",'0) Signal List'!G35)</f>
        <v>SFPS</v>
      </c>
      <c r="H35" s="419" t="str">
        <f>IF('0) Signal List'!H35="","",'0) Signal List'!H35)</f>
        <v xml:space="preserve">N/A </v>
      </c>
      <c r="I35" s="105" t="s">
        <v>219</v>
      </c>
      <c r="J35" s="106"/>
      <c r="K35" s="106"/>
      <c r="L35" s="107"/>
    </row>
    <row r="36" spans="1:12" ht="14.25" customHeight="1" x14ac:dyDescent="0.5">
      <c r="A36" s="58" t="str">
        <f>IF('0) Signal List'!A36="","",'0) Signal List'!A36)</f>
        <v>B5</v>
      </c>
      <c r="B36" s="59" t="str">
        <f>IF('0) Signal List'!B36="","",'0) Signal List'!B36)</f>
        <v>Frequency Response Curve (feedback)</v>
      </c>
      <c r="C36" s="59" t="str">
        <f>IF('0) Signal List'!C36="","",'0) Signal List'!C36)</f>
        <v/>
      </c>
      <c r="D36" s="59" t="str">
        <f>IF('0) Signal List'!D36="","",'0) Signal List'!D36)</f>
        <v>Curve 1</v>
      </c>
      <c r="E36" s="60" t="str">
        <f>IF('0) Signal List'!E36="","",'0) Signal List'!E36)</f>
        <v/>
      </c>
      <c r="F36" s="59" t="str">
        <f>IF('0) Signal List'!F36="","",'0) Signal List'!F36)</f>
        <v/>
      </c>
      <c r="G36" s="65" t="str">
        <f>IF('0) Signal List'!G36="","",'0) Signal List'!G36)</f>
        <v>SFPS</v>
      </c>
      <c r="H36" s="419" t="str">
        <f>IF('0) Signal List'!H36="","",'0) Signal List'!H36)</f>
        <v xml:space="preserve">N/A </v>
      </c>
      <c r="I36" s="105" t="s">
        <v>219</v>
      </c>
      <c r="J36" s="106"/>
      <c r="K36" s="106"/>
      <c r="L36" s="107"/>
    </row>
    <row r="37" spans="1:12" ht="14.25" customHeight="1" x14ac:dyDescent="0.5">
      <c r="A37" s="58" t="str">
        <f>IF('0) Signal List'!A37="","",'0) Signal List'!A37)</f>
        <v>B6</v>
      </c>
      <c r="B37" s="59" t="str">
        <f>IF('0) Signal List'!B37="","",'0) Signal List'!B37)</f>
        <v>Frequency Response Curve (feedback)</v>
      </c>
      <c r="C37" s="59" t="str">
        <f>IF('0) Signal List'!C37="","",'0) Signal List'!C37)</f>
        <v/>
      </c>
      <c r="D37" s="59" t="str">
        <f>IF('0) Signal List'!D37="","",'0) Signal List'!D37)</f>
        <v>Curve 2</v>
      </c>
      <c r="E37" s="60" t="str">
        <f>IF('0) Signal List'!E37="","",'0) Signal List'!E37)</f>
        <v/>
      </c>
      <c r="F37" s="59" t="str">
        <f>IF('0) Signal List'!F37="","",'0) Signal List'!F37)</f>
        <v/>
      </c>
      <c r="G37" s="65" t="str">
        <f>IF('0) Signal List'!G37="","",'0) Signal List'!G37)</f>
        <v>SFPS</v>
      </c>
      <c r="H37" s="419" t="str">
        <f>IF('0) Signal List'!H37="","",'0) Signal List'!H37)</f>
        <v xml:space="preserve">N/A </v>
      </c>
      <c r="I37" s="105" t="s">
        <v>219</v>
      </c>
      <c r="J37" s="106" t="str">
        <f>IF('0) Signal List'!J37="","",'0) Signal List'!J37)</f>
        <v/>
      </c>
      <c r="K37" s="106" t="str">
        <f>IF('0) Signal List'!K37="","",'0) Signal List'!K37)</f>
        <v/>
      </c>
      <c r="L37" s="107" t="str">
        <f>IF('0) Signal List'!L37="","",'0) Signal List'!L37)</f>
        <v/>
      </c>
    </row>
    <row r="38" spans="1:12" ht="14.25" customHeight="1" x14ac:dyDescent="0.5">
      <c r="A38" s="58" t="str">
        <f>IF('0) Signal List'!A38="","",'0) Signal List'!A38)</f>
        <v>B7</v>
      </c>
      <c r="B38" s="59" t="str">
        <f>IF('0) Signal List'!B38="","",'0) Signal List'!B38)</f>
        <v xml:space="preserve">SPARE </v>
      </c>
      <c r="C38" s="59" t="str">
        <f>IF('0) Signal List'!C38="","",'0) Signal List'!C38)</f>
        <v/>
      </c>
      <c r="D38" s="59" t="str">
        <f>IF('0) Signal List'!D38="","",'0) Signal List'!D38)</f>
        <v>off</v>
      </c>
      <c r="E38" s="60" t="str">
        <f>IF('0) Signal List'!E38="","",'0) Signal List'!E38)</f>
        <v/>
      </c>
      <c r="F38" s="59" t="str">
        <f>IF('0) Signal List'!F38="","",'0) Signal List'!F38)</f>
        <v/>
      </c>
      <c r="G38" s="65" t="str">
        <f>IF('0) Signal List'!G38="","",'0) Signal List'!G38)</f>
        <v/>
      </c>
      <c r="H38" s="419" t="str">
        <f>IF('0) Signal List'!H38="","",'0) Signal List'!H38)</f>
        <v/>
      </c>
      <c r="I38" s="105" t="s">
        <v>219</v>
      </c>
      <c r="J38" s="106" t="str">
        <f>IF('0) Signal List'!J38="","",'0) Signal List'!J38)</f>
        <v/>
      </c>
      <c r="K38" s="106" t="str">
        <f>IF('0) Signal List'!K38="","",'0) Signal List'!K38)</f>
        <v/>
      </c>
      <c r="L38" s="107" t="str">
        <f>IF('0) Signal List'!L38="","",'0) Signal List'!L38)</f>
        <v/>
      </c>
    </row>
    <row r="39" spans="1:12" ht="14.25" customHeight="1" x14ac:dyDescent="0.5">
      <c r="A39" s="58" t="str">
        <f>IF('0) Signal List'!A39="","",'0) Signal List'!A39)</f>
        <v>B8</v>
      </c>
      <c r="B39" s="59" t="str">
        <f>IF('0) Signal List'!B39="","",'0) Signal List'!B39)</f>
        <v xml:space="preserve">SPARE </v>
      </c>
      <c r="C39" s="59" t="str">
        <f>IF('0) Signal List'!C39="","",'0) Signal List'!C39)</f>
        <v/>
      </c>
      <c r="D39" s="59" t="str">
        <f>IF('0) Signal List'!D39="","",'0) Signal List'!D39)</f>
        <v>on</v>
      </c>
      <c r="E39" s="60" t="str">
        <f>IF('0) Signal List'!E39="","",'0) Signal List'!E39)</f>
        <v/>
      </c>
      <c r="F39" s="59" t="str">
        <f>IF('0) Signal List'!F39="","",'0) Signal List'!F39)</f>
        <v/>
      </c>
      <c r="G39" s="65" t="str">
        <f>IF('0) Signal List'!G39="","",'0) Signal List'!G39)</f>
        <v/>
      </c>
      <c r="H39" s="419" t="str">
        <f>IF('0) Signal List'!H39="","",'0) Signal List'!H39)</f>
        <v/>
      </c>
      <c r="I39" s="105" t="s">
        <v>219</v>
      </c>
      <c r="J39" s="106" t="str">
        <f>IF('0) Signal List'!J39="","",'0) Signal List'!J39)</f>
        <v/>
      </c>
      <c r="K39" s="106" t="str">
        <f>IF('0) Signal List'!K39="","",'0) Signal List'!K39)</f>
        <v/>
      </c>
      <c r="L39" s="107" t="str">
        <f>IF('0) Signal List'!L39="","",'0) Signal List'!L39)</f>
        <v/>
      </c>
    </row>
    <row r="40" spans="1:12" ht="14.25" customHeight="1" x14ac:dyDescent="0.5">
      <c r="A40" s="58" t="str">
        <f>IF('0) Signal List'!A40="","",'0) Signal List'!A40)</f>
        <v>B9</v>
      </c>
      <c r="B40" s="59" t="str">
        <f>IF('0) Signal List'!B40="","",'0) Signal List'!B40)</f>
        <v xml:space="preserve">SPARE </v>
      </c>
      <c r="C40" s="59" t="str">
        <f>IF('0) Signal List'!C40="","",'0) Signal List'!C40)</f>
        <v/>
      </c>
      <c r="D40" s="59" t="str">
        <f>IF('0) Signal List'!D40="","",'0) Signal List'!D40)</f>
        <v>off</v>
      </c>
      <c r="E40" s="60" t="str">
        <f>IF('0) Signal List'!E40="","",'0) Signal List'!E40)</f>
        <v/>
      </c>
      <c r="F40" s="59" t="str">
        <f>IF('0) Signal List'!F40="","",'0) Signal List'!F40)</f>
        <v/>
      </c>
      <c r="G40" s="65" t="str">
        <f>IF('0) Signal List'!G40="","",'0) Signal List'!G40)</f>
        <v/>
      </c>
      <c r="H40" s="419" t="str">
        <f>IF('0) Signal List'!H40="","",'0) Signal List'!H40)</f>
        <v/>
      </c>
      <c r="I40" s="105" t="s">
        <v>219</v>
      </c>
      <c r="J40" s="106" t="str">
        <f>IF('0) Signal List'!J40="","",'0) Signal List'!J40)</f>
        <v/>
      </c>
      <c r="K40" s="106" t="str">
        <f>IF('0) Signal List'!K40="","",'0) Signal List'!K40)</f>
        <v/>
      </c>
      <c r="L40" s="107" t="str">
        <f>IF('0) Signal List'!L40="","",'0) Signal List'!L40)</f>
        <v/>
      </c>
    </row>
    <row r="41" spans="1:12" ht="14.25" customHeight="1" x14ac:dyDescent="0.5">
      <c r="A41" s="58" t="str">
        <f>IF('0) Signal List'!A41="","",'0) Signal List'!A41)</f>
        <v>B10</v>
      </c>
      <c r="B41" s="59" t="str">
        <f>IF('0) Signal List'!B41="","",'0) Signal List'!B41)</f>
        <v xml:space="preserve">SPARE </v>
      </c>
      <c r="C41" s="59" t="str">
        <f>IF('0) Signal List'!C41="","",'0) Signal List'!C41)</f>
        <v/>
      </c>
      <c r="D41" s="59" t="str">
        <f>IF('0) Signal List'!D41="","",'0) Signal List'!D41)</f>
        <v>on</v>
      </c>
      <c r="E41" s="60" t="str">
        <f>IF('0) Signal List'!E41="","",'0) Signal List'!E41)</f>
        <v/>
      </c>
      <c r="F41" s="59" t="str">
        <f>IF('0) Signal List'!F41="","",'0) Signal List'!F41)</f>
        <v/>
      </c>
      <c r="G41" s="65" t="str">
        <f>IF('0) Signal List'!G41="","",'0) Signal List'!G41)</f>
        <v/>
      </c>
      <c r="H41" s="419" t="str">
        <f>IF('0) Signal List'!H41="","",'0) Signal List'!H41)</f>
        <v/>
      </c>
      <c r="I41" s="105" t="s">
        <v>219</v>
      </c>
      <c r="J41" s="106" t="str">
        <f>IF('0) Signal List'!J41="","",'0) Signal List'!J41)</f>
        <v/>
      </c>
      <c r="K41" s="106" t="str">
        <f>IF('0) Signal List'!K41="","",'0) Signal List'!K41)</f>
        <v/>
      </c>
      <c r="L41" s="107" t="str">
        <f>IF('0) Signal List'!L41="","",'0) Signal List'!L41)</f>
        <v/>
      </c>
    </row>
    <row r="42" spans="1:12" ht="14.25" customHeight="1" x14ac:dyDescent="0.5">
      <c r="A42" s="58" t="str">
        <f>IF('0) Signal List'!A42="","",'0) Signal List'!A42)</f>
        <v>B11</v>
      </c>
      <c r="B42" s="59" t="str">
        <f>IF('0) Signal List'!B42="","",'0) Signal List'!B42)</f>
        <v xml:space="preserve">SPARE </v>
      </c>
      <c r="C42" s="59" t="str">
        <f>IF('0) Signal List'!C42="","",'0) Signal List'!C42)</f>
        <v/>
      </c>
      <c r="D42" s="59" t="str">
        <f>IF('0) Signal List'!D42="","",'0) Signal List'!D42)</f>
        <v>off</v>
      </c>
      <c r="E42" s="60" t="str">
        <f>IF('0) Signal List'!E42="","",'0) Signal List'!E42)</f>
        <v/>
      </c>
      <c r="F42" s="59" t="str">
        <f>IF('0) Signal List'!F42="","",'0) Signal List'!F42)</f>
        <v/>
      </c>
      <c r="G42" s="65" t="str">
        <f>IF('0) Signal List'!G42="","",'0) Signal List'!G42)</f>
        <v/>
      </c>
      <c r="H42" s="419" t="str">
        <f>IF('0) Signal List'!H42="","",'0) Signal List'!H42)</f>
        <v/>
      </c>
      <c r="I42" s="105" t="s">
        <v>219</v>
      </c>
      <c r="J42" s="106" t="str">
        <f>IF('0) Signal List'!J42="","",'0) Signal List'!J42)</f>
        <v/>
      </c>
      <c r="K42" s="106" t="str">
        <f>IF('0) Signal List'!K42="","",'0) Signal List'!K42)</f>
        <v/>
      </c>
      <c r="L42" s="107" t="str">
        <f>IF('0) Signal List'!L42="","",'0) Signal List'!L42)</f>
        <v/>
      </c>
    </row>
    <row r="43" spans="1:12" ht="14.25" customHeight="1" x14ac:dyDescent="0.5">
      <c r="A43" s="58" t="str">
        <f>IF('0) Signal List'!A43="","",'0) Signal List'!A43)</f>
        <v>B12</v>
      </c>
      <c r="B43" s="59" t="str">
        <f>IF('0) Signal List'!B43="","",'0) Signal List'!B43)</f>
        <v xml:space="preserve">SPARE </v>
      </c>
      <c r="C43" s="59" t="str">
        <f>IF('0) Signal List'!C43="","",'0) Signal List'!C43)</f>
        <v/>
      </c>
      <c r="D43" s="59" t="str">
        <f>IF('0) Signal List'!D43="","",'0) Signal List'!D43)</f>
        <v>on</v>
      </c>
      <c r="E43" s="60" t="str">
        <f>IF('0) Signal List'!E43="","",'0) Signal List'!E43)</f>
        <v/>
      </c>
      <c r="F43" s="59" t="str">
        <f>IF('0) Signal List'!F43="","",'0) Signal List'!F43)</f>
        <v/>
      </c>
      <c r="G43" s="65" t="str">
        <f>IF('0) Signal List'!G43="","",'0) Signal List'!G43)</f>
        <v/>
      </c>
      <c r="H43" s="419" t="str">
        <f>IF('0) Signal List'!H43="","",'0) Signal List'!H43)</f>
        <v/>
      </c>
      <c r="I43" s="105" t="s">
        <v>219</v>
      </c>
      <c r="J43" s="106" t="str">
        <f>IF('0) Signal List'!J43="","",'0) Signal List'!J43)</f>
        <v/>
      </c>
      <c r="K43" s="106" t="str">
        <f>IF('0) Signal List'!K43="","",'0) Signal List'!K43)</f>
        <v/>
      </c>
      <c r="L43" s="107" t="str">
        <f>IF('0) Signal List'!L43="","",'0) Signal List'!L43)</f>
        <v/>
      </c>
    </row>
    <row r="44" spans="1:12" ht="14.25" customHeight="1" x14ac:dyDescent="0.5">
      <c r="A44" s="58" t="str">
        <f>IF('0) Signal List'!A44="","",'0) Signal List'!A44)</f>
        <v>B13</v>
      </c>
      <c r="B44" s="59" t="str">
        <f>IF('0) Signal List'!B44="","",'0) Signal List'!B44)</f>
        <v xml:space="preserve">SPARE </v>
      </c>
      <c r="C44" s="59" t="str">
        <f>IF('0) Signal List'!C44="","",'0) Signal List'!C44)</f>
        <v/>
      </c>
      <c r="D44" s="59" t="str">
        <f>IF('0) Signal List'!D44="","",'0) Signal List'!D44)</f>
        <v>off</v>
      </c>
      <c r="E44" s="60" t="str">
        <f>IF('0) Signal List'!E44="","",'0) Signal List'!E44)</f>
        <v/>
      </c>
      <c r="F44" s="59" t="str">
        <f>IF('0) Signal List'!F44="","",'0) Signal List'!F44)</f>
        <v/>
      </c>
      <c r="G44" s="65" t="str">
        <f>IF('0) Signal List'!G44="","",'0) Signal List'!G44)</f>
        <v/>
      </c>
      <c r="H44" s="419" t="str">
        <f>IF('0) Signal List'!H44="","",'0) Signal List'!H44)</f>
        <v/>
      </c>
      <c r="I44" s="105" t="s">
        <v>219</v>
      </c>
      <c r="J44" s="106" t="str">
        <f>IF('0) Signal List'!J44="","",'0) Signal List'!J44)</f>
        <v/>
      </c>
      <c r="K44" s="106" t="str">
        <f>IF('0) Signal List'!K44="","",'0) Signal List'!K44)</f>
        <v/>
      </c>
      <c r="L44" s="107" t="str">
        <f>IF('0) Signal List'!L44="","",'0) Signal List'!L44)</f>
        <v/>
      </c>
    </row>
    <row r="45" spans="1:12" ht="14.25" customHeight="1" x14ac:dyDescent="0.5">
      <c r="A45" s="58" t="str">
        <f>IF('0) Signal List'!A45="","",'0) Signal List'!A45)</f>
        <v>B14</v>
      </c>
      <c r="B45" s="59" t="str">
        <f>IF('0) Signal List'!B45="","",'0) Signal List'!B45)</f>
        <v xml:space="preserve">SPARE </v>
      </c>
      <c r="C45" s="59" t="str">
        <f>IF('0) Signal List'!C45="","",'0) Signal List'!C45)</f>
        <v/>
      </c>
      <c r="D45" s="59" t="str">
        <f>IF('0) Signal List'!D45="","",'0) Signal List'!D45)</f>
        <v>on</v>
      </c>
      <c r="E45" s="60" t="str">
        <f>IF('0) Signal List'!E45="","",'0) Signal List'!E45)</f>
        <v/>
      </c>
      <c r="F45" s="59" t="str">
        <f>IF('0) Signal List'!F45="","",'0) Signal List'!F45)</f>
        <v/>
      </c>
      <c r="G45" s="65" t="str">
        <f>IF('0) Signal List'!G45="","",'0) Signal List'!G45)</f>
        <v/>
      </c>
      <c r="H45" s="419" t="str">
        <f>IF('0) Signal List'!H45="","",'0) Signal List'!H45)</f>
        <v/>
      </c>
      <c r="I45" s="105" t="s">
        <v>219</v>
      </c>
      <c r="J45" s="106" t="str">
        <f>IF('0) Signal List'!J45="","",'0) Signal List'!J45)</f>
        <v/>
      </c>
      <c r="K45" s="106" t="str">
        <f>IF('0) Signal List'!K45="","",'0) Signal List'!K45)</f>
        <v/>
      </c>
      <c r="L45" s="107" t="str">
        <f>IF('0) Signal List'!L45="","",'0) Signal List'!L45)</f>
        <v/>
      </c>
    </row>
    <row r="46" spans="1:12" ht="14.25" customHeight="1" x14ac:dyDescent="0.5">
      <c r="A46" s="58" t="str">
        <f>IF('0) Signal List'!A46="","",'0) Signal List'!A46)</f>
        <v>B15</v>
      </c>
      <c r="B46" s="59" t="str">
        <f>IF('0) Signal List'!B46="","",'0) Signal List'!B46)</f>
        <v xml:space="preserve">SPARE </v>
      </c>
      <c r="C46" s="59" t="str">
        <f>IF('0) Signal List'!C46="","",'0) Signal List'!C46)</f>
        <v/>
      </c>
      <c r="D46" s="59" t="str">
        <f>IF('0) Signal List'!D46="","",'0) Signal List'!D46)</f>
        <v>off</v>
      </c>
      <c r="E46" s="60" t="str">
        <f>IF('0) Signal List'!E46="","",'0) Signal List'!E46)</f>
        <v/>
      </c>
      <c r="F46" s="59" t="str">
        <f>IF('0) Signal List'!F46="","",'0) Signal List'!F46)</f>
        <v/>
      </c>
      <c r="G46" s="65" t="str">
        <f>IF('0) Signal List'!G46="","",'0) Signal List'!G46)</f>
        <v/>
      </c>
      <c r="H46" s="419" t="str">
        <f>IF('0) Signal List'!H46="","",'0) Signal List'!H46)</f>
        <v/>
      </c>
      <c r="I46" s="105" t="s">
        <v>219</v>
      </c>
      <c r="J46" s="106" t="str">
        <f>IF('0) Signal List'!J46="","",'0) Signal List'!J46)</f>
        <v/>
      </c>
      <c r="K46" s="106" t="str">
        <f>IF('0) Signal List'!K46="","",'0) Signal List'!K46)</f>
        <v/>
      </c>
      <c r="L46" s="107" t="str">
        <f>IF('0) Signal List'!L46="","",'0) Signal List'!L46)</f>
        <v/>
      </c>
    </row>
    <row r="47" spans="1:12" ht="14.25" customHeight="1" x14ac:dyDescent="0.5">
      <c r="A47" s="58" t="str">
        <f>IF('0) Signal List'!A47="","",'0) Signal List'!A47)</f>
        <v>B16</v>
      </c>
      <c r="B47" s="59" t="str">
        <f>IF('0) Signal List'!B47="","",'0) Signal List'!B47)</f>
        <v xml:space="preserve">SPARE </v>
      </c>
      <c r="C47" s="59" t="str">
        <f>IF('0) Signal List'!C47="","",'0) Signal List'!C47)</f>
        <v/>
      </c>
      <c r="D47" s="59" t="str">
        <f>IF('0) Signal List'!D47="","",'0) Signal List'!D47)</f>
        <v>on</v>
      </c>
      <c r="E47" s="60" t="str">
        <f>IF('0) Signal List'!E47="","",'0) Signal List'!E47)</f>
        <v/>
      </c>
      <c r="F47" s="59" t="str">
        <f>IF('0) Signal List'!F47="","",'0) Signal List'!F47)</f>
        <v/>
      </c>
      <c r="G47" s="65" t="str">
        <f>IF('0) Signal List'!G47="","",'0) Signal List'!G47)</f>
        <v/>
      </c>
      <c r="H47" s="419" t="str">
        <f>IF('0) Signal List'!H47="","",'0) Signal List'!H47)</f>
        <v/>
      </c>
      <c r="I47" s="105" t="s">
        <v>219</v>
      </c>
      <c r="J47" s="106" t="str">
        <f>IF('0) Signal List'!J47="","",'0) Signal List'!J47)</f>
        <v/>
      </c>
      <c r="K47" s="106" t="str">
        <f>IF('0) Signal List'!K47="","",'0) Signal List'!K47)</f>
        <v/>
      </c>
      <c r="L47" s="107" t="str">
        <f>IF('0) Signal List'!L47="","",'0) Signal List'!L47)</f>
        <v/>
      </c>
    </row>
    <row r="48" spans="1:12" ht="14.25" customHeight="1" x14ac:dyDescent="0.5">
      <c r="A48" s="58" t="str">
        <f>IF('0) Signal List'!A48="","",'0) Signal List'!A48)</f>
        <v>B17</v>
      </c>
      <c r="B48" s="59" t="str">
        <f>IF('0) Signal List'!B48="","",'0) Signal List'!B48)</f>
        <v xml:space="preserve">SPARE </v>
      </c>
      <c r="C48" s="59" t="str">
        <f>IF('0) Signal List'!C48="","",'0) Signal List'!C48)</f>
        <v/>
      </c>
      <c r="D48" s="59" t="str">
        <f>IF('0) Signal List'!D48="","",'0) Signal List'!D48)</f>
        <v>off</v>
      </c>
      <c r="E48" s="60" t="str">
        <f>IF('0) Signal List'!E48="","",'0) Signal List'!E48)</f>
        <v/>
      </c>
      <c r="F48" s="59" t="str">
        <f>IF('0) Signal List'!F48="","",'0) Signal List'!F48)</f>
        <v/>
      </c>
      <c r="G48" s="65" t="str">
        <f>IF('0) Signal List'!G48="","",'0) Signal List'!G48)</f>
        <v/>
      </c>
      <c r="H48" s="419" t="str">
        <f>IF('0) Signal List'!H48="","",'0) Signal List'!H48)</f>
        <v/>
      </c>
      <c r="I48" s="105" t="s">
        <v>219</v>
      </c>
      <c r="J48" s="106" t="str">
        <f>IF('0) Signal List'!J48="","",'0) Signal List'!J48)</f>
        <v/>
      </c>
      <c r="K48" s="106" t="str">
        <f>IF('0) Signal List'!K48="","",'0) Signal List'!K48)</f>
        <v/>
      </c>
      <c r="L48" s="107" t="str">
        <f>IF('0) Signal List'!L48="","",'0) Signal List'!L48)</f>
        <v/>
      </c>
    </row>
    <row r="49" spans="1:12" ht="14.25" customHeight="1" x14ac:dyDescent="0.5">
      <c r="A49" s="58" t="str">
        <f>IF('0) Signal List'!A49="","",'0) Signal List'!A49)</f>
        <v>B18</v>
      </c>
      <c r="B49" s="59" t="str">
        <f>IF('0) Signal List'!B49="","",'0) Signal List'!B49)</f>
        <v xml:space="preserve">SPARE </v>
      </c>
      <c r="C49" s="59" t="str">
        <f>IF('0) Signal List'!C49="","",'0) Signal List'!C49)</f>
        <v/>
      </c>
      <c r="D49" s="59" t="str">
        <f>IF('0) Signal List'!D49="","",'0) Signal List'!D49)</f>
        <v>on</v>
      </c>
      <c r="E49" s="60" t="str">
        <f>IF('0) Signal List'!E49="","",'0) Signal List'!E49)</f>
        <v/>
      </c>
      <c r="F49" s="59" t="str">
        <f>IF('0) Signal List'!F49="","",'0) Signal List'!F49)</f>
        <v/>
      </c>
      <c r="G49" s="65" t="str">
        <f>IF('0) Signal List'!G49="","",'0) Signal List'!G49)</f>
        <v/>
      </c>
      <c r="H49" s="419" t="str">
        <f>IF('0) Signal List'!H49="","",'0) Signal List'!H49)</f>
        <v/>
      </c>
      <c r="I49" s="105" t="s">
        <v>219</v>
      </c>
      <c r="J49" s="106" t="str">
        <f>IF('0) Signal List'!J49="","",'0) Signal List'!J49)</f>
        <v/>
      </c>
      <c r="K49" s="106" t="str">
        <f>IF('0) Signal List'!K49="","",'0) Signal List'!K49)</f>
        <v/>
      </c>
      <c r="L49" s="107" t="str">
        <f>IF('0) Signal List'!L49="","",'0) Signal List'!L49)</f>
        <v/>
      </c>
    </row>
    <row r="50" spans="1:12" ht="14.25" customHeight="1" x14ac:dyDescent="0.5">
      <c r="A50" s="58" t="str">
        <f>IF('0) Signal List'!A50="","",'0) Signal List'!A50)</f>
        <v/>
      </c>
      <c r="B50" s="59" t="str">
        <f>IF('0) Signal List'!B50="","",'0) Signal List'!B50)</f>
        <v/>
      </c>
      <c r="C50" s="59" t="str">
        <f>IF('0) Signal List'!C50="","",'0) Signal List'!C50)</f>
        <v/>
      </c>
      <c r="D50" s="59" t="str">
        <f>IF('0) Signal List'!D50="","",'0) Signal List'!D50)</f>
        <v/>
      </c>
      <c r="E50" s="60" t="str">
        <f>IF('0) Signal List'!E50="","",'0) Signal List'!E50)</f>
        <v/>
      </c>
      <c r="F50" s="59" t="str">
        <f>IF('0) Signal List'!F50="","",'0) Signal List'!F50)</f>
        <v/>
      </c>
      <c r="G50" s="65" t="str">
        <f>IF('0) Signal List'!G50="","",'0) Signal List'!G50)</f>
        <v/>
      </c>
      <c r="H50" s="419" t="str">
        <f>IF('0) Signal List'!H50="","",'0) Signal List'!H50)</f>
        <v/>
      </c>
      <c r="I50" s="105" t="s">
        <v>219</v>
      </c>
      <c r="J50" s="106" t="str">
        <f>IF('0) Signal List'!J50="","",'0) Signal List'!J50)</f>
        <v/>
      </c>
      <c r="K50" s="106" t="str">
        <f>IF('0) Signal List'!K50="","",'0) Signal List'!K50)</f>
        <v/>
      </c>
      <c r="L50" s="107" t="str">
        <f>IF('0) Signal List'!L50="","",'0) Signal List'!L50)</f>
        <v/>
      </c>
    </row>
    <row r="51" spans="1:12" ht="14.25" customHeight="1" x14ac:dyDescent="0.5">
      <c r="A51" s="58" t="str">
        <f>IF('0) Signal List'!A51="","",'0) Signal List'!A51)</f>
        <v/>
      </c>
      <c r="B51" s="59" t="str">
        <f>IF('0) Signal List'!B51="","",'0) Signal List'!B51)</f>
        <v/>
      </c>
      <c r="C51" s="59" t="str">
        <f>IF('0) Signal List'!C51="","",'0) Signal List'!C51)</f>
        <v/>
      </c>
      <c r="D51" s="59" t="str">
        <f>IF('0) Signal List'!D51="","",'0) Signal List'!D51)</f>
        <v/>
      </c>
      <c r="E51" s="60" t="str">
        <f>IF('0) Signal List'!E51="","",'0) Signal List'!E51)</f>
        <v/>
      </c>
      <c r="F51" s="59" t="str">
        <f>IF('0) Signal List'!F51="","",'0) Signal List'!F51)</f>
        <v/>
      </c>
      <c r="G51" s="65" t="str">
        <f>IF('0) Signal List'!G51="","",'0) Signal List'!G51)</f>
        <v/>
      </c>
      <c r="H51" s="419" t="str">
        <f>IF('0) Signal List'!H51="","",'0) Signal List'!H51)</f>
        <v/>
      </c>
      <c r="I51" s="105" t="s">
        <v>219</v>
      </c>
      <c r="J51" s="106" t="str">
        <f>IF('0) Signal List'!J51="","",'0) Signal List'!J51)</f>
        <v/>
      </c>
      <c r="K51" s="106" t="str">
        <f>IF('0) Signal List'!K51="","",'0) Signal List'!K51)</f>
        <v/>
      </c>
      <c r="L51" s="107" t="str">
        <f>IF('0) Signal List'!L51="","",'0) Signal List'!L51)</f>
        <v/>
      </c>
    </row>
    <row r="52" spans="1:12" ht="14.5" thickBot="1" x14ac:dyDescent="0.35">
      <c r="A52" s="53" t="str">
        <f>IF('0) Signal List'!A52="","",'0) Signal List'!A52)</f>
        <v>ETIE Ref</v>
      </c>
      <c r="B52" s="54" t="str">
        <f>IF('0) Signal List'!B52="","",'0) Signal List'!B52)</f>
        <v>Analogue Input Signals (to EirGrid)</v>
      </c>
      <c r="C52" s="55" t="str">
        <f>IF('0) Signal List'!C53="","",'0) Signal List'!C53)</f>
        <v/>
      </c>
      <c r="D52" s="55" t="str">
        <f>IF('0) Signal List'!D53="","",'0) Signal List'!D53)</f>
        <v/>
      </c>
      <c r="E52" s="56" t="str">
        <f>IF('0) Signal List'!E53="","",'0) Signal List'!E53)</f>
        <v/>
      </c>
      <c r="F52" s="55" t="str">
        <f>IF('0) Signal List'!F53="","",'0) Signal List'!F53)</f>
        <v/>
      </c>
      <c r="G52" s="54" t="str">
        <f>IF('0) Signal List'!G52="","",'0) Signal List'!G52)</f>
        <v>Provided by</v>
      </c>
      <c r="H52" s="54" t="str">
        <f>IF('0) Signal List'!H52="","",'0) Signal List'!H52)</f>
        <v>Duplicate to ESBN</v>
      </c>
      <c r="I52" s="113"/>
      <c r="J52" s="202"/>
      <c r="K52" s="202"/>
      <c r="L52" s="203"/>
    </row>
    <row r="53" spans="1:12" ht="14.25" customHeight="1" thickTop="1" x14ac:dyDescent="0.3">
      <c r="A53" s="437"/>
      <c r="G53" s="93"/>
      <c r="H53" s="205"/>
    </row>
    <row r="54" spans="1:12" ht="14.25" customHeight="1" x14ac:dyDescent="0.35">
      <c r="A54" s="69" t="str">
        <f>IF('0) Signal List'!A54="","",'0) Signal List'!A54)</f>
        <v/>
      </c>
      <c r="B54" s="192" t="str">
        <f>IF('0) Signal List'!B54="","",'0) Signal List'!B54)</f>
        <v>Analogue Input Signals from Sub Station to EirGrid</v>
      </c>
      <c r="C54" s="59" t="str">
        <f>IF('0) Signal List'!C54="","",'0) Signal List'!C54)</f>
        <v/>
      </c>
      <c r="D54" s="59" t="str">
        <f>IF('0) Signal List'!D54="","",'0) Signal List'!D54)</f>
        <v/>
      </c>
      <c r="E54" s="60" t="str">
        <f>IF('0) Signal List'!E54="","",'0) Signal List'!E54)</f>
        <v/>
      </c>
      <c r="F54" s="59" t="str">
        <f>IF('0) Signal List'!F54="","",'0) Signal List'!F54)</f>
        <v/>
      </c>
      <c r="G54" s="64" t="str">
        <f>IF('0) Signal List'!G54="","",'0) Signal List'!G54)</f>
        <v/>
      </c>
      <c r="H54" s="204" t="str">
        <f>IF('0) Signal List'!H54="","",'0) Signal List'!H54)</f>
        <v/>
      </c>
      <c r="I54" s="382"/>
      <c r="L54" s="427"/>
    </row>
    <row r="55" spans="1:12" ht="14.25" customHeight="1" x14ac:dyDescent="0.3">
      <c r="A55" s="58" t="str">
        <f>IF('0) Signal List'!A55="","",'0) Signal List'!A55)</f>
        <v>C1</v>
      </c>
      <c r="B55" s="59" t="str">
        <f>IF('0) Signal List'!B55="","",'0) Signal List'!B55)</f>
        <v>Active Power Output at Connection Point</v>
      </c>
      <c r="C55" s="59" t="str">
        <f>IF('0) Signal List'!C55="","",'0) Signal List'!C55)</f>
        <v>-10 to 0 to 10</v>
      </c>
      <c r="D55" s="59" t="str">
        <f>IF('0) Signal List'!D55="","",'0) Signal List'!D55)</f>
        <v>mA</v>
      </c>
      <c r="E55" s="60" t="e">
        <f>IF('0) Signal List'!E55="","",'0) Signal List'!E55)</f>
        <v>#VALUE!</v>
      </c>
      <c r="F55" s="59" t="str">
        <f>IF('0) Signal List'!F55="","",'0) Signal List'!F55)</f>
        <v>MW</v>
      </c>
      <c r="G55" s="65" t="str">
        <f>IF('0) Signal List'!G55="","",'0) Signal List'!G55)</f>
        <v>SFPS</v>
      </c>
      <c r="H55" s="419" t="str">
        <f>IF('0) Signal List'!H55="","",'0) Signal List'!H55)</f>
        <v>ESBN</v>
      </c>
      <c r="I55" s="105" t="s">
        <v>151</v>
      </c>
      <c r="J55" s="106"/>
      <c r="K55" s="106"/>
      <c r="L55" s="107"/>
    </row>
    <row r="56" spans="1:12" ht="14.25" customHeight="1" x14ac:dyDescent="0.3">
      <c r="A56" s="58" t="str">
        <f>IF('0) Signal List'!A56="","",'0) Signal List'!A56)</f>
        <v>C2</v>
      </c>
      <c r="B56" s="59" t="str">
        <f>IF('0) Signal List'!B56="","",'0) Signal List'!B56)</f>
        <v>Reactive Power at Connection Point</v>
      </c>
      <c r="C56" s="59" t="str">
        <f>IF('0) Signal List'!C56="","",'0) Signal List'!C56)</f>
        <v>-10 to 0 to 10</v>
      </c>
      <c r="D56" s="59" t="str">
        <f>IF('0) Signal List'!D56="","",'0) Signal List'!D56)</f>
        <v>mA</v>
      </c>
      <c r="E56" s="60" t="e">
        <f>IF('0) Signal List'!E56="","",'0) Signal List'!E56)</f>
        <v>#VALUE!</v>
      </c>
      <c r="F56" s="59" t="str">
        <f>IF('0) Signal List'!F56="","",'0) Signal List'!F56)</f>
        <v>Mvar</v>
      </c>
      <c r="G56" s="65" t="str">
        <f>IF('0) Signal List'!G56="","",'0) Signal List'!G56)</f>
        <v>SFPS</v>
      </c>
      <c r="H56" s="419" t="str">
        <f>IF('0) Signal List'!H56="","",'0) Signal List'!H56)</f>
        <v>ESBN</v>
      </c>
      <c r="I56" s="105" t="s">
        <v>151</v>
      </c>
      <c r="J56" s="106"/>
      <c r="K56" s="106"/>
      <c r="L56" s="107"/>
    </row>
    <row r="57" spans="1:12" ht="14.25" customHeight="1" x14ac:dyDescent="0.3">
      <c r="A57" s="58" t="str">
        <f>IF('0) Signal List'!A57="","",'0) Signal List'!A57)</f>
        <v>C3</v>
      </c>
      <c r="B57" s="59" t="str">
        <f>IF('0) Signal List'!B57="","",'0) Signal List'!B57)</f>
        <v>Voltage at Connection Point</v>
      </c>
      <c r="C57" s="59" t="str">
        <f>IF('0) Signal List'!C57="","",'0) Signal List'!C57)</f>
        <v>0-10</v>
      </c>
      <c r="D57" s="59" t="str">
        <f>IF('0) Signal List'!D57="","",'0) Signal List'!D57)</f>
        <v>mA</v>
      </c>
      <c r="E57" s="60" t="str">
        <f>IF('0) Signal List'!E57="","",'0) Signal List'!E57)</f>
        <v>0 to 24</v>
      </c>
      <c r="F57" s="59" t="str">
        <f>IF('0) Signal List'!F57="","",'0) Signal List'!F57)</f>
        <v>kV</v>
      </c>
      <c r="G57" s="65" t="str">
        <f>IF('0) Signal List'!G57="","",'0) Signal List'!G57)</f>
        <v>SFPS</v>
      </c>
      <c r="H57" s="419" t="str">
        <f>IF('0) Signal List'!H57="","",'0) Signal List'!H57)</f>
        <v>ESBN</v>
      </c>
      <c r="I57" s="105" t="s">
        <v>151</v>
      </c>
      <c r="J57" s="106"/>
      <c r="K57" s="106"/>
      <c r="L57" s="107"/>
    </row>
    <row r="58" spans="1:12" ht="14.25" customHeight="1" x14ac:dyDescent="0.3">
      <c r="A58" s="58" t="str">
        <f>IF('0) Signal List'!A58="","",'0) Signal List'!A58)</f>
        <v/>
      </c>
      <c r="B58" s="59" t="str">
        <f>IF('0) Signal List'!B58="","",'0) Signal List'!B58)</f>
        <v/>
      </c>
      <c r="C58" s="59" t="str">
        <f>IF('0) Signal List'!C58="","",'0) Signal List'!C58)</f>
        <v/>
      </c>
      <c r="D58" s="59" t="str">
        <f>IF('0) Signal List'!D58="","",'0) Signal List'!D58)</f>
        <v/>
      </c>
      <c r="E58" s="60" t="str">
        <f>IF('0) Signal List'!E58="","",'0) Signal List'!E58)</f>
        <v/>
      </c>
      <c r="F58" s="59" t="str">
        <f>IF('0) Signal List'!F58="","",'0) Signal List'!F58)</f>
        <v/>
      </c>
      <c r="G58" s="65" t="str">
        <f>IF('0) Signal List'!G58="","",'0) Signal List'!G58)</f>
        <v/>
      </c>
      <c r="H58" s="419" t="str">
        <f>IF('0) Signal List'!H58="","",'0) Signal List'!H58)</f>
        <v/>
      </c>
      <c r="I58" s="103"/>
      <c r="J58" s="59"/>
      <c r="K58" s="59"/>
      <c r="L58" s="68"/>
    </row>
    <row r="59" spans="1:12" ht="14.25" customHeight="1" x14ac:dyDescent="0.35">
      <c r="A59" s="58" t="str">
        <f>IF('0) Signal List'!A59="","",'0) Signal List'!A59)</f>
        <v/>
      </c>
      <c r="B59" s="192" t="str">
        <f>IF('0) Signal List'!B59="","",'0) Signal List'!B59)</f>
        <v>Analogue Input Signals from SG System to EirGrid</v>
      </c>
      <c r="C59" s="59" t="str">
        <f>IF('0) Signal List'!C59="","",'0) Signal List'!C59)</f>
        <v/>
      </c>
      <c r="D59" s="59" t="str">
        <f>IF('0) Signal List'!D59="","",'0) Signal List'!D59)</f>
        <v/>
      </c>
      <c r="E59" s="60" t="str">
        <f>IF('0) Signal List'!E59="","",'0) Signal List'!E59)</f>
        <v/>
      </c>
      <c r="F59" s="59" t="str">
        <f>IF('0) Signal List'!F59="","",'0) Signal List'!F59)</f>
        <v/>
      </c>
      <c r="G59" s="65" t="str">
        <f>IF('0) Signal List'!G59="","",'0) Signal List'!G59)</f>
        <v/>
      </c>
      <c r="H59" s="419" t="str">
        <f>IF('0) Signal List'!H59="","",'0) Signal List'!H59)</f>
        <v/>
      </c>
      <c r="I59" s="103"/>
      <c r="J59" s="59"/>
      <c r="K59" s="59"/>
      <c r="L59" s="68"/>
    </row>
    <row r="60" spans="1:12" ht="14.25" customHeight="1" x14ac:dyDescent="0.3">
      <c r="A60" s="58" t="str">
        <f>IF('0) Signal List'!A60="","",'0) Signal List'!A60)</f>
        <v>D1</v>
      </c>
      <c r="B60" s="59" t="str">
        <f>IF('0) Signal List'!B60="","",'0) Signal List'!B60)</f>
        <v>Available Active Power</v>
      </c>
      <c r="C60" s="59" t="str">
        <f>IF('0) Signal List'!C60="","",'0) Signal List'!C60)</f>
        <v>0-10</v>
      </c>
      <c r="D60" s="59" t="str">
        <f>IF('0) Signal List'!D60="","",'0) Signal List'!D60)</f>
        <v>mA</v>
      </c>
      <c r="E60" s="60" t="e">
        <f>IF('0) Signal List'!E60="","",'0) Signal List'!E60)</f>
        <v>#VALUE!</v>
      </c>
      <c r="F60" s="59" t="str">
        <f>IF('0) Signal List'!F60="","",'0) Signal List'!F60)</f>
        <v>MW</v>
      </c>
      <c r="G60" s="65" t="str">
        <f>IF('0) Signal List'!G60="","",'0) Signal List'!G60)</f>
        <v>SFPS</v>
      </c>
      <c r="H60" s="419" t="str">
        <f>IF('0) Signal List'!H60="","",'0) Signal List'!H60)</f>
        <v>ESBN</v>
      </c>
      <c r="I60" s="105" t="s">
        <v>152</v>
      </c>
      <c r="J60" s="106"/>
      <c r="K60" s="106"/>
      <c r="L60" s="107"/>
    </row>
    <row r="61" spans="1:12" ht="14.25" customHeight="1" x14ac:dyDescent="0.3">
      <c r="A61" s="58" t="str">
        <f>IF('0) Signal List'!A61="","",'0) Signal List'!A61)</f>
        <v>D2</v>
      </c>
      <c r="B61" s="59" t="str">
        <f>IF('0) Signal List'!B61="","",'0) Signal List'!B61)</f>
        <v>Active Power Control Setpoint (feedback)</v>
      </c>
      <c r="C61" s="59" t="str">
        <f>IF('0) Signal List'!C61="","",'0) Signal List'!C61)</f>
        <v>0-10</v>
      </c>
      <c r="D61" s="59" t="str">
        <f>IF('0) Signal List'!D61="","",'0) Signal List'!D61)</f>
        <v>mA</v>
      </c>
      <c r="E61" s="60" t="e">
        <f>IF('0) Signal List'!E61="","",'0) Signal List'!E61)</f>
        <v>#VALUE!</v>
      </c>
      <c r="F61" s="59" t="str">
        <f>IF('0) Signal List'!F61="","",'0) Signal List'!F61)</f>
        <v>MW</v>
      </c>
      <c r="G61" s="65" t="str">
        <f>IF('0) Signal List'!G61="","",'0) Signal List'!G61)</f>
        <v>SFPS</v>
      </c>
      <c r="H61" s="419" t="str">
        <f>IF('0) Signal List'!H61="","",'0) Signal List'!H61)</f>
        <v xml:space="preserve">N/A </v>
      </c>
      <c r="I61" s="105" t="s">
        <v>152</v>
      </c>
      <c r="J61" s="106"/>
      <c r="K61" s="106"/>
      <c r="L61" s="107"/>
    </row>
    <row r="62" spans="1:12" ht="14.25" customHeight="1" x14ac:dyDescent="0.3">
      <c r="A62" s="58" t="str">
        <f>IF('0) Signal List'!A62="","",'0) Signal List'!A62)</f>
        <v>D3</v>
      </c>
      <c r="B62" s="59" t="str">
        <f>IF('0) Signal List'!B62="","",'0) Signal List'!B62)</f>
        <v>Frequency Droop Setting (feedback)</v>
      </c>
      <c r="C62" s="59" t="str">
        <f>IF('0) Signal List'!C62="","",'0) Signal List'!C62)</f>
        <v>0-10</v>
      </c>
      <c r="D62" s="59" t="str">
        <f>IF('0) Signal List'!D62="","",'0) Signal List'!D62)</f>
        <v>mA</v>
      </c>
      <c r="E62" s="60" t="str">
        <f>IF('0) Signal List'!E62="","",'0) Signal List'!E62)</f>
        <v xml:space="preserve"> 0-14</v>
      </c>
      <c r="F62" s="59" t="str">
        <f>IF('0) Signal List'!F62="","",'0) Signal List'!F62)</f>
        <v>%</v>
      </c>
      <c r="G62" s="65" t="str">
        <f>IF('0) Signal List'!G62="","",'0) Signal List'!G62)</f>
        <v>SFPS</v>
      </c>
      <c r="H62" s="419" t="str">
        <f>IF('0) Signal List'!H62="","",'0) Signal List'!H62)</f>
        <v xml:space="preserve">N/A </v>
      </c>
      <c r="I62" s="105" t="s">
        <v>152</v>
      </c>
      <c r="J62" s="106"/>
      <c r="K62" s="106"/>
      <c r="L62" s="107"/>
    </row>
    <row r="63" spans="1:12" ht="14.25" customHeight="1" x14ac:dyDescent="0.3">
      <c r="A63" s="58"/>
      <c r="B63" s="59"/>
      <c r="C63" s="59"/>
      <c r="D63" s="59"/>
      <c r="E63" s="60"/>
      <c r="F63" s="59"/>
      <c r="G63" s="65"/>
      <c r="H63" s="419"/>
      <c r="I63" s="379"/>
      <c r="J63" s="380"/>
      <c r="K63" s="380"/>
      <c r="L63" s="381"/>
    </row>
    <row r="64" spans="1:12" ht="14.25" customHeight="1" x14ac:dyDescent="0.35">
      <c r="A64" s="58" t="str">
        <f>IF('0) Signal List'!A64="","",'0) Signal List'!A64)</f>
        <v/>
      </c>
      <c r="B64" s="733" t="str">
        <f>IF('0) Signal List'!B64="","",'0) Signal List'!B64)</f>
        <v>Analogue SG Availability (PPMs ≥ 10 MW)</v>
      </c>
      <c r="C64" s="734"/>
      <c r="D64" s="59" t="str">
        <f>IF('0) Signal List'!D64="","",'0) Signal List'!D64)</f>
        <v/>
      </c>
      <c r="E64" s="60" t="str">
        <f>IF('0) Signal List'!E64="","",'0) Signal List'!E64)</f>
        <v/>
      </c>
      <c r="F64" s="59" t="str">
        <f>IF('0) Signal List'!F64="","",'0) Signal List'!F64)</f>
        <v/>
      </c>
      <c r="G64" s="65" t="str">
        <f>IF('0) Signal List'!G64="","",'0) Signal List'!G64)</f>
        <v/>
      </c>
      <c r="H64" s="419" t="str">
        <f>IF('0) Signal List'!H64="","",'0) Signal List'!H64)</f>
        <v/>
      </c>
      <c r="I64" s="103"/>
      <c r="J64" s="59"/>
      <c r="K64" s="59"/>
      <c r="L64" s="68"/>
    </row>
    <row r="65" spans="1:12" ht="14.25" customHeight="1" x14ac:dyDescent="0.3">
      <c r="A65" s="58" t="str">
        <f>IF('0) Signal List'!A65="","",'0) Signal List'!A65)</f>
        <v>D4</v>
      </c>
      <c r="B65" s="59" t="str">
        <f>IF('0) Signal List'!B65="","",'0) Signal List'!B65)</f>
        <v>Solar Farm Availability</v>
      </c>
      <c r="C65" s="59" t="str">
        <f>IF('0) Signal List'!C65="","",'0) Signal List'!C65)</f>
        <v>0-10</v>
      </c>
      <c r="D65" s="59" t="str">
        <f>IF('0) Signal List'!D65="","",'0) Signal List'!D65)</f>
        <v>mA</v>
      </c>
      <c r="E65" s="60" t="str">
        <f>IF('0) Signal List'!E65="","",'0) Signal List'!E65)</f>
        <v>0-110</v>
      </c>
      <c r="F65" s="59" t="str">
        <f>IF('0) Signal List'!F65="","",'0) Signal List'!F65)</f>
        <v>%</v>
      </c>
      <c r="G65" s="65" t="str">
        <f>IF('0) Signal List'!G65="","",'0) Signal List'!G65)</f>
        <v>SFPS</v>
      </c>
      <c r="H65" s="419" t="str">
        <f>IF('0) Signal List'!H65="","",'0) Signal List'!H65)</f>
        <v xml:space="preserve">N/A </v>
      </c>
      <c r="I65" s="105" t="s">
        <v>152</v>
      </c>
      <c r="J65" s="106"/>
      <c r="K65" s="106"/>
      <c r="L65" s="107"/>
    </row>
    <row r="66" spans="1:12" ht="14.25" customHeight="1" x14ac:dyDescent="0.3">
      <c r="A66" s="58" t="str">
        <f>IF('0) Signal List'!A66="","",'0) Signal List'!A66)</f>
        <v/>
      </c>
      <c r="B66" s="59" t="str">
        <f>IF('0) Signal List'!B66="","",'0) Signal List'!B66)</f>
        <v/>
      </c>
      <c r="C66" s="59" t="str">
        <f>IF('0) Signal List'!C66="","",'0) Signal List'!C66)</f>
        <v/>
      </c>
      <c r="D66" s="59" t="str">
        <f>IF('0) Signal List'!D66="","",'0) Signal List'!D66)</f>
        <v/>
      </c>
      <c r="E66" s="60" t="str">
        <f>IF('0) Signal List'!E66="","",'0) Signal List'!E66)</f>
        <v/>
      </c>
      <c r="F66" s="59" t="str">
        <f>IF('0) Signal List'!F66="","",'0) Signal List'!F66)</f>
        <v/>
      </c>
      <c r="G66" s="65" t="str">
        <f>IF('0) Signal List'!G66="","",'0) Signal List'!G66)</f>
        <v/>
      </c>
      <c r="H66" s="419" t="str">
        <f>IF('0) Signal List'!H66="","",'0) Signal List'!H66)</f>
        <v/>
      </c>
      <c r="I66" s="103"/>
      <c r="J66" s="59"/>
      <c r="K66" s="59"/>
      <c r="L66" s="68"/>
    </row>
    <row r="67" spans="1:12" ht="14.25" customHeight="1" x14ac:dyDescent="0.3">
      <c r="A67" s="58" t="str">
        <f>IF('0) Signal List'!A68="","",'0) Signal List'!A68)</f>
        <v>D5</v>
      </c>
      <c r="B67" s="59" t="str">
        <f>IF('0) Signal List'!B68="","",'0) Signal List'!B68)</f>
        <v>Global Horizontal Irradiance 1</v>
      </c>
      <c r="C67" s="59" t="str">
        <f>IF('0) Signal List'!C68="","",'0) Signal List'!C68)</f>
        <v>0-10</v>
      </c>
      <c r="D67" s="59" t="str">
        <f>IF('0) Signal List'!D68="","",'0) Signal List'!D68)</f>
        <v>mA</v>
      </c>
      <c r="E67" s="60" t="str">
        <f>IF('0) Signal List'!E68="","",'0) Signal List'!E68)</f>
        <v>0-4000</v>
      </c>
      <c r="F67" s="59" t="str">
        <f>IF('0) Signal List'!F68="","",'0) Signal List'!F68)</f>
        <v>W/m2</v>
      </c>
      <c r="G67" s="65" t="str">
        <f>IF('0) Signal List'!G68="","",'0) Signal List'!G68)</f>
        <v>SFPS</v>
      </c>
      <c r="H67" s="419" t="str">
        <f>IF('0) Signal List'!H68="","",'0) Signal List'!H68)</f>
        <v xml:space="preserve">N/A </v>
      </c>
      <c r="I67" s="105" t="s">
        <v>152</v>
      </c>
      <c r="J67" s="106"/>
      <c r="K67" s="106"/>
      <c r="L67" s="107"/>
    </row>
    <row r="68" spans="1:12" ht="14.25" customHeight="1" x14ac:dyDescent="0.3">
      <c r="A68" s="58" t="str">
        <f>IF('0) Signal List'!A69="","",'0) Signal List'!A69)</f>
        <v>D6</v>
      </c>
      <c r="B68" s="59" t="str">
        <f>IF('0) Signal List'!B69="","",'0) Signal List'!B69)</f>
        <v>Diffused Horizontal Irradiance 1</v>
      </c>
      <c r="C68" s="59" t="str">
        <f>IF('0) Signal List'!C69="","",'0) Signal List'!C69)</f>
        <v>0-10</v>
      </c>
      <c r="D68" s="59" t="str">
        <f>IF('0) Signal List'!D69="","",'0) Signal List'!D69)</f>
        <v>mA</v>
      </c>
      <c r="E68" s="60" t="str">
        <f>IF('0) Signal List'!E69="","",'0) Signal List'!E69)</f>
        <v>0-4000</v>
      </c>
      <c r="F68" s="59" t="str">
        <f>IF('0) Signal List'!F69="","",'0) Signal List'!F69)</f>
        <v>W/m2</v>
      </c>
      <c r="G68" s="65" t="str">
        <f>IF('0) Signal List'!G69="","",'0) Signal List'!G69)</f>
        <v>SFPS</v>
      </c>
      <c r="H68" s="419" t="str">
        <f>IF('0) Signal List'!H69="","",'0) Signal List'!H69)</f>
        <v xml:space="preserve">N/A </v>
      </c>
      <c r="I68" s="105" t="s">
        <v>152</v>
      </c>
      <c r="J68" s="106"/>
      <c r="K68" s="106"/>
      <c r="L68" s="107"/>
    </row>
    <row r="69" spans="1:12" ht="14.25" customHeight="1" x14ac:dyDescent="0.3">
      <c r="A69" s="58" t="str">
        <f>IF('0) Signal List'!A70="","",'0) Signal List'!A70)</f>
        <v>D7</v>
      </c>
      <c r="B69" s="59" t="str">
        <f>IF('0) Signal List'!B70="","",'0) Signal List'!B70)</f>
        <v>Back Panel Temperature 1</v>
      </c>
      <c r="C69" s="59" t="str">
        <f>IF('0) Signal List'!C70="","",'0) Signal List'!C70)</f>
        <v>0-10</v>
      </c>
      <c r="D69" s="59" t="str">
        <f>IF('0) Signal List'!D70="","",'0) Signal List'!D70)</f>
        <v>mA</v>
      </c>
      <c r="E69" s="60" t="str">
        <f>IF('0) Signal List'!E70="","",'0) Signal List'!E70)</f>
        <v>-30 to +50</v>
      </c>
      <c r="F69" s="59" t="str">
        <f>IF('0) Signal List'!F70="","",'0) Signal List'!F70)</f>
        <v>C</v>
      </c>
      <c r="G69" s="65" t="str">
        <f>IF('0) Signal List'!G70="","",'0) Signal List'!G70)</f>
        <v>SFPS</v>
      </c>
      <c r="H69" s="419" t="str">
        <f>IF('0) Signal List'!H70="","",'0) Signal List'!H70)</f>
        <v xml:space="preserve">N/A </v>
      </c>
      <c r="I69" s="105" t="s">
        <v>152</v>
      </c>
      <c r="J69" s="106"/>
      <c r="K69" s="106"/>
      <c r="L69" s="107"/>
    </row>
    <row r="70" spans="1:12" ht="14.25" customHeight="1" x14ac:dyDescent="0.3">
      <c r="A70" s="58" t="str">
        <f>IF('0) Signal List'!A71="","",'0) Signal List'!A71)</f>
        <v>D8</v>
      </c>
      <c r="B70" s="59" t="str">
        <f>IF('0) Signal List'!B71="","",'0) Signal List'!B71)</f>
        <v>Precipitation 1</v>
      </c>
      <c r="C70" s="59" t="str">
        <f>IF('0) Signal List'!C71="","",'0) Signal List'!C71)</f>
        <v>0-10</v>
      </c>
      <c r="D70" s="59" t="str">
        <f>IF('0) Signal List'!D71="","",'0) Signal List'!D71)</f>
        <v>mA</v>
      </c>
      <c r="E70" s="60" t="str">
        <f>IF('0) Signal List'!E71="","",'0) Signal List'!E71)</f>
        <v>0-11</v>
      </c>
      <c r="F70" s="59" t="str">
        <f>IF('0) Signal List'!F71="","",'0) Signal List'!F71)</f>
        <v>mm/min</v>
      </c>
      <c r="G70" s="65" t="str">
        <f>IF('0) Signal List'!G71="","",'0) Signal List'!G71)</f>
        <v>SFPS</v>
      </c>
      <c r="H70" s="419" t="str">
        <f>IF('0) Signal List'!H71="","",'0) Signal List'!H71)</f>
        <v xml:space="preserve">N/A </v>
      </c>
      <c r="I70" s="105" t="s">
        <v>152</v>
      </c>
      <c r="J70" s="106"/>
      <c r="K70" s="106"/>
      <c r="L70" s="107"/>
    </row>
    <row r="71" spans="1:12" ht="14.25" customHeight="1" x14ac:dyDescent="0.3">
      <c r="A71" s="58" t="str">
        <f>IF('0) Signal List'!A72="","",'0) Signal List'!A72)</f>
        <v>D9</v>
      </c>
      <c r="B71" s="59" t="str">
        <f>IF('0) Signal List'!B72="","",'0) Signal List'!B72)</f>
        <v>Wind Speed 1</v>
      </c>
      <c r="C71" s="59" t="str">
        <f>IF('0) Signal List'!C72="","",'0) Signal List'!C72)</f>
        <v>0-10</v>
      </c>
      <c r="D71" s="59" t="str">
        <f>IF('0) Signal List'!D72="","",'0) Signal List'!D72)</f>
        <v>mA</v>
      </c>
      <c r="E71" s="60" t="str">
        <f>IF('0) Signal List'!E72="","",'0) Signal List'!E72)</f>
        <v>0 to 50</v>
      </c>
      <c r="F71" s="59" t="str">
        <f>IF('0) Signal List'!F72="","",'0) Signal List'!F72)</f>
        <v>m/s</v>
      </c>
      <c r="G71" s="65" t="str">
        <f>IF('0) Signal List'!G72="","",'0) Signal List'!G72)</f>
        <v>SFPS</v>
      </c>
      <c r="H71" s="419" t="str">
        <f>IF('0) Signal List'!H72="","",'0) Signal List'!H72)</f>
        <v xml:space="preserve">N/A </v>
      </c>
      <c r="I71" s="105" t="s">
        <v>152</v>
      </c>
      <c r="J71" s="106"/>
      <c r="K71" s="106"/>
      <c r="L71" s="107"/>
    </row>
    <row r="72" spans="1:12" ht="14.25" customHeight="1" x14ac:dyDescent="0.3">
      <c r="A72" s="58" t="str">
        <f>IF('0) Signal List'!A73="","",'0) Signal List'!A73)</f>
        <v>D10</v>
      </c>
      <c r="B72" s="59" t="str">
        <f>IF('0) Signal List'!B73="","",'0) Signal List'!B73)</f>
        <v>Wind Direction 1</v>
      </c>
      <c r="C72" s="59" t="str">
        <f>IF('0) Signal List'!C73="","",'0) Signal List'!C73)</f>
        <v>0-10</v>
      </c>
      <c r="D72" s="59" t="str">
        <f>IF('0) Signal List'!D73="","",'0) Signal List'!D73)</f>
        <v>mA</v>
      </c>
      <c r="E72" s="60" t="str">
        <f>IF('0) Signal List'!E73="","",'0) Signal List'!E73)</f>
        <v>0 to 360</v>
      </c>
      <c r="F72" s="59" t="str">
        <f>IF('0) Signal List'!F73="","",'0) Signal List'!F73)</f>
        <v>deg</v>
      </c>
      <c r="G72" s="65" t="str">
        <f>IF('0) Signal List'!G73="","",'0) Signal List'!G73)</f>
        <v>SFPS</v>
      </c>
      <c r="H72" s="419" t="str">
        <f>IF('0) Signal List'!H73="","",'0) Signal List'!H73)</f>
        <v xml:space="preserve">N/A </v>
      </c>
      <c r="I72" s="105" t="s">
        <v>152</v>
      </c>
      <c r="J72" s="106"/>
      <c r="K72" s="106"/>
      <c r="L72" s="107"/>
    </row>
    <row r="73" spans="1:12" ht="14.25" customHeight="1" x14ac:dyDescent="0.3">
      <c r="A73" s="58" t="str">
        <f>IF('0) Signal List'!A74="","",'0) Signal List'!A74)</f>
        <v>D11</v>
      </c>
      <c r="B73" s="59" t="str">
        <f>IF('0) Signal List'!B74="","",'0) Signal List'!B74)</f>
        <v>Air Temperature 1</v>
      </c>
      <c r="C73" s="59" t="str">
        <f>IF('0) Signal List'!C74="","",'0) Signal List'!C74)</f>
        <v>0-10</v>
      </c>
      <c r="D73" s="59" t="str">
        <f>IF('0) Signal List'!D74="","",'0) Signal List'!D74)</f>
        <v>mA</v>
      </c>
      <c r="E73" s="60" t="str">
        <f>IF('0) Signal List'!E74="","",'0) Signal List'!E74)</f>
        <v>-30 to +50</v>
      </c>
      <c r="F73" s="59" t="str">
        <f>IF('0) Signal List'!F74="","",'0) Signal List'!F74)</f>
        <v>C</v>
      </c>
      <c r="G73" s="65" t="str">
        <f>IF('0) Signal List'!G74="","",'0) Signal List'!G74)</f>
        <v>SFPS</v>
      </c>
      <c r="H73" s="419" t="str">
        <f>IF('0) Signal List'!H74="","",'0) Signal List'!H74)</f>
        <v xml:space="preserve">N/A </v>
      </c>
      <c r="I73" s="105" t="s">
        <v>152</v>
      </c>
      <c r="J73" s="106"/>
      <c r="K73" s="106"/>
      <c r="L73" s="107"/>
    </row>
    <row r="74" spans="1:12" ht="14.25" customHeight="1" x14ac:dyDescent="0.3">
      <c r="A74" s="58" t="str">
        <f>IF('0) Signal List'!A75="","",'0) Signal List'!A75)</f>
        <v>D12</v>
      </c>
      <c r="B74" s="59" t="str">
        <f>IF('0) Signal List'!B75="","",'0) Signal List'!B75)</f>
        <v>Air Pressure 1</v>
      </c>
      <c r="C74" s="59" t="str">
        <f>IF('0) Signal List'!C75="","",'0) Signal List'!C75)</f>
        <v>0-10</v>
      </c>
      <c r="D74" s="59" t="str">
        <f>IF('0) Signal List'!D75="","",'0) Signal List'!D75)</f>
        <v>mA</v>
      </c>
      <c r="E74" s="60" t="str">
        <f>IF('0) Signal List'!E75="","",'0) Signal List'!E75)</f>
        <v>800-1100</v>
      </c>
      <c r="F74" s="59" t="str">
        <f>IF('0) Signal List'!F75="","",'0) Signal List'!F75)</f>
        <v>mBar</v>
      </c>
      <c r="G74" s="65" t="str">
        <f>IF('0) Signal List'!G75="","",'0) Signal List'!G75)</f>
        <v>SFPS</v>
      </c>
      <c r="H74" s="419" t="str">
        <f>IF('0) Signal List'!H75="","",'0) Signal List'!H75)</f>
        <v xml:space="preserve">N/A </v>
      </c>
      <c r="I74" s="105" t="s">
        <v>152</v>
      </c>
      <c r="J74" s="106"/>
      <c r="K74" s="106"/>
      <c r="L74" s="107"/>
    </row>
    <row r="75" spans="1:12" ht="14.25" customHeight="1" x14ac:dyDescent="0.3">
      <c r="A75" s="58" t="str">
        <f>IF('0) Signal List'!A76="","",'0) Signal List'!A76)</f>
        <v/>
      </c>
      <c r="B75" s="59" t="str">
        <f>IF('0) Signal List'!B76="","",'0) Signal List'!B76)</f>
        <v/>
      </c>
      <c r="C75" s="59" t="str">
        <f>IF('0) Signal List'!C76="","",'0) Signal List'!C76)</f>
        <v/>
      </c>
      <c r="D75" s="59" t="str">
        <f>IF('0) Signal List'!D76="","",'0) Signal List'!D76)</f>
        <v/>
      </c>
      <c r="E75" s="60" t="str">
        <f>IF('0) Signal List'!E76="","",'0) Signal List'!E76)</f>
        <v/>
      </c>
      <c r="F75" s="59" t="str">
        <f>IF('0) Signal List'!F76="","",'0) Signal List'!F76)</f>
        <v/>
      </c>
      <c r="G75" s="65" t="str">
        <f>IF('0) Signal List'!G76="","",'0) Signal List'!G76)</f>
        <v/>
      </c>
      <c r="H75" s="419" t="str">
        <f>IF('0) Signal List'!H76="","",'0) Signal List'!H76)</f>
        <v/>
      </c>
      <c r="I75" s="105" t="s">
        <v>152</v>
      </c>
      <c r="J75" s="106"/>
      <c r="K75" s="106"/>
      <c r="L75" s="107"/>
    </row>
    <row r="76" spans="1:12" ht="14.25" customHeight="1" x14ac:dyDescent="0.3">
      <c r="A76" s="58" t="str">
        <f>IF('0) Signal List'!A77="","",'0) Signal List'!A77)</f>
        <v/>
      </c>
      <c r="B76" s="59" t="str">
        <f>IF('0) Signal List'!B77="","",'0) Signal List'!B77)</f>
        <v>Met N (if Registered Capacity &gt;= 10 MW)</v>
      </c>
      <c r="C76" s="59" t="str">
        <f>IF('0) Signal List'!C77="","",'0) Signal List'!C77)</f>
        <v/>
      </c>
      <c r="D76" s="59" t="str">
        <f>IF('0) Signal List'!D77="","",'0) Signal List'!D77)</f>
        <v/>
      </c>
      <c r="E76" s="60" t="str">
        <f>IF('0) Signal List'!E77="","",'0) Signal List'!E77)</f>
        <v/>
      </c>
      <c r="F76" s="59" t="str">
        <f>IF('0) Signal List'!F77="","",'0) Signal List'!F77)</f>
        <v/>
      </c>
      <c r="G76" s="65" t="str">
        <f>IF('0) Signal List'!G77="","",'0) Signal List'!G77)</f>
        <v/>
      </c>
      <c r="H76" s="419" t="str">
        <f>IF('0) Signal List'!H77="","",'0) Signal List'!H77)</f>
        <v/>
      </c>
      <c r="I76" s="103"/>
      <c r="J76" s="59"/>
      <c r="K76" s="59"/>
      <c r="L76" s="68"/>
    </row>
    <row r="77" spans="1:12" ht="14.25" customHeight="1" x14ac:dyDescent="0.35">
      <c r="A77" s="58" t="str">
        <f>IF('0) Signal List'!A78="","",'0) Signal List'!A78)</f>
        <v>D13</v>
      </c>
      <c r="B77" s="192" t="str">
        <f>IF('0) Signal List'!B78="","",'0) Signal List'!B78)</f>
        <v>Global Horizontal Irradiance N</v>
      </c>
      <c r="C77" s="59" t="str">
        <f>IF('0) Signal List'!C78="","",'0) Signal List'!C78)</f>
        <v>0-10</v>
      </c>
      <c r="D77" s="59" t="str">
        <f>IF('0) Signal List'!D78="","",'0) Signal List'!D78)</f>
        <v>mA</v>
      </c>
      <c r="E77" s="60" t="str">
        <f>IF('0) Signal List'!E78="","",'0) Signal List'!E78)</f>
        <v>0-4000</v>
      </c>
      <c r="F77" s="59" t="str">
        <f>IF('0) Signal List'!F78="","",'0) Signal List'!F78)</f>
        <v>W/m2</v>
      </c>
      <c r="G77" s="65" t="str">
        <f>IF('0) Signal List'!G78="","",'0) Signal List'!G78)</f>
        <v>SFPS</v>
      </c>
      <c r="H77" s="419" t="str">
        <f>IF('0) Signal List'!H78="","",'0) Signal List'!H78)</f>
        <v xml:space="preserve">N/A </v>
      </c>
      <c r="I77" s="103"/>
      <c r="J77" s="59"/>
      <c r="K77" s="59"/>
      <c r="L77" s="68"/>
    </row>
    <row r="78" spans="1:12" ht="14.25" customHeight="1" x14ac:dyDescent="0.3">
      <c r="A78" s="58" t="str">
        <f>IF('0) Signal List'!A79="","",'0) Signal List'!A79)</f>
        <v>D14</v>
      </c>
      <c r="B78" s="59" t="str">
        <f>IF('0) Signal List'!B79="","",'0) Signal List'!B79)</f>
        <v>Diffused Horizontal Irradiance N</v>
      </c>
      <c r="C78" s="59" t="str">
        <f>IF('0) Signal List'!C79="","",'0) Signal List'!C79)</f>
        <v>0-10</v>
      </c>
      <c r="D78" s="59" t="str">
        <f>IF('0) Signal List'!D79="","",'0) Signal List'!D79)</f>
        <v>mA</v>
      </c>
      <c r="E78" s="60" t="str">
        <f>IF('0) Signal List'!E79="","",'0) Signal List'!E79)</f>
        <v>0-4000</v>
      </c>
      <c r="F78" s="59" t="str">
        <f>IF('0) Signal List'!F79="","",'0) Signal List'!F79)</f>
        <v>W/m2</v>
      </c>
      <c r="G78" s="65" t="str">
        <f>IF('0) Signal List'!G79="","",'0) Signal List'!G79)</f>
        <v>SFPS</v>
      </c>
      <c r="H78" s="419" t="str">
        <f>IF('0) Signal List'!H79="","",'0) Signal List'!H79)</f>
        <v xml:space="preserve">N/A </v>
      </c>
      <c r="I78" s="105" t="s">
        <v>152</v>
      </c>
      <c r="J78" s="106"/>
      <c r="K78" s="106"/>
      <c r="L78" s="107"/>
    </row>
    <row r="79" spans="1:12" ht="14.25" customHeight="1" x14ac:dyDescent="0.3">
      <c r="A79" s="58" t="str">
        <f>IF('0) Signal List'!A80="","",'0) Signal List'!A80)</f>
        <v>D15</v>
      </c>
      <c r="B79" s="59" t="str">
        <f>IF('0) Signal List'!B80="","",'0) Signal List'!B80)</f>
        <v>Back Panel Temperature N</v>
      </c>
      <c r="C79" s="59" t="str">
        <f>IF('0) Signal List'!C80="","",'0) Signal List'!C80)</f>
        <v>0-10</v>
      </c>
      <c r="D79" s="59" t="str">
        <f>IF('0) Signal List'!D80="","",'0) Signal List'!D80)</f>
        <v>mA</v>
      </c>
      <c r="E79" s="60" t="str">
        <f>IF('0) Signal List'!E80="","",'0) Signal List'!E80)</f>
        <v>-30 to +50</v>
      </c>
      <c r="F79" s="59" t="str">
        <f>IF('0) Signal List'!F80="","",'0) Signal List'!F80)</f>
        <v>C</v>
      </c>
      <c r="G79" s="65" t="str">
        <f>IF('0) Signal List'!G80="","",'0) Signal List'!G80)</f>
        <v>SFPS</v>
      </c>
      <c r="H79" s="419" t="str">
        <f>IF('0) Signal List'!H80="","",'0) Signal List'!H80)</f>
        <v xml:space="preserve">N/A </v>
      </c>
      <c r="I79" s="105" t="s">
        <v>152</v>
      </c>
      <c r="J79" s="106"/>
      <c r="K79" s="106"/>
      <c r="L79" s="107"/>
    </row>
    <row r="80" spans="1:12" ht="14.25" customHeight="1" x14ac:dyDescent="0.3">
      <c r="A80" s="58" t="str">
        <f>IF('0) Signal List'!A81="","",'0) Signal List'!A81)</f>
        <v>D16</v>
      </c>
      <c r="B80" s="59" t="str">
        <f>IF('0) Signal List'!B81="","",'0) Signal List'!B81)</f>
        <v>Precipitation N</v>
      </c>
      <c r="C80" s="59" t="str">
        <f>IF('0) Signal List'!C81="","",'0) Signal List'!C81)</f>
        <v>0-10</v>
      </c>
      <c r="D80" s="59" t="str">
        <f>IF('0) Signal List'!D81="","",'0) Signal List'!D81)</f>
        <v>mA</v>
      </c>
      <c r="E80" s="60" t="str">
        <f>IF('0) Signal List'!E81="","",'0) Signal List'!E81)</f>
        <v>0-11</v>
      </c>
      <c r="F80" s="59" t="str">
        <f>IF('0) Signal List'!F81="","",'0) Signal List'!F81)</f>
        <v>mm/min</v>
      </c>
      <c r="G80" s="65" t="str">
        <f>IF('0) Signal List'!G81="","",'0) Signal List'!G81)</f>
        <v>SFPS</v>
      </c>
      <c r="H80" s="419" t="str">
        <f>IF('0) Signal List'!H81="","",'0) Signal List'!H81)</f>
        <v xml:space="preserve">N/A </v>
      </c>
      <c r="I80" s="105" t="s">
        <v>152</v>
      </c>
      <c r="J80" s="106"/>
      <c r="K80" s="106"/>
      <c r="L80" s="107"/>
    </row>
    <row r="81" spans="1:12" ht="14.25" customHeight="1" x14ac:dyDescent="0.3">
      <c r="A81" s="58" t="str">
        <f>IF('0) Signal List'!A82="","",'0) Signal List'!A82)</f>
        <v>D17</v>
      </c>
      <c r="B81" s="59" t="str">
        <f>IF('0) Signal List'!B82="","",'0) Signal List'!B82)</f>
        <v>Wind Speed N</v>
      </c>
      <c r="C81" s="59" t="str">
        <f>IF('0) Signal List'!C82="","",'0) Signal List'!C82)</f>
        <v>0-10</v>
      </c>
      <c r="D81" s="59" t="str">
        <f>IF('0) Signal List'!D82="","",'0) Signal List'!D82)</f>
        <v>mA</v>
      </c>
      <c r="E81" s="60" t="str">
        <f>IF('0) Signal List'!E82="","",'0) Signal List'!E82)</f>
        <v>0 to 50</v>
      </c>
      <c r="F81" s="59" t="str">
        <f>IF('0) Signal List'!F82="","",'0) Signal List'!F82)</f>
        <v>m/s</v>
      </c>
      <c r="G81" s="65" t="str">
        <f>IF('0) Signal List'!G82="","",'0) Signal List'!G82)</f>
        <v>SFPS</v>
      </c>
      <c r="H81" s="419" t="str">
        <f>IF('0) Signal List'!H82="","",'0) Signal List'!H82)</f>
        <v xml:space="preserve">N/A </v>
      </c>
      <c r="I81" s="105" t="s">
        <v>152</v>
      </c>
      <c r="J81" s="106"/>
      <c r="K81" s="106"/>
      <c r="L81" s="107"/>
    </row>
    <row r="82" spans="1:12" ht="14.25" customHeight="1" x14ac:dyDescent="0.3">
      <c r="A82" s="58" t="str">
        <f>IF('0) Signal List'!A83="","",'0) Signal List'!A83)</f>
        <v>D18</v>
      </c>
      <c r="B82" s="59" t="str">
        <f>IF('0) Signal List'!B83="","",'0) Signal List'!B83)</f>
        <v>Wind Direction N</v>
      </c>
      <c r="C82" s="59" t="str">
        <f>IF('0) Signal List'!C83="","",'0) Signal List'!C83)</f>
        <v>0-10</v>
      </c>
      <c r="D82" s="59" t="str">
        <f>IF('0) Signal List'!D83="","",'0) Signal List'!D83)</f>
        <v>mA</v>
      </c>
      <c r="E82" s="60" t="str">
        <f>IF('0) Signal List'!E83="","",'0) Signal List'!E83)</f>
        <v>0 to 360</v>
      </c>
      <c r="F82" s="59" t="str">
        <f>IF('0) Signal List'!F83="","",'0) Signal List'!F83)</f>
        <v>deg</v>
      </c>
      <c r="G82" s="65" t="str">
        <f>IF('0) Signal List'!G83="","",'0) Signal List'!G83)</f>
        <v>SFPS</v>
      </c>
      <c r="H82" s="419" t="str">
        <f>IF('0) Signal List'!H83="","",'0) Signal List'!H83)</f>
        <v xml:space="preserve">N/A </v>
      </c>
      <c r="I82" s="105" t="s">
        <v>152</v>
      </c>
      <c r="J82" s="106"/>
      <c r="K82" s="106"/>
      <c r="L82" s="107"/>
    </row>
    <row r="83" spans="1:12" ht="14.25" customHeight="1" x14ac:dyDescent="0.3">
      <c r="A83" s="58" t="str">
        <f>IF('0) Signal List'!A84="","",'0) Signal List'!A84)</f>
        <v>D19</v>
      </c>
      <c r="B83" s="59" t="str">
        <f>IF('0) Signal List'!B84="","",'0) Signal List'!B84)</f>
        <v>Air Temperature N</v>
      </c>
      <c r="C83" s="59" t="str">
        <f>IF('0) Signal List'!C84="","",'0) Signal List'!C84)</f>
        <v>0-10</v>
      </c>
      <c r="D83" s="59" t="str">
        <f>IF('0) Signal List'!D84="","",'0) Signal List'!D84)</f>
        <v>mA</v>
      </c>
      <c r="E83" s="60" t="str">
        <f>IF('0) Signal List'!E84="","",'0) Signal List'!E84)</f>
        <v>-30 to +50</v>
      </c>
      <c r="F83" s="59" t="str">
        <f>IF('0) Signal List'!F84="","",'0) Signal List'!F84)</f>
        <v>C</v>
      </c>
      <c r="G83" s="65" t="str">
        <f>IF('0) Signal List'!G84="","",'0) Signal List'!G84)</f>
        <v>SFPS</v>
      </c>
      <c r="H83" s="419" t="str">
        <f>IF('0) Signal List'!H84="","",'0) Signal List'!H84)</f>
        <v xml:space="preserve">N/A </v>
      </c>
      <c r="I83" s="105" t="s">
        <v>152</v>
      </c>
      <c r="J83" s="106"/>
      <c r="K83" s="106"/>
      <c r="L83" s="107"/>
    </row>
    <row r="84" spans="1:12" ht="14.25" customHeight="1" x14ac:dyDescent="0.3">
      <c r="A84" s="58" t="str">
        <f>IF('0) Signal List'!A85="","",'0) Signal List'!A85)</f>
        <v>D20</v>
      </c>
      <c r="B84" s="59" t="str">
        <f>IF('0) Signal List'!B85="","",'0) Signal List'!B85)</f>
        <v>Air Pressure N</v>
      </c>
      <c r="C84" s="59" t="str">
        <f>IF('0) Signal List'!C85="","",'0) Signal List'!C85)</f>
        <v>0-10</v>
      </c>
      <c r="D84" s="59" t="str">
        <f>IF('0) Signal List'!D85="","",'0) Signal List'!D85)</f>
        <v>mA</v>
      </c>
      <c r="E84" s="60" t="str">
        <f>IF('0) Signal List'!E85="","",'0) Signal List'!E85)</f>
        <v>800-1100</v>
      </c>
      <c r="F84" s="59" t="str">
        <f>IF('0) Signal List'!F85="","",'0) Signal List'!F85)</f>
        <v>mBar</v>
      </c>
      <c r="G84" s="65" t="str">
        <f>IF('0) Signal List'!G85="","",'0) Signal List'!G85)</f>
        <v>SFPS</v>
      </c>
      <c r="H84" s="419" t="str">
        <f>IF('0) Signal List'!H85="","",'0) Signal List'!H85)</f>
        <v xml:space="preserve">N/A </v>
      </c>
      <c r="I84" s="105" t="s">
        <v>152</v>
      </c>
      <c r="J84" s="106"/>
      <c r="K84" s="106"/>
      <c r="L84" s="107"/>
    </row>
    <row r="85" spans="1:12" ht="14.25" customHeight="1" x14ac:dyDescent="0.3">
      <c r="A85" s="58" t="str">
        <f>IF('0) Signal List'!A86="","",'0) Signal List'!A86)</f>
        <v>D21</v>
      </c>
      <c r="B85" s="59" t="str">
        <f>IF('0) Signal List'!B86="","",'0) Signal List'!B86)</f>
        <v>SPARE</v>
      </c>
      <c r="C85" s="59" t="str">
        <f>IF('0) Signal List'!C86="","",'0) Signal List'!C86)</f>
        <v/>
      </c>
      <c r="D85" s="59" t="str">
        <f>IF('0) Signal List'!D86="","",'0) Signal List'!D86)</f>
        <v/>
      </c>
      <c r="E85" s="60" t="str">
        <f>IF('0) Signal List'!E86="","",'0) Signal List'!E86)</f>
        <v/>
      </c>
      <c r="F85" s="59" t="str">
        <f>IF('0) Signal List'!F86="","",'0) Signal List'!F86)</f>
        <v/>
      </c>
      <c r="G85" s="65" t="str">
        <f>IF('0) Signal List'!G86="","",'0) Signal List'!G86)</f>
        <v/>
      </c>
      <c r="H85" s="419" t="str">
        <f>IF('0) Signal List'!H86="","",'0) Signal List'!H86)</f>
        <v/>
      </c>
      <c r="I85" s="105" t="s">
        <v>152</v>
      </c>
      <c r="J85" s="106"/>
      <c r="K85" s="106"/>
      <c r="L85" s="107"/>
    </row>
    <row r="86" spans="1:12" ht="14.25" customHeight="1" x14ac:dyDescent="0.3">
      <c r="A86" s="58" t="str">
        <f>IF('0) Signal List'!A90="","",'0) Signal List'!A90)</f>
        <v>D25</v>
      </c>
      <c r="B86" s="59" t="str">
        <f>IF('0) Signal List'!B90="","",'0) Signal List'!B90)</f>
        <v>SPARE</v>
      </c>
      <c r="C86" s="59" t="str">
        <f>IF('0) Signal List'!C90="","",'0) Signal List'!C90)</f>
        <v/>
      </c>
      <c r="D86" s="59" t="str">
        <f>IF('0) Signal List'!D90="","",'0) Signal List'!D90)</f>
        <v/>
      </c>
      <c r="E86" s="60" t="str">
        <f>IF('0) Signal List'!E90="","",'0) Signal List'!E90)</f>
        <v/>
      </c>
      <c r="F86" s="59" t="str">
        <f>IF('0) Signal List'!F90="","",'0) Signal List'!F90)</f>
        <v/>
      </c>
      <c r="G86" s="65" t="str">
        <f>IF('0) Signal List'!G90="","",'0) Signal List'!G90)</f>
        <v/>
      </c>
      <c r="H86" s="419" t="str">
        <f>IF('0) Signal List'!H90="","",'0) Signal List'!H90)</f>
        <v/>
      </c>
      <c r="I86" s="105" t="s">
        <v>152</v>
      </c>
      <c r="J86" s="106"/>
      <c r="K86" s="106"/>
      <c r="L86" s="107"/>
    </row>
    <row r="87" spans="1:12" ht="14.25" customHeight="1" x14ac:dyDescent="0.3">
      <c r="A87" s="58" t="str">
        <f>IF('0) Signal List'!A91="","",'0) Signal List'!A91)</f>
        <v/>
      </c>
      <c r="B87" s="59" t="str">
        <f>IF('0) Signal List'!B91="","",'0) Signal List'!B91)</f>
        <v/>
      </c>
      <c r="C87" s="59" t="str">
        <f>IF('0) Signal List'!C91="","",'0) Signal List'!C91)</f>
        <v/>
      </c>
      <c r="D87" s="59" t="str">
        <f>IF('0) Signal List'!D91="","",'0) Signal List'!D91)</f>
        <v/>
      </c>
      <c r="E87" s="60" t="str">
        <f>IF('0) Signal List'!E91="","",'0) Signal List'!E91)</f>
        <v/>
      </c>
      <c r="F87" s="59" t="str">
        <f>IF('0) Signal List'!F91="","",'0) Signal List'!F91)</f>
        <v/>
      </c>
      <c r="G87" s="65" t="str">
        <f>IF('0) Signal List'!G91="","",'0) Signal List'!G91)</f>
        <v/>
      </c>
      <c r="H87" s="419" t="str">
        <f>IF('0) Signal List'!H91="","",'0) Signal List'!H91)</f>
        <v/>
      </c>
      <c r="I87" s="103"/>
      <c r="J87" s="59"/>
      <c r="K87" s="59"/>
      <c r="L87" s="68"/>
    </row>
    <row r="88" spans="1:12" ht="14.25" customHeight="1" x14ac:dyDescent="0.3">
      <c r="A88" s="58" t="str">
        <f>IF('0) Signal List'!A92="","",'0) Signal List'!A92)</f>
        <v/>
      </c>
      <c r="B88" s="59" t="str">
        <f>IF('0) Signal List'!B92="","",'0) Signal List'!B92)</f>
        <v/>
      </c>
      <c r="C88" s="59" t="str">
        <f>IF('0) Signal List'!C92="","",'0) Signal List'!C92)</f>
        <v/>
      </c>
      <c r="D88" s="59" t="str">
        <f>IF('0) Signal List'!D92="","",'0) Signal List'!D92)</f>
        <v/>
      </c>
      <c r="E88" s="60" t="str">
        <f>IF('0) Signal List'!E92="","",'0) Signal List'!E92)</f>
        <v/>
      </c>
      <c r="F88" s="59" t="str">
        <f>IF('0) Signal List'!F92="","",'0) Signal List'!F92)</f>
        <v/>
      </c>
      <c r="G88" s="64" t="str">
        <f>IF('0) Signal List'!G92="","",'0) Signal List'!G92)</f>
        <v/>
      </c>
      <c r="H88" s="104" t="str">
        <f>IF('0) Signal List'!H92="","",'0) Signal List'!H92)</f>
        <v/>
      </c>
      <c r="I88" s="103"/>
      <c r="J88" s="59"/>
      <c r="K88" s="59"/>
      <c r="L88" s="68"/>
    </row>
    <row r="89" spans="1:12" ht="14.5" thickBot="1" x14ac:dyDescent="0.35">
      <c r="A89" s="53" t="str">
        <f>IF('0) Signal List'!A93="","",'0) Signal List'!A93)</f>
        <v>ETIE Ref</v>
      </c>
      <c r="B89" s="108" t="str">
        <f>IF('0) Signal List'!B93="","",'0) Signal List'!B93)</f>
        <v>Digital Output Signals (from EirGrid)</v>
      </c>
      <c r="C89" s="73" t="str">
        <f>IF('0) Signal List'!C94="","",'0) Signal List'!C94)</f>
        <v/>
      </c>
      <c r="D89" s="55" t="str">
        <f>IF('0) Signal List'!D94="","",'0) Signal List'!D94)</f>
        <v/>
      </c>
      <c r="E89" s="56" t="str">
        <f>IF('0) Signal List'!E94="","",'0) Signal List'!E94)</f>
        <v/>
      </c>
      <c r="F89" s="55" t="str">
        <f>IF('0) Signal List'!F94="","",'0) Signal List'!F94)</f>
        <v/>
      </c>
      <c r="G89" s="57" t="str">
        <f>IF('0) Signal List'!G93="","",'0) Signal List'!G93)</f>
        <v>Provided by</v>
      </c>
      <c r="H89" s="57" t="str">
        <f>IF('0) Signal List'!H93="","",'0) Signal List'!H93)</f>
        <v>Duplicate to ESBN</v>
      </c>
      <c r="I89" s="113"/>
      <c r="J89" s="202"/>
      <c r="K89" s="202"/>
      <c r="L89" s="203"/>
    </row>
    <row r="90" spans="1:12" ht="14.25" customHeight="1" thickTop="1" x14ac:dyDescent="0.3">
      <c r="B90" s="438"/>
      <c r="C90" s="439"/>
      <c r="E90" s="440"/>
      <c r="F90" s="441"/>
      <c r="G90" s="24"/>
      <c r="H90" s="205"/>
    </row>
    <row r="91" spans="1:12" ht="14.25" customHeight="1" x14ac:dyDescent="0.3">
      <c r="A91" s="58" t="str">
        <f>IF('0) Signal List'!A95="","",'0) Signal List'!A95)</f>
        <v/>
      </c>
      <c r="B91" s="63" t="str">
        <f>IF('0) Signal List'!B95="","",'0) Signal List'!B95)</f>
        <v>Double Command Outputs</v>
      </c>
      <c r="C91" s="764" t="str">
        <f>IF('0) Signal List'!C95="","",'0) Signal List'!C95)</f>
        <v>(each individual relay output identified separately)</v>
      </c>
      <c r="D91" s="730"/>
      <c r="E91" s="730"/>
      <c r="F91" s="731"/>
      <c r="G91" s="64" t="str">
        <f>IF('0) Signal List'!G95="","",'0) Signal List'!G95)</f>
        <v/>
      </c>
      <c r="H91" s="204" t="str">
        <f>IF('0) Signal List'!H95="","",'0) Signal List'!H95)</f>
        <v/>
      </c>
      <c r="I91" s="103"/>
      <c r="J91" s="59"/>
      <c r="K91" s="59"/>
      <c r="L91" s="68"/>
    </row>
    <row r="92" spans="1:12" ht="14.25" customHeight="1" x14ac:dyDescent="0.35">
      <c r="A92" s="58" t="str">
        <f>IF('0) Signal List'!A96="","",'0) Signal List'!A96)</f>
        <v/>
      </c>
      <c r="B92" s="192" t="str">
        <f>IF('0) Signal List'!B96="","",'0) Signal List'!B96)</f>
        <v>Digital Output Signals from EirGrid to SG System</v>
      </c>
      <c r="C92" s="59" t="str">
        <f>IF('0) Signal List'!C96="","",'0) Signal List'!C96)</f>
        <v/>
      </c>
      <c r="D92" s="59" t="str">
        <f>IF('0) Signal List'!D96="","",'0) Signal List'!D96)</f>
        <v/>
      </c>
      <c r="E92" s="60" t="str">
        <f>IF('0) Signal List'!E96="","",'0) Signal List'!E96)</f>
        <v/>
      </c>
      <c r="F92" s="59" t="str">
        <f>IF('0) Signal List'!F96="","",'0) Signal List'!F96)</f>
        <v/>
      </c>
      <c r="G92" s="64" t="str">
        <f>IF('0) Signal List'!G96="","",'0) Signal List'!G96)</f>
        <v/>
      </c>
      <c r="H92" s="104" t="str">
        <f>IF('0) Signal List'!H96="","",'0) Signal List'!H96)</f>
        <v/>
      </c>
      <c r="I92" s="103"/>
      <c r="J92" s="59"/>
      <c r="K92" s="59"/>
      <c r="L92" s="68"/>
    </row>
    <row r="93" spans="1:12" ht="14.25" customHeight="1" x14ac:dyDescent="0.3">
      <c r="A93" s="58" t="str">
        <f>IF('0) Signal List'!A97="","",'0) Signal List'!A97)</f>
        <v>E1</v>
      </c>
      <c r="B93" s="59" t="str">
        <f>IF('0) Signal List'!B97="","",'0) Signal List'!B97)</f>
        <v xml:space="preserve">Active Power Control facility status </v>
      </c>
      <c r="C93" s="74" t="str">
        <f>IF('0) Signal List'!C97="","",'0) Signal List'!C97)</f>
        <v/>
      </c>
      <c r="D93" s="59" t="str">
        <f>IF('0) Signal List'!D97="","",'0) Signal List'!D97)</f>
        <v>off</v>
      </c>
      <c r="E93" s="60" t="str">
        <f>IF('0) Signal List'!E97="","",'0) Signal List'!E97)</f>
        <v>pulse</v>
      </c>
      <c r="F93" s="59" t="str">
        <f>IF('0) Signal List'!F97="","",'0) Signal List'!F97)</f>
        <v>0.5 seconds</v>
      </c>
      <c r="G93" s="65" t="str">
        <f>IF('0) Signal List'!G97="","",'0) Signal List'!G97)</f>
        <v>SFPS</v>
      </c>
      <c r="H93" s="419" t="str">
        <f>IF('0) Signal List'!H97="","",'0) Signal List'!H97)</f>
        <v xml:space="preserve">N/A </v>
      </c>
      <c r="I93" s="105" t="s">
        <v>152</v>
      </c>
      <c r="J93" s="106"/>
      <c r="K93" s="106"/>
      <c r="L93" s="107"/>
    </row>
    <row r="94" spans="1:12" ht="14.25" customHeight="1" x14ac:dyDescent="0.3">
      <c r="A94" s="58" t="str">
        <f>IF('0) Signal List'!A98="","",'0) Signal List'!A98)</f>
        <v>E2</v>
      </c>
      <c r="B94" s="59" t="str">
        <f>IF('0) Signal List'!B98="","",'0) Signal List'!B98)</f>
        <v>Active Power Control facility status</v>
      </c>
      <c r="C94" s="59" t="str">
        <f>IF('0) Signal List'!C98="","",'0) Signal List'!C98)</f>
        <v/>
      </c>
      <c r="D94" s="59" t="str">
        <f>IF('0) Signal List'!D98="","",'0) Signal List'!D98)</f>
        <v>on</v>
      </c>
      <c r="E94" s="67" t="str">
        <f>IF('0) Signal List'!E98="","",'0) Signal List'!E98)</f>
        <v>pulse</v>
      </c>
      <c r="F94" s="59" t="str">
        <f>IF('0) Signal List'!F98="","",'0) Signal List'!F98)</f>
        <v>0.5 seconds</v>
      </c>
      <c r="G94" s="65" t="str">
        <f>IF('0) Signal List'!G98="","",'0) Signal List'!G98)</f>
        <v>SFPS</v>
      </c>
      <c r="H94" s="419" t="str">
        <f>IF('0) Signal List'!H98="","",'0) Signal List'!H98)</f>
        <v xml:space="preserve">N/A </v>
      </c>
      <c r="I94" s="105" t="s">
        <v>152</v>
      </c>
      <c r="J94" s="106"/>
      <c r="K94" s="106"/>
      <c r="L94" s="107"/>
    </row>
    <row r="95" spans="1:12" ht="14.25" customHeight="1" x14ac:dyDescent="0.3">
      <c r="A95" s="58" t="str">
        <f>IF('0) Signal List'!A99="","",'0) Signal List'!A99)</f>
        <v>E3</v>
      </c>
      <c r="B95" s="59" t="str">
        <f>IF('0) Signal List'!B99="","",'0) Signal List'!B99)</f>
        <v>Frequency Response System Mode Status</v>
      </c>
      <c r="C95" s="59" t="str">
        <f>IF('0) Signal List'!C99="","",'0) Signal List'!C99)</f>
        <v/>
      </c>
      <c r="D95" s="59" t="str">
        <f>IF('0) Signal List'!D99="","",'0) Signal List'!D99)</f>
        <v>off</v>
      </c>
      <c r="E95" s="67" t="str">
        <f>IF('0) Signal List'!E99="","",'0) Signal List'!E99)</f>
        <v>pulse</v>
      </c>
      <c r="F95" s="59" t="str">
        <f>IF('0) Signal List'!F99="","",'0) Signal List'!F99)</f>
        <v>0.5 seconds</v>
      </c>
      <c r="G95" s="65" t="str">
        <f>IF('0) Signal List'!G99="","",'0) Signal List'!G99)</f>
        <v>SFPS</v>
      </c>
      <c r="H95" s="419" t="str">
        <f>IF('0) Signal List'!H99="","",'0) Signal List'!H99)</f>
        <v xml:space="preserve">N/A </v>
      </c>
      <c r="I95" s="105" t="s">
        <v>152</v>
      </c>
      <c r="J95" s="106"/>
      <c r="K95" s="106"/>
      <c r="L95" s="107"/>
    </row>
    <row r="96" spans="1:12" ht="14.25" customHeight="1" x14ac:dyDescent="0.3">
      <c r="A96" s="58" t="str">
        <f>IF('0) Signal List'!A100="","",'0) Signal List'!A100)</f>
        <v>E4</v>
      </c>
      <c r="B96" s="59" t="str">
        <f>IF('0) Signal List'!B100="","",'0) Signal List'!B100)</f>
        <v>Frequency Response System Mode Status</v>
      </c>
      <c r="C96" s="59" t="str">
        <f>IF('0) Signal List'!C100="","",'0) Signal List'!C100)</f>
        <v/>
      </c>
      <c r="D96" s="59" t="str">
        <f>IF('0) Signal List'!D100="","",'0) Signal List'!D100)</f>
        <v>on</v>
      </c>
      <c r="E96" s="67" t="str">
        <f>IF('0) Signal List'!E100="","",'0) Signal List'!E100)</f>
        <v>pulse</v>
      </c>
      <c r="F96" s="59" t="str">
        <f>IF('0) Signal List'!F100="","",'0) Signal List'!F100)</f>
        <v>0.5 seconds</v>
      </c>
      <c r="G96" s="65" t="str">
        <f>IF('0) Signal List'!G100="","",'0) Signal List'!G100)</f>
        <v>SFPS</v>
      </c>
      <c r="H96" s="419" t="str">
        <f>IF('0) Signal List'!H100="","",'0) Signal List'!H100)</f>
        <v xml:space="preserve">N/A </v>
      </c>
      <c r="I96" s="105" t="s">
        <v>152</v>
      </c>
      <c r="J96" s="106"/>
      <c r="K96" s="106"/>
      <c r="L96" s="107"/>
    </row>
    <row r="97" spans="1:12" ht="14.25" customHeight="1" x14ac:dyDescent="0.3">
      <c r="A97" s="58" t="str">
        <f>IF('0) Signal List'!A101="","",'0) Signal List'!A101)</f>
        <v>E5</v>
      </c>
      <c r="B97" s="59" t="str">
        <f>IF('0) Signal List'!B101="","",'0) Signal List'!B101)</f>
        <v>Frequency Response Curve Select</v>
      </c>
      <c r="C97" s="59" t="str">
        <f>IF('0) Signal List'!C101="","",'0) Signal List'!C101)</f>
        <v/>
      </c>
      <c r="D97" s="59" t="str">
        <f>IF('0) Signal List'!D101="","",'0) Signal List'!D101)</f>
        <v>Curve 1</v>
      </c>
      <c r="E97" s="67" t="str">
        <f>IF('0) Signal List'!E101="","",'0) Signal List'!E101)</f>
        <v>pulse</v>
      </c>
      <c r="F97" s="59" t="str">
        <f>IF('0) Signal List'!F101="","",'0) Signal List'!F101)</f>
        <v>0.5 seconds</v>
      </c>
      <c r="G97" s="65" t="str">
        <f>IF('0) Signal List'!G101="","",'0) Signal List'!G101)</f>
        <v>SFPS</v>
      </c>
      <c r="H97" s="419" t="str">
        <f>IF('0) Signal List'!H101="","",'0) Signal List'!H101)</f>
        <v xml:space="preserve">N/A </v>
      </c>
      <c r="I97" s="105" t="s">
        <v>152</v>
      </c>
      <c r="J97" s="106"/>
      <c r="K97" s="106"/>
      <c r="L97" s="107"/>
    </row>
    <row r="98" spans="1:12" ht="14.25" customHeight="1" x14ac:dyDescent="0.3">
      <c r="A98" s="58" t="str">
        <f>IF('0) Signal List'!A102="","",'0) Signal List'!A102)</f>
        <v>E6</v>
      </c>
      <c r="B98" s="59" t="str">
        <f>IF('0) Signal List'!B102="","",'0) Signal List'!B102)</f>
        <v>Frequency Response Curve Select</v>
      </c>
      <c r="C98" s="59" t="str">
        <f>IF('0) Signal List'!C102="","",'0) Signal List'!C102)</f>
        <v/>
      </c>
      <c r="D98" s="59" t="str">
        <f>IF('0) Signal List'!D102="","",'0) Signal List'!D102)</f>
        <v>Curve 2</v>
      </c>
      <c r="E98" s="67" t="str">
        <f>IF('0) Signal List'!E102="","",'0) Signal List'!E102)</f>
        <v>pulse</v>
      </c>
      <c r="F98" s="59" t="str">
        <f>IF('0) Signal List'!F102="","",'0) Signal List'!F102)</f>
        <v>0.5 seconds</v>
      </c>
      <c r="G98" s="65" t="str">
        <f>IF('0) Signal List'!G102="","",'0) Signal List'!G102)</f>
        <v>SFPS</v>
      </c>
      <c r="H98" s="419" t="str">
        <f>IF('0) Signal List'!H102="","",'0) Signal List'!H102)</f>
        <v xml:space="preserve">N/A </v>
      </c>
      <c r="I98" s="105" t="s">
        <v>152</v>
      </c>
      <c r="J98" s="106"/>
      <c r="K98" s="106"/>
      <c r="L98" s="107"/>
    </row>
    <row r="99" spans="1:12" ht="14.25" customHeight="1" x14ac:dyDescent="0.3">
      <c r="A99" s="58"/>
      <c r="B99" s="59"/>
      <c r="C99" s="59"/>
      <c r="D99" s="59"/>
      <c r="E99" s="67"/>
      <c r="F99" s="59"/>
      <c r="G99" s="65"/>
      <c r="H99" s="419"/>
      <c r="I99" s="103"/>
      <c r="J99" s="59"/>
      <c r="K99" s="59"/>
      <c r="L99" s="68"/>
    </row>
    <row r="100" spans="1:12" ht="14.25" customHeight="1" x14ac:dyDescent="0.35">
      <c r="A100" s="58" t="str">
        <f>IF('0) Signal List'!A104="","",'0) Signal List'!A104)</f>
        <v/>
      </c>
      <c r="B100" s="192" t="str">
        <f>IF('0) Signal List'!B104="","",'0) Signal List'!B104)</f>
        <v>Digital Output Signals from EirGrid to Sub Station</v>
      </c>
      <c r="C100" s="59" t="str">
        <f>IF('0) Signal List'!C104="","",'0) Signal List'!C104)</f>
        <v/>
      </c>
      <c r="D100" s="59" t="str">
        <f>IF('0) Signal List'!D104="","",'0) Signal List'!D104)</f>
        <v/>
      </c>
      <c r="E100" s="67" t="str">
        <f>IF('0) Signal List'!E104="","",'0) Signal List'!E104)</f>
        <v/>
      </c>
      <c r="F100" s="59" t="str">
        <f>IF('0) Signal List'!F104="","",'0) Signal List'!F104)</f>
        <v/>
      </c>
      <c r="G100" s="64" t="str">
        <f>IF('0) Signal List'!G104="","",'0) Signal List'!G104)</f>
        <v/>
      </c>
      <c r="H100" s="104" t="str">
        <f>IF('0) Signal List'!H104="","",'0) Signal List'!H104)</f>
        <v/>
      </c>
      <c r="I100" s="103"/>
      <c r="J100" s="59"/>
      <c r="K100" s="59"/>
      <c r="L100" s="68"/>
    </row>
    <row r="101" spans="1:12" ht="14.25" customHeight="1" x14ac:dyDescent="0.3">
      <c r="A101" s="58" t="str">
        <f>IF('0) Signal List'!A105="","",'0) Signal List'!A105)</f>
        <v>F1</v>
      </c>
      <c r="B101" s="59" t="str">
        <f>IF('0) Signal List'!B105="","",'0) Signal List'!B105)</f>
        <v>Dispatch Fail Market Command Lamp - SFPS Panel</v>
      </c>
      <c r="C101" s="59" t="str">
        <f>IF('0) Signal List'!C105="","",'0) Signal List'!C105)</f>
        <v/>
      </c>
      <c r="D101" s="59" t="str">
        <f>IF('0) Signal List'!D105="","",'0) Signal List'!D105)</f>
        <v>off</v>
      </c>
      <c r="E101" s="67" t="str">
        <f>IF('0) Signal List'!E105="","",'0) Signal List'!E105)</f>
        <v>pulse</v>
      </c>
      <c r="F101" s="59" t="str">
        <f>IF('0) Signal List'!F105="","",'0) Signal List'!F105)</f>
        <v>0.5 seconds</v>
      </c>
      <c r="G101" s="65" t="str">
        <f>IF('0) Signal List'!G105="","",'0) Signal List'!G105)</f>
        <v>SFPS</v>
      </c>
      <c r="H101" s="419" t="str">
        <f>IF('0) Signal List'!H105="","",'0) Signal List'!H105)</f>
        <v>ESBN</v>
      </c>
      <c r="I101" s="105" t="s">
        <v>152</v>
      </c>
      <c r="J101" s="106"/>
      <c r="K101" s="106"/>
      <c r="L101" s="107"/>
    </row>
    <row r="102" spans="1:12" ht="14.25" customHeight="1" x14ac:dyDescent="0.3">
      <c r="A102" s="58" t="str">
        <f>IF('0) Signal List'!A106="","",'0) Signal List'!A106)</f>
        <v>F2</v>
      </c>
      <c r="B102" s="59" t="str">
        <f>IF('0) Signal List'!B106="","",'0) Signal List'!B106)</f>
        <v>Dispatch Fail Market Command Lamp - SFPS Panel</v>
      </c>
      <c r="C102" s="59" t="str">
        <f>IF('0) Signal List'!C106="","",'0) Signal List'!C106)</f>
        <v/>
      </c>
      <c r="D102" s="59" t="str">
        <f>IF('0) Signal List'!D106="","",'0) Signal List'!D106)</f>
        <v xml:space="preserve">on </v>
      </c>
      <c r="E102" s="67" t="str">
        <f>IF('0) Signal List'!E106="","",'0) Signal List'!E106)</f>
        <v>pulse</v>
      </c>
      <c r="F102" s="59" t="str">
        <f>IF('0) Signal List'!F106="","",'0) Signal List'!F106)</f>
        <v>0.5 seconds</v>
      </c>
      <c r="G102" s="65" t="str">
        <f>IF('0) Signal List'!G106="","",'0) Signal List'!G106)</f>
        <v>SFPS</v>
      </c>
      <c r="H102" s="419" t="str">
        <f>IF('0) Signal List'!H106="","",'0) Signal List'!H106)</f>
        <v>ESBN</v>
      </c>
      <c r="I102" s="105" t="s">
        <v>152</v>
      </c>
      <c r="J102" s="106"/>
      <c r="K102" s="106"/>
      <c r="L102" s="107"/>
    </row>
    <row r="103" spans="1:12" ht="14.25" customHeight="1" x14ac:dyDescent="0.3">
      <c r="A103" s="58" t="str">
        <f>IF('0) Signal List'!A107="","",'0) Signal List'!A107)</f>
        <v>F3</v>
      </c>
      <c r="B103" s="59" t="str">
        <f>IF('0) Signal List'!B107="","",'0) Signal List'!B107)</f>
        <v>Blue Alert Lamp  - SFPS Panel</v>
      </c>
      <c r="C103" s="59" t="str">
        <f>IF('0) Signal List'!C107="","",'0) Signal List'!C107)</f>
        <v/>
      </c>
      <c r="D103" s="59" t="str">
        <f>IF('0) Signal List'!D107="","",'0) Signal List'!D107)</f>
        <v xml:space="preserve">off </v>
      </c>
      <c r="E103" s="67" t="str">
        <f>IF('0) Signal List'!E107="","",'0) Signal List'!E107)</f>
        <v>pulse</v>
      </c>
      <c r="F103" s="59" t="str">
        <f>IF('0) Signal List'!F107="","",'0) Signal List'!F107)</f>
        <v>0.5 seconds</v>
      </c>
      <c r="G103" s="65" t="str">
        <f>IF('0) Signal List'!G107="","",'0) Signal List'!G107)</f>
        <v>SFPS</v>
      </c>
      <c r="H103" s="419" t="str">
        <f>IF('0) Signal List'!H107="","",'0) Signal List'!H107)</f>
        <v>ESBN</v>
      </c>
      <c r="I103" s="105" t="s">
        <v>152</v>
      </c>
      <c r="J103" s="106"/>
      <c r="K103" s="106"/>
      <c r="L103" s="107"/>
    </row>
    <row r="104" spans="1:12" ht="14.25" customHeight="1" x14ac:dyDescent="0.3">
      <c r="A104" s="58" t="str">
        <f>IF('0) Signal List'!A108="","",'0) Signal List'!A108)</f>
        <v>F4</v>
      </c>
      <c r="B104" s="59" t="str">
        <f>IF('0) Signal List'!B108="","",'0) Signal List'!B108)</f>
        <v>Blue Alert Lamp  - SFPS Panel</v>
      </c>
      <c r="C104" s="59" t="str">
        <f>IF('0) Signal List'!C108="","",'0) Signal List'!C108)</f>
        <v/>
      </c>
      <c r="D104" s="59" t="str">
        <f>IF('0) Signal List'!D108="","",'0) Signal List'!D108)</f>
        <v xml:space="preserve">on </v>
      </c>
      <c r="E104" s="67" t="str">
        <f>IF('0) Signal List'!E108="","",'0) Signal List'!E108)</f>
        <v>pulse</v>
      </c>
      <c r="F104" s="59" t="str">
        <f>IF('0) Signal List'!F108="","",'0) Signal List'!F108)</f>
        <v>0.5 seconds</v>
      </c>
      <c r="G104" s="65" t="str">
        <f>IF('0) Signal List'!G108="","",'0) Signal List'!G108)</f>
        <v>SFPS</v>
      </c>
      <c r="H104" s="419" t="str">
        <f>IF('0) Signal List'!H108="","",'0) Signal List'!H108)</f>
        <v>ESBN</v>
      </c>
      <c r="I104" s="105" t="s">
        <v>152</v>
      </c>
      <c r="J104" s="106"/>
      <c r="K104" s="106"/>
      <c r="L104" s="107"/>
    </row>
    <row r="105" spans="1:12" ht="14.25" customHeight="1" x14ac:dyDescent="0.3">
      <c r="A105" s="58" t="str">
        <f>IF('0) Signal List'!A112="","",'0) Signal List'!A112)</f>
        <v>F8</v>
      </c>
      <c r="B105" s="59" t="str">
        <f>IF('0) Signal List'!B112="","",'0) Signal List'!B112)</f>
        <v>SPARE</v>
      </c>
      <c r="C105" s="66" t="str">
        <f>IF('0) Signal List'!C112="","",'0) Signal List'!C112)</f>
        <v/>
      </c>
      <c r="D105" s="420" t="str">
        <f>IF('0) Signal List'!D112="","",'0) Signal List'!D112)</f>
        <v xml:space="preserve">on </v>
      </c>
      <c r="E105" s="67" t="str">
        <f>IF('0) Signal List'!E112="","",'0) Signal List'!E112)</f>
        <v/>
      </c>
      <c r="F105" s="59" t="str">
        <f>IF('0) Signal List'!F112="","",'0) Signal List'!F112)</f>
        <v/>
      </c>
      <c r="G105" s="65" t="str">
        <f>IF('0) Signal List'!G112="","",'0) Signal List'!G112)</f>
        <v/>
      </c>
      <c r="H105" s="419" t="str">
        <f>IF('0) Signal List'!H112="","",'0) Signal List'!H112)</f>
        <v/>
      </c>
      <c r="I105" s="287"/>
      <c r="J105" s="288"/>
      <c r="K105" s="288"/>
      <c r="L105" s="289"/>
    </row>
    <row r="106" spans="1:12" ht="14.25" customHeight="1" x14ac:dyDescent="0.3">
      <c r="A106" s="71" t="str">
        <f>IF('0) Signal List'!A114="","",'0) Signal List'!A114)</f>
        <v/>
      </c>
      <c r="B106" s="63" t="str">
        <f>IF('0) Signal List'!B114="","",'0) Signal List'!B114)</f>
        <v>Strobe Enable Pulses</v>
      </c>
      <c r="C106" s="59" t="str">
        <f>IF('0) Signal List'!C114="","",'0) Signal List'!C114)</f>
        <v/>
      </c>
      <c r="D106" s="59" t="str">
        <f>IF('0) Signal List'!D114="","",'0) Signal List'!D114)</f>
        <v/>
      </c>
      <c r="E106" s="67" t="str">
        <f>IF('0) Signal List'!E114="","",'0) Signal List'!E114)</f>
        <v/>
      </c>
      <c r="F106" s="59" t="str">
        <f>IF('0) Signal List'!F114="","",'0) Signal List'!F114)</f>
        <v/>
      </c>
      <c r="G106" s="64" t="str">
        <f>IF('0) Signal List'!G114="","",'0) Signal List'!G114)</f>
        <v/>
      </c>
      <c r="H106" s="104" t="str">
        <f>IF('0) Signal List'!H114="","",'0) Signal List'!H114)</f>
        <v/>
      </c>
      <c r="I106" s="103"/>
      <c r="J106" s="59"/>
      <c r="K106" s="59"/>
      <c r="L106" s="68"/>
    </row>
    <row r="107" spans="1:12" s="21" customFormat="1" ht="14.25" customHeight="1" x14ac:dyDescent="0.35">
      <c r="A107" s="58" t="str">
        <f>IF('0) Signal List'!A115="","",'0) Signal List'!A115)</f>
        <v/>
      </c>
      <c r="B107" s="192" t="str">
        <f>IF('0) Signal List'!B115="","",'0) Signal List'!B115)</f>
        <v>Digital Output Signals from EirGrid to SG System</v>
      </c>
      <c r="C107" s="59" t="str">
        <f>IF('0) Signal List'!C115="","",'0) Signal List'!C115)</f>
        <v/>
      </c>
      <c r="D107" s="59" t="str">
        <f>IF('0) Signal List'!D115="","",'0) Signal List'!D115)</f>
        <v/>
      </c>
      <c r="E107" s="67" t="str">
        <f>IF('0) Signal List'!E115="","",'0) Signal List'!E115)</f>
        <v/>
      </c>
      <c r="F107" s="59" t="str">
        <f>IF('0) Signal List'!F115="","",'0) Signal List'!F115)</f>
        <v/>
      </c>
      <c r="G107" s="64" t="str">
        <f>IF('0) Signal List'!G115="","",'0) Signal List'!G115)</f>
        <v/>
      </c>
      <c r="H107" s="104" t="str">
        <f>IF('0) Signal List'!H115="","",'0) Signal List'!H115)</f>
        <v/>
      </c>
      <c r="I107" s="103"/>
      <c r="J107" s="59"/>
      <c r="K107" s="59"/>
      <c r="L107" s="68"/>
    </row>
    <row r="108" spans="1:12" ht="14.25" customHeight="1" x14ac:dyDescent="0.3">
      <c r="A108" s="58" t="str">
        <f>IF('0) Signal List'!A116="","",'0) Signal List'!A116)</f>
        <v>E7</v>
      </c>
      <c r="B108" s="59" t="str">
        <f>IF('0) Signal List'!B116="","",'0) Signal List'!B116)</f>
        <v>Digital Output Active Power Control Setpoint Enable</v>
      </c>
      <c r="C108" s="59" t="str">
        <f>IF('0) Signal List'!C116="","",'0) Signal List'!C116)</f>
        <v/>
      </c>
      <c r="D108" s="59" t="str">
        <f>IF('0) Signal List'!D116="","",'0) Signal List'!D116)</f>
        <v/>
      </c>
      <c r="E108" s="67" t="str">
        <f>IF('0) Signal List'!E116="","",'0) Signal List'!E116)</f>
        <v>pulse</v>
      </c>
      <c r="F108" s="59" t="str">
        <f>IF('0) Signal List'!F116="","",'0) Signal List'!F116)</f>
        <v>0.5 seconds</v>
      </c>
      <c r="G108" s="65" t="str">
        <f>IF('0) Signal List'!G116="","",'0) Signal List'!G116)</f>
        <v>SFPS</v>
      </c>
      <c r="H108" s="419" t="str">
        <f>IF('0) Signal List'!H116="","",'0) Signal List'!H116)</f>
        <v xml:space="preserve">N/A </v>
      </c>
      <c r="I108" s="105" t="s">
        <v>152</v>
      </c>
      <c r="J108" s="106"/>
      <c r="K108" s="106"/>
      <c r="L108" s="107"/>
    </row>
    <row r="109" spans="1:12" ht="14.25" customHeight="1" x14ac:dyDescent="0.3">
      <c r="A109" s="58" t="str">
        <f>IF('0) Signal List'!A117="","",'0) Signal List'!A117)</f>
        <v>E8</v>
      </c>
      <c r="B109" s="59" t="str">
        <f>IF('0) Signal List'!B117="","",'0) Signal List'!B117)</f>
        <v>Digital Output Frequency Droop Setting Enable</v>
      </c>
      <c r="C109" s="59" t="str">
        <f>IF('0) Signal List'!C117="","",'0) Signal List'!C117)</f>
        <v/>
      </c>
      <c r="D109" s="59" t="str">
        <f>IF('0) Signal List'!D117="","",'0) Signal List'!D117)</f>
        <v/>
      </c>
      <c r="E109" s="67" t="str">
        <f>IF('0) Signal List'!E117="","",'0) Signal List'!E117)</f>
        <v>pulse</v>
      </c>
      <c r="F109" s="59" t="str">
        <f>IF('0) Signal List'!F117="","",'0) Signal List'!F117)</f>
        <v>0.5 seconds</v>
      </c>
      <c r="G109" s="65" t="str">
        <f>IF('0) Signal List'!G117="","",'0) Signal List'!G117)</f>
        <v>SFPS</v>
      </c>
      <c r="H109" s="419" t="str">
        <f>IF('0) Signal List'!H117="","",'0) Signal List'!H117)</f>
        <v xml:space="preserve">N/A </v>
      </c>
      <c r="I109" s="105" t="s">
        <v>152</v>
      </c>
      <c r="J109" s="106"/>
      <c r="K109" s="106"/>
      <c r="L109" s="107"/>
    </row>
    <row r="110" spans="1:12" ht="14.25" customHeight="1" x14ac:dyDescent="0.3">
      <c r="A110" s="58"/>
      <c r="B110" s="59"/>
      <c r="C110" s="59"/>
      <c r="D110" s="59"/>
      <c r="E110" s="67"/>
      <c r="F110" s="59"/>
      <c r="G110" s="65"/>
      <c r="H110" s="419"/>
      <c r="I110" s="379"/>
      <c r="J110" s="380"/>
      <c r="K110" s="380"/>
      <c r="L110" s="381"/>
    </row>
    <row r="111" spans="1:12" ht="14.25" customHeight="1" x14ac:dyDescent="0.3">
      <c r="A111" s="58" t="str">
        <f>IF('0) Signal List'!A121="","",'0) Signal List'!A121)</f>
        <v/>
      </c>
      <c r="B111" s="59"/>
      <c r="C111" s="59"/>
      <c r="D111" s="59"/>
      <c r="E111" s="67"/>
      <c r="F111" s="59"/>
      <c r="G111" s="65"/>
      <c r="H111" s="419"/>
      <c r="I111" s="382"/>
      <c r="L111" s="427"/>
    </row>
    <row r="112" spans="1:12" ht="14.5" thickBot="1" x14ac:dyDescent="0.35">
      <c r="A112" s="53" t="str">
        <f>IF('0) Signal List'!A122="","",'0) Signal List'!A122)</f>
        <v>ETIE Ref</v>
      </c>
      <c r="B112" s="54" t="str">
        <f>IF('0) Signal List'!B122="","",'0) Signal List'!B122)</f>
        <v>Digital Alarms From Networks</v>
      </c>
      <c r="C112" s="54" t="str">
        <f>IF('0) Signal List'!C122="","",'0) Signal List'!C122)</f>
        <v/>
      </c>
      <c r="D112" s="54" t="str">
        <f>IF('0) Signal List'!D122="","",'0) Signal List'!D122)</f>
        <v/>
      </c>
      <c r="E112" s="54" t="str">
        <f>IF('0) Signal List'!E122="","",'0) Signal List'!E122)</f>
        <v/>
      </c>
      <c r="F112" s="54" t="str">
        <f>IF('0) Signal List'!F122="","",'0) Signal List'!F122)</f>
        <v/>
      </c>
      <c r="G112" s="54" t="str">
        <f>IF('0) Signal List'!G122="","",'0) Signal List'!G122)</f>
        <v>Provided by</v>
      </c>
      <c r="H112" s="54" t="str">
        <f>IF('0) Signal List'!H122="","",'0) Signal List'!H122)</f>
        <v>Duplicate to ESBN</v>
      </c>
      <c r="I112" s="112"/>
      <c r="J112" s="206"/>
      <c r="K112" s="206"/>
      <c r="L112" s="207"/>
    </row>
    <row r="113" spans="1:12" ht="14.25" customHeight="1" thickTop="1" x14ac:dyDescent="0.25">
      <c r="A113" s="20"/>
      <c r="B113" s="438"/>
      <c r="E113" s="20"/>
      <c r="G113" s="438"/>
      <c r="H113" s="438"/>
      <c r="I113" s="442"/>
    </row>
    <row r="114" spans="1:12" ht="14.25" customHeight="1" x14ac:dyDescent="0.3">
      <c r="A114" s="58" t="str">
        <f>IF('0) Signal List'!A124="","",'0) Signal List'!A124)</f>
        <v/>
      </c>
      <c r="B114" s="63" t="str">
        <f>IF('0) Signal List'!B124="","",'0) Signal List'!B124)</f>
        <v>Single Bit Indications</v>
      </c>
      <c r="C114" s="59" t="str">
        <f>IF('0) Signal List'!C124="","",'0) Signal List'!C124)</f>
        <v/>
      </c>
      <c r="D114" s="59" t="str">
        <f>IF('0) Signal List'!D124="","",'0) Signal List'!D124)</f>
        <v/>
      </c>
      <c r="E114" s="67" t="str">
        <f>IF('0) Signal List'!E124="","",'0) Signal List'!E124)</f>
        <v/>
      </c>
      <c r="F114" s="59" t="str">
        <f>IF('0) Signal List'!F124="","",'0) Signal List'!F124)</f>
        <v/>
      </c>
      <c r="G114" s="65" t="str">
        <f>IF('0) Signal List'!G124="","",'0) Signal List'!G124)</f>
        <v/>
      </c>
      <c r="H114" s="217" t="str">
        <f>IF('0) Signal List'!H124="","",'0) Signal List'!H124)</f>
        <v/>
      </c>
      <c r="I114" s="103"/>
      <c r="J114" s="59"/>
      <c r="K114" s="59"/>
      <c r="L114" s="68"/>
    </row>
    <row r="115" spans="1:12" ht="14.25" customHeight="1" x14ac:dyDescent="0.35">
      <c r="A115" s="58" t="str">
        <f>IF('0) Signal List'!A125="","",'0) Signal List'!A125)</f>
        <v/>
      </c>
      <c r="B115" s="192" t="str">
        <f>IF('0) Signal List'!B125="","",'0) Signal List'!B125)</f>
        <v>Network Protection Signals</v>
      </c>
      <c r="C115" s="59" t="str">
        <f>IF('0) Signal List'!C125="","",'0) Signal List'!C125)</f>
        <v/>
      </c>
      <c r="D115" s="59" t="str">
        <f>IF('0) Signal List'!D125="","",'0) Signal List'!D125)</f>
        <v/>
      </c>
      <c r="E115" s="67" t="str">
        <f>IF('0) Signal List'!E125="","",'0) Signal List'!E125)</f>
        <v/>
      </c>
      <c r="F115" s="59" t="str">
        <f>IF('0) Signal List'!F125="","",'0) Signal List'!F125)</f>
        <v/>
      </c>
      <c r="G115" s="65" t="str">
        <f>IF('0) Signal List'!G125="","",'0) Signal List'!G125)</f>
        <v/>
      </c>
      <c r="H115" s="419" t="str">
        <f>IF('0) Signal List'!H125="","",'0) Signal List'!H125)</f>
        <v/>
      </c>
      <c r="I115" s="103"/>
      <c r="J115" s="59"/>
      <c r="K115" s="59"/>
      <c r="L115" s="68"/>
    </row>
    <row r="116" spans="1:12" ht="14.25" customHeight="1" x14ac:dyDescent="0.3">
      <c r="A116" s="58" t="str">
        <f>IF('0) Signal List'!A126="","",'0) Signal List'!A126)</f>
        <v>N1</v>
      </c>
      <c r="B116" s="59" t="str">
        <f>IF('0) Signal List'!B126="","",'0) Signal List'!B126)</f>
        <v>ESBN Alarm 1</v>
      </c>
      <c r="C116" s="59" t="str">
        <f>IF('0) Signal List'!C126="","",'0) Signal List'!C126)</f>
        <v/>
      </c>
      <c r="D116" s="59" t="str">
        <f>IF('0) Signal List'!D126="","",'0) Signal List'!D126)</f>
        <v/>
      </c>
      <c r="E116" s="67" t="str">
        <f>IF('0) Signal List'!E126="","",'0) Signal List'!E126)</f>
        <v/>
      </c>
      <c r="F116" s="59" t="str">
        <f>IF('0) Signal List'!F126="","",'0) Signal List'!F126)</f>
        <v/>
      </c>
      <c r="G116" s="65" t="str">
        <f>IF('0) Signal List'!G126="","",'0) Signal List'!G126)</f>
        <v>ESBN</v>
      </c>
      <c r="H116" s="419" t="str">
        <f>IF('0) Signal List'!H126="","",'0) Signal List'!H126)</f>
        <v>ESBN</v>
      </c>
      <c r="I116" s="105" t="s">
        <v>152</v>
      </c>
      <c r="J116" s="106"/>
      <c r="K116" s="106"/>
      <c r="L116" s="107"/>
    </row>
    <row r="117" spans="1:12" ht="14.25" customHeight="1" x14ac:dyDescent="0.3">
      <c r="A117" s="58" t="str">
        <f>IF('0) Signal List'!A127="","",'0) Signal List'!A127)</f>
        <v>N2</v>
      </c>
      <c r="B117" s="59" t="str">
        <f>IF('0) Signal List'!B127="","",'0) Signal List'!B127)</f>
        <v>ESBN Alarm 2</v>
      </c>
      <c r="C117" s="59" t="str">
        <f>IF('0) Signal List'!C127="","",'0) Signal List'!C127)</f>
        <v/>
      </c>
      <c r="D117" s="59" t="str">
        <f>IF('0) Signal List'!D127="","",'0) Signal List'!D127)</f>
        <v/>
      </c>
      <c r="E117" s="67" t="str">
        <f>IF('0) Signal List'!E127="","",'0) Signal List'!E127)</f>
        <v/>
      </c>
      <c r="F117" s="59" t="str">
        <f>IF('0) Signal List'!F127="","",'0) Signal List'!F127)</f>
        <v/>
      </c>
      <c r="G117" s="65" t="str">
        <f>IF('0) Signal List'!G127="","",'0) Signal List'!G127)</f>
        <v>ESBN</v>
      </c>
      <c r="H117" s="419" t="str">
        <f>IF('0) Signal List'!H127="","",'0) Signal List'!H127)</f>
        <v>ESBN</v>
      </c>
      <c r="I117" s="105" t="s">
        <v>152</v>
      </c>
      <c r="J117" s="106"/>
      <c r="K117" s="106"/>
      <c r="L117" s="107"/>
    </row>
    <row r="118" spans="1:12" ht="14.25" customHeight="1" x14ac:dyDescent="0.3">
      <c r="A118" s="58" t="str">
        <f>IF('0) Signal List'!A128="","",'0) Signal List'!A128)</f>
        <v>N3</v>
      </c>
      <c r="B118" s="59" t="str">
        <f>IF('0) Signal List'!B128="","",'0) Signal List'!B128)</f>
        <v>ESBN Alarm 3</v>
      </c>
      <c r="C118" s="59" t="str">
        <f>IF('0) Signal List'!C128="","",'0) Signal List'!C128)</f>
        <v/>
      </c>
      <c r="D118" s="59" t="str">
        <f>IF('0) Signal List'!D128="","",'0) Signal List'!D128)</f>
        <v/>
      </c>
      <c r="E118" s="67" t="str">
        <f>IF('0) Signal List'!E128="","",'0) Signal List'!E128)</f>
        <v/>
      </c>
      <c r="F118" s="59" t="str">
        <f>IF('0) Signal List'!F128="","",'0) Signal List'!F128)</f>
        <v/>
      </c>
      <c r="G118" s="65" t="str">
        <f>IF('0) Signal List'!G128="","",'0) Signal List'!G128)</f>
        <v>ESBN</v>
      </c>
      <c r="H118" s="419" t="str">
        <f>IF('0) Signal List'!H128="","",'0) Signal List'!H128)</f>
        <v>ESBN</v>
      </c>
      <c r="I118" s="105" t="s">
        <v>152</v>
      </c>
      <c r="J118" s="106"/>
      <c r="K118" s="106"/>
      <c r="L118" s="107"/>
    </row>
    <row r="119" spans="1:12" ht="14.25" customHeight="1" x14ac:dyDescent="0.3">
      <c r="A119" s="58" t="str">
        <f>IF('0) Signal List'!A129="","",'0) Signal List'!A129)</f>
        <v>N4</v>
      </c>
      <c r="B119" s="59" t="str">
        <f>IF('0) Signal List'!B129="","",'0) Signal List'!B129)</f>
        <v>ESBN Alarm 4</v>
      </c>
      <c r="C119" s="59" t="str">
        <f>IF('0) Signal List'!C129="","",'0) Signal List'!C129)</f>
        <v/>
      </c>
      <c r="D119" s="59" t="str">
        <f>IF('0) Signal List'!D129="","",'0) Signal List'!D129)</f>
        <v/>
      </c>
      <c r="E119" s="67" t="str">
        <f>IF('0) Signal List'!E129="","",'0) Signal List'!E129)</f>
        <v/>
      </c>
      <c r="F119" s="59" t="str">
        <f>IF('0) Signal List'!F129="","",'0) Signal List'!F129)</f>
        <v/>
      </c>
      <c r="G119" s="65" t="str">
        <f>IF('0) Signal List'!G129="","",'0) Signal List'!G129)</f>
        <v>ESBN</v>
      </c>
      <c r="H119" s="419" t="str">
        <f>IF('0) Signal List'!H129="","",'0) Signal List'!H129)</f>
        <v>ESBN</v>
      </c>
      <c r="I119" s="105" t="s">
        <v>152</v>
      </c>
      <c r="J119" s="106"/>
      <c r="K119" s="106"/>
      <c r="L119" s="107"/>
    </row>
    <row r="120" spans="1:12" ht="14.25" customHeight="1" x14ac:dyDescent="0.3">
      <c r="A120" s="58" t="str">
        <f>IF('0) Signal List'!A130="","",'0) Signal List'!A130)</f>
        <v>N5</v>
      </c>
      <c r="B120" s="59" t="str">
        <f>IF('0) Signal List'!B130="","",'0) Signal List'!B130)</f>
        <v>ESBN Alarm 5</v>
      </c>
      <c r="C120" s="59" t="str">
        <f>IF('0) Signal List'!C130="","",'0) Signal List'!C130)</f>
        <v/>
      </c>
      <c r="D120" s="59" t="str">
        <f>IF('0) Signal List'!D130="","",'0) Signal List'!D130)</f>
        <v/>
      </c>
      <c r="E120" s="67" t="str">
        <f>IF('0) Signal List'!E130="","",'0) Signal List'!E130)</f>
        <v/>
      </c>
      <c r="F120" s="59" t="str">
        <f>IF('0) Signal List'!F130="","",'0) Signal List'!F130)</f>
        <v/>
      </c>
      <c r="G120" s="65" t="str">
        <f>IF('0) Signal List'!G130="","",'0) Signal List'!G130)</f>
        <v>ESBN</v>
      </c>
      <c r="H120" s="419" t="str">
        <f>IF('0) Signal List'!H130="","",'0) Signal List'!H130)</f>
        <v>ESBN</v>
      </c>
      <c r="I120" s="105" t="s">
        <v>152</v>
      </c>
      <c r="J120" s="106"/>
      <c r="K120" s="106"/>
      <c r="L120" s="107"/>
    </row>
    <row r="121" spans="1:12" ht="14.25" customHeight="1" x14ac:dyDescent="0.3">
      <c r="A121" s="58" t="str">
        <f>IF('0) Signal List'!A131="","",'0) Signal List'!A131)</f>
        <v>N6</v>
      </c>
      <c r="B121" s="59" t="str">
        <f>IF('0) Signal List'!B131="","",'0) Signal List'!B131)</f>
        <v>ESBN Alarm 6</v>
      </c>
      <c r="C121" s="59" t="str">
        <f>IF('0) Signal List'!C131="","",'0) Signal List'!C131)</f>
        <v/>
      </c>
      <c r="D121" s="59" t="str">
        <f>IF('0) Signal List'!D131="","",'0) Signal List'!D131)</f>
        <v/>
      </c>
      <c r="E121" s="67" t="str">
        <f>IF('0) Signal List'!E131="","",'0) Signal List'!E131)</f>
        <v/>
      </c>
      <c r="F121" s="59" t="str">
        <f>IF('0) Signal List'!F131="","",'0) Signal List'!F131)</f>
        <v/>
      </c>
      <c r="G121" s="65" t="str">
        <f>IF('0) Signal List'!G131="","",'0) Signal List'!G131)</f>
        <v>ESBN</v>
      </c>
      <c r="H121" s="419" t="str">
        <f>IF('0) Signal List'!H131="","",'0) Signal List'!H131)</f>
        <v>ESBN</v>
      </c>
      <c r="I121" s="105" t="s">
        <v>152</v>
      </c>
      <c r="J121" s="106"/>
      <c r="K121" s="106"/>
      <c r="L121" s="107"/>
    </row>
    <row r="122" spans="1:12" ht="14.25" customHeight="1" x14ac:dyDescent="0.3">
      <c r="A122" s="58" t="str">
        <f>IF('0) Signal List'!A132="","",'0) Signal List'!A132)</f>
        <v>N7</v>
      </c>
      <c r="B122" s="59" t="str">
        <f>IF('0) Signal List'!B132="","",'0) Signal List'!B132)</f>
        <v>ESBN Alarm 7</v>
      </c>
      <c r="C122" s="59" t="str">
        <f>IF('0) Signal List'!C132="","",'0) Signal List'!C132)</f>
        <v/>
      </c>
      <c r="D122" s="59" t="str">
        <f>IF('0) Signal List'!D132="","",'0) Signal List'!D132)</f>
        <v/>
      </c>
      <c r="E122" s="67" t="str">
        <f>IF('0) Signal List'!E132="","",'0) Signal List'!E132)</f>
        <v/>
      </c>
      <c r="F122" s="59" t="str">
        <f>IF('0) Signal List'!F132="","",'0) Signal List'!F132)</f>
        <v/>
      </c>
      <c r="G122" s="65" t="str">
        <f>IF('0) Signal List'!G132="","",'0) Signal List'!G132)</f>
        <v>ESBN</v>
      </c>
      <c r="H122" s="419" t="str">
        <f>IF('0) Signal List'!H132="","",'0) Signal List'!H132)</f>
        <v>ESBN</v>
      </c>
      <c r="I122" s="105" t="s">
        <v>152</v>
      </c>
      <c r="J122" s="106"/>
      <c r="K122" s="106"/>
      <c r="L122" s="107"/>
    </row>
    <row r="123" spans="1:12" ht="14.25" customHeight="1" x14ac:dyDescent="0.3">
      <c r="A123" s="58" t="str">
        <f>IF('0) Signal List'!A133="","",'0) Signal List'!A133)</f>
        <v>N8</v>
      </c>
      <c r="B123" s="59" t="str">
        <f>IF('0) Signal List'!B133="","",'0) Signal List'!B133)</f>
        <v>ESBN Alarm 8</v>
      </c>
      <c r="C123" s="59" t="str">
        <f>IF('0) Signal List'!C133="","",'0) Signal List'!C133)</f>
        <v/>
      </c>
      <c r="D123" s="59" t="str">
        <f>IF('0) Signal List'!D133="","",'0) Signal List'!D133)</f>
        <v/>
      </c>
      <c r="E123" s="67" t="str">
        <f>IF('0) Signal List'!E133="","",'0) Signal List'!E133)</f>
        <v/>
      </c>
      <c r="F123" s="59" t="str">
        <f>IF('0) Signal List'!F133="","",'0) Signal List'!F133)</f>
        <v/>
      </c>
      <c r="G123" s="65" t="str">
        <f>IF('0) Signal List'!G133="","",'0) Signal List'!G133)</f>
        <v>ESBN</v>
      </c>
      <c r="H123" s="419" t="str">
        <f>IF('0) Signal List'!H133="","",'0) Signal List'!H133)</f>
        <v>ESBN</v>
      </c>
      <c r="I123" s="105" t="s">
        <v>152</v>
      </c>
      <c r="J123" s="106"/>
      <c r="K123" s="106"/>
      <c r="L123" s="107"/>
    </row>
    <row r="124" spans="1:12" ht="14.25" customHeight="1" x14ac:dyDescent="0.3">
      <c r="A124" s="58" t="str">
        <f>IF('0) Signal List'!A134="","",'0) Signal List'!A134)</f>
        <v>N9</v>
      </c>
      <c r="B124" s="59" t="str">
        <f>IF('0) Signal List'!B134="","",'0) Signal List'!B134)</f>
        <v>ESBN Alarm 9</v>
      </c>
      <c r="C124" s="59" t="str">
        <f>IF('0) Signal List'!C134="","",'0) Signal List'!C134)</f>
        <v/>
      </c>
      <c r="D124" s="59" t="str">
        <f>IF('0) Signal List'!D134="","",'0) Signal List'!D134)</f>
        <v/>
      </c>
      <c r="E124" s="67" t="str">
        <f>IF('0) Signal List'!E134="","",'0) Signal List'!E134)</f>
        <v/>
      </c>
      <c r="F124" s="59" t="str">
        <f>IF('0) Signal List'!F134="","",'0) Signal List'!F134)</f>
        <v/>
      </c>
      <c r="G124" s="65" t="str">
        <f>IF('0) Signal List'!G134="","",'0) Signal List'!G134)</f>
        <v>ESBN</v>
      </c>
      <c r="H124" s="419" t="str">
        <f>IF('0) Signal List'!H134="","",'0) Signal List'!H134)</f>
        <v>ESBN</v>
      </c>
      <c r="I124" s="105" t="s">
        <v>152</v>
      </c>
      <c r="J124" s="106"/>
      <c r="K124" s="106"/>
      <c r="L124" s="107"/>
    </row>
    <row r="125" spans="1:12" ht="14.25" customHeight="1" x14ac:dyDescent="0.3">
      <c r="A125" s="58" t="str">
        <f>IF('0) Signal List'!A135="","",'0) Signal List'!A135)</f>
        <v>N10</v>
      </c>
      <c r="B125" s="59" t="str">
        <f>IF('0) Signal List'!B135="","",'0) Signal List'!B135)</f>
        <v>ESBN Alarm 10</v>
      </c>
      <c r="C125" s="59" t="str">
        <f>IF('0) Signal List'!C135="","",'0) Signal List'!C135)</f>
        <v/>
      </c>
      <c r="D125" s="59" t="str">
        <f>IF('0) Signal List'!D135="","",'0) Signal List'!D135)</f>
        <v/>
      </c>
      <c r="E125" s="67" t="str">
        <f>IF('0) Signal List'!E135="","",'0) Signal List'!E135)</f>
        <v/>
      </c>
      <c r="F125" s="59" t="str">
        <f>IF('0) Signal List'!F135="","",'0) Signal List'!F135)</f>
        <v/>
      </c>
      <c r="G125" s="65" t="str">
        <f>IF('0) Signal List'!G135="","",'0) Signal List'!G135)</f>
        <v>ESBN</v>
      </c>
      <c r="H125" s="419" t="str">
        <f>IF('0) Signal List'!H135="","",'0) Signal List'!H135)</f>
        <v>ESBN</v>
      </c>
      <c r="I125" s="105" t="s">
        <v>152</v>
      </c>
      <c r="J125" s="106"/>
      <c r="K125" s="106"/>
      <c r="L125" s="107"/>
    </row>
    <row r="126" spans="1:12" ht="14.25" customHeight="1" x14ac:dyDescent="0.3">
      <c r="A126" s="58" t="str">
        <f>IF('0) Signal List'!A136="","",'0) Signal List'!A136)</f>
        <v>N11</v>
      </c>
      <c r="B126" s="59" t="str">
        <f>IF('0) Signal List'!B136="","",'0) Signal List'!B136)</f>
        <v>ESBN Alarm 11</v>
      </c>
      <c r="C126" s="59" t="str">
        <f>IF('0) Signal List'!C136="","",'0) Signal List'!C136)</f>
        <v/>
      </c>
      <c r="D126" s="59" t="str">
        <f>IF('0) Signal List'!D136="","",'0) Signal List'!D136)</f>
        <v/>
      </c>
      <c r="E126" s="67" t="str">
        <f>IF('0) Signal List'!E136="","",'0) Signal List'!E136)</f>
        <v/>
      </c>
      <c r="F126" s="59" t="str">
        <f>IF('0) Signal List'!F136="","",'0) Signal List'!F136)</f>
        <v/>
      </c>
      <c r="G126" s="65" t="str">
        <f>IF('0) Signal List'!G136="","",'0) Signal List'!G136)</f>
        <v>ESBN</v>
      </c>
      <c r="H126" s="419" t="str">
        <f>IF('0) Signal List'!H136="","",'0) Signal List'!H136)</f>
        <v>ESBN</v>
      </c>
      <c r="I126" s="105" t="s">
        <v>152</v>
      </c>
      <c r="J126" s="106"/>
      <c r="K126" s="106"/>
      <c r="L126" s="107"/>
    </row>
    <row r="127" spans="1:12" ht="14.25" customHeight="1" x14ac:dyDescent="0.3">
      <c r="A127" s="58" t="str">
        <f>IF('0) Signal List'!A137="","",'0) Signal List'!A137)</f>
        <v>N12</v>
      </c>
      <c r="B127" s="59" t="str">
        <f>IF('0) Signal List'!B137="","",'0) Signal List'!B137)</f>
        <v>ESBN Alarm 12</v>
      </c>
      <c r="C127" s="59" t="str">
        <f>IF('0) Signal List'!C137="","",'0) Signal List'!C137)</f>
        <v/>
      </c>
      <c r="D127" s="59" t="str">
        <f>IF('0) Signal List'!D137="","",'0) Signal List'!D137)</f>
        <v/>
      </c>
      <c r="E127" s="67" t="str">
        <f>IF('0) Signal List'!E137="","",'0) Signal List'!E137)</f>
        <v/>
      </c>
      <c r="F127" s="59" t="str">
        <f>IF('0) Signal List'!F137="","",'0) Signal List'!F137)</f>
        <v/>
      </c>
      <c r="G127" s="65" t="str">
        <f>IF('0) Signal List'!G137="","",'0) Signal List'!G137)</f>
        <v>ESBN</v>
      </c>
      <c r="H127" s="419" t="str">
        <f>IF('0) Signal List'!H137="","",'0) Signal List'!H137)</f>
        <v>ESBN</v>
      </c>
      <c r="I127" s="105" t="s">
        <v>152</v>
      </c>
      <c r="J127" s="106"/>
      <c r="K127" s="106"/>
      <c r="L127" s="107"/>
    </row>
    <row r="128" spans="1:12" ht="14.25" customHeight="1" x14ac:dyDescent="0.3">
      <c r="A128" s="58" t="str">
        <f>IF('0) Signal List'!A138="","",'0) Signal List'!A138)</f>
        <v>N13</v>
      </c>
      <c r="B128" s="59" t="str">
        <f>IF('0) Signal List'!B138="","",'0) Signal List'!B138)</f>
        <v>ESBN Alarm 13 (24V Battery charge Fault/ Alarm)</v>
      </c>
      <c r="C128" s="59" t="str">
        <f>IF('0) Signal List'!C138="","",'0) Signal List'!C138)</f>
        <v/>
      </c>
      <c r="D128" s="59" t="str">
        <f>IF('0) Signal List'!D138="","",'0) Signal List'!D138)</f>
        <v/>
      </c>
      <c r="E128" s="67" t="str">
        <f>IF('0) Signal List'!E138="","",'0) Signal List'!E138)</f>
        <v/>
      </c>
      <c r="F128" s="59" t="str">
        <f>IF('0) Signal List'!F138="","",'0) Signal List'!F138)</f>
        <v/>
      </c>
      <c r="G128" s="65" t="str">
        <f>IF('0) Signal List'!G138="","",'0) Signal List'!G138)</f>
        <v>ESBN</v>
      </c>
      <c r="H128" s="419" t="str">
        <f>IF('0) Signal List'!H138="","",'0) Signal List'!H138)</f>
        <v>ESBN</v>
      </c>
      <c r="I128" s="105" t="s">
        <v>152</v>
      </c>
      <c r="J128" s="106"/>
      <c r="K128" s="106"/>
      <c r="L128" s="107"/>
    </row>
    <row r="129" spans="1:12" ht="14.25" customHeight="1" x14ac:dyDescent="0.3">
      <c r="A129" s="58" t="str">
        <f>IF('0) Signal List'!A139="","",'0) Signal List'!A139)</f>
        <v>N14</v>
      </c>
      <c r="B129" s="59" t="str">
        <f>IF('0) Signal List'!B139="","",'0) Signal List'!B139)</f>
        <v>ESBN Alarm 14 (AC FAIL)</v>
      </c>
      <c r="C129" s="59" t="str">
        <f>IF('0) Signal List'!C139="","",'0) Signal List'!C139)</f>
        <v/>
      </c>
      <c r="D129" s="59" t="str">
        <f>IF('0) Signal List'!D139="","",'0) Signal List'!D139)</f>
        <v/>
      </c>
      <c r="E129" s="67" t="str">
        <f>IF('0) Signal List'!E139="","",'0) Signal List'!E139)</f>
        <v/>
      </c>
      <c r="F129" s="59" t="str">
        <f>IF('0) Signal List'!F139="","",'0) Signal List'!F139)</f>
        <v/>
      </c>
      <c r="G129" s="65" t="str">
        <f>IF('0) Signal List'!G139="","",'0) Signal List'!G139)</f>
        <v>SFPS</v>
      </c>
      <c r="H129" s="419" t="str">
        <f>IF('0) Signal List'!H139="","",'0) Signal List'!H139)</f>
        <v>ESBN</v>
      </c>
      <c r="I129" s="105" t="s">
        <v>152</v>
      </c>
      <c r="J129" s="106"/>
      <c r="K129" s="106"/>
      <c r="L129" s="107"/>
    </row>
    <row r="130" spans="1:12" ht="14.25" customHeight="1" x14ac:dyDescent="0.3">
      <c r="A130" s="58" t="str">
        <f>IF('0) Signal List'!A140="","",'0) Signal List'!A140)</f>
        <v>N15</v>
      </c>
      <c r="B130" s="59" t="str">
        <f>IF('0) Signal List'!B140="","",'0) Signal List'!B140)</f>
        <v>ESBN Alarm 15 (G10 protection trip)</v>
      </c>
      <c r="C130" s="59" t="str">
        <f>IF('0) Signal List'!C140="","",'0) Signal List'!C140)</f>
        <v/>
      </c>
      <c r="D130" s="59" t="str">
        <f>IF('0) Signal List'!D140="","",'0) Signal List'!D140)</f>
        <v/>
      </c>
      <c r="E130" s="67" t="str">
        <f>IF('0) Signal List'!E140="","",'0) Signal List'!E140)</f>
        <v/>
      </c>
      <c r="F130" s="59" t="str">
        <f>IF('0) Signal List'!F140="","",'0) Signal List'!F140)</f>
        <v/>
      </c>
      <c r="G130" s="65" t="str">
        <f>IF('0) Signal List'!G140="","",'0) Signal List'!G140)</f>
        <v>SFPS</v>
      </c>
      <c r="H130" s="419" t="str">
        <f>IF('0) Signal List'!H140="","",'0) Signal List'!H140)</f>
        <v>ESBN</v>
      </c>
      <c r="I130" s="105" t="s">
        <v>152</v>
      </c>
      <c r="J130" s="106"/>
      <c r="K130" s="106"/>
      <c r="L130" s="107"/>
    </row>
    <row r="131" spans="1:12" ht="14.25" customHeight="1" x14ac:dyDescent="0.3">
      <c r="A131" s="58" t="str">
        <f>IF('0) Signal List'!A141="","",'0) Signal List'!A141)</f>
        <v>N16</v>
      </c>
      <c r="B131" s="59" t="str">
        <f>IF('0) Signal List'!B141="","",'0) Signal List'!B141)</f>
        <v>ESBN Alarm 16 (Customer traffo protection trip)</v>
      </c>
      <c r="C131" s="59" t="str">
        <f>IF('0) Signal List'!C141="","",'0) Signal List'!C141)</f>
        <v/>
      </c>
      <c r="D131" s="59" t="str">
        <f>IF('0) Signal List'!D141="","",'0) Signal List'!D141)</f>
        <v/>
      </c>
      <c r="E131" s="67" t="str">
        <f>IF('0) Signal List'!E141="","",'0) Signal List'!E141)</f>
        <v/>
      </c>
      <c r="F131" s="59" t="str">
        <f>IF('0) Signal List'!F141="","",'0) Signal List'!F141)</f>
        <v/>
      </c>
      <c r="G131" s="65" t="str">
        <f>IF('0) Signal List'!G141="","",'0) Signal List'!G141)</f>
        <v>SFPS</v>
      </c>
      <c r="H131" s="419" t="str">
        <f>IF('0) Signal List'!H141="","",'0) Signal List'!H141)</f>
        <v>ESBN</v>
      </c>
      <c r="I131" s="105" t="s">
        <v>152</v>
      </c>
      <c r="J131" s="106"/>
      <c r="K131" s="106"/>
      <c r="L131" s="107"/>
    </row>
    <row r="132" spans="1:12" ht="14.25" customHeight="1" x14ac:dyDescent="0.3">
      <c r="A132" s="58" t="str">
        <f>IF('0) Signal List'!A142="","",'0) Signal List'!A142)</f>
        <v>N17</v>
      </c>
      <c r="B132" s="59" t="str">
        <f>IF('0) Signal List'!B142="","",'0) Signal List'!B142)</f>
        <v>ESBN Alarm 17 (Fire Alarm for ESB Room)</v>
      </c>
      <c r="C132" s="59" t="str">
        <f>IF('0) Signal List'!C142="","",'0) Signal List'!C142)</f>
        <v/>
      </c>
      <c r="D132" s="59" t="str">
        <f>IF('0) Signal List'!D142="","",'0) Signal List'!D142)</f>
        <v/>
      </c>
      <c r="E132" s="67" t="str">
        <f>IF('0) Signal List'!E142="","",'0) Signal List'!E142)</f>
        <v/>
      </c>
      <c r="F132" s="59" t="str">
        <f>IF('0) Signal List'!F142="","",'0) Signal List'!F142)</f>
        <v/>
      </c>
      <c r="G132" s="65" t="str">
        <f>IF('0) Signal List'!G142="","",'0) Signal List'!G142)</f>
        <v>SFPS</v>
      </c>
      <c r="H132" s="419" t="str">
        <f>IF('0) Signal List'!H142="","",'0) Signal List'!H142)</f>
        <v>ESBN</v>
      </c>
      <c r="I132" s="105" t="s">
        <v>152</v>
      </c>
      <c r="J132" s="106"/>
      <c r="K132" s="106"/>
      <c r="L132" s="107"/>
    </row>
    <row r="133" spans="1:12" ht="14.25" customHeight="1" x14ac:dyDescent="0.3">
      <c r="A133" s="58" t="str">
        <f>IF('0) Signal List'!A143="","",'0) Signal List'!A143)</f>
        <v>N18</v>
      </c>
      <c r="B133" s="59" t="str">
        <f>IF('0) Signal List'!B143="","",'0) Signal List'!B143)</f>
        <v>ESBN Alarm 18 (Intruder Alarm for ESB Room)</v>
      </c>
      <c r="C133" s="59" t="str">
        <f>IF('0) Signal List'!C143="","",'0) Signal List'!C143)</f>
        <v/>
      </c>
      <c r="D133" s="59" t="str">
        <f>IF('0) Signal List'!D143="","",'0) Signal List'!D143)</f>
        <v/>
      </c>
      <c r="E133" s="67" t="str">
        <f>IF('0) Signal List'!E143="","",'0) Signal List'!E143)</f>
        <v/>
      </c>
      <c r="F133" s="59" t="str">
        <f>IF('0) Signal List'!F143="","",'0) Signal List'!F143)</f>
        <v/>
      </c>
      <c r="G133" s="65" t="str">
        <f>IF('0) Signal List'!G143="","",'0) Signal List'!G143)</f>
        <v>SFPS</v>
      </c>
      <c r="H133" s="419" t="str">
        <f>IF('0) Signal List'!H143="","",'0) Signal List'!H143)</f>
        <v>ESBN</v>
      </c>
      <c r="I133" s="105" t="s">
        <v>152</v>
      </c>
      <c r="J133" s="106"/>
      <c r="K133" s="106"/>
      <c r="L133" s="107"/>
    </row>
    <row r="134" spans="1:12" ht="14.25" customHeight="1" x14ac:dyDescent="0.3">
      <c r="A134" s="58" t="str">
        <f>IF('0) Signal List'!A149="","",'0) Signal List'!A149)</f>
        <v>N24</v>
      </c>
      <c r="B134" s="59" t="str">
        <f>IF('0) Signal List'!B149="","",'0) Signal List'!B149)</f>
        <v>SPARE</v>
      </c>
      <c r="C134" s="59" t="str">
        <f>IF('0) Signal List'!C149="","",'0) Signal List'!C149)</f>
        <v/>
      </c>
      <c r="D134" s="59" t="str">
        <f>IF('0) Signal List'!D149="","",'0) Signal List'!D149)</f>
        <v/>
      </c>
      <c r="E134" s="67" t="str">
        <f>IF('0) Signal List'!E149="","",'0) Signal List'!E149)</f>
        <v/>
      </c>
      <c r="F134" s="59" t="str">
        <f>IF('0) Signal List'!F149="","",'0) Signal List'!F149)</f>
        <v/>
      </c>
      <c r="G134" s="65" t="str">
        <f>IF('0) Signal List'!G149="","",'0) Signal List'!G149)</f>
        <v>SFPS</v>
      </c>
      <c r="H134" s="419" t="str">
        <f>IF('0) Signal List'!H149="","",'0) Signal List'!H149)</f>
        <v>ESBN</v>
      </c>
      <c r="I134" s="103"/>
      <c r="J134" s="59"/>
      <c r="K134" s="59"/>
      <c r="L134" s="68"/>
    </row>
    <row r="135" spans="1:12" ht="14.25" customHeight="1" x14ac:dyDescent="0.3">
      <c r="A135" s="58" t="str">
        <f>IF('0) Signal List'!A151="","",'0) Signal List'!A151)</f>
        <v/>
      </c>
      <c r="B135" s="59" t="str">
        <f>IF('0) Signal List'!B151="","",'0) Signal List'!B151)</f>
        <v/>
      </c>
      <c r="C135" s="59" t="str">
        <f>IF('0) Signal List'!C151="","",'0) Signal List'!C151)</f>
        <v/>
      </c>
      <c r="D135" s="59" t="str">
        <f>IF('0) Signal List'!D151="","",'0) Signal List'!D151)</f>
        <v/>
      </c>
      <c r="E135" s="60" t="str">
        <f>IF('0) Signal List'!E151="","",'0) Signal List'!E151)</f>
        <v/>
      </c>
      <c r="F135" s="59" t="str">
        <f>IF('0) Signal List'!F151="","",'0) Signal List'!F151)</f>
        <v/>
      </c>
      <c r="G135" s="64" t="str">
        <f>IF('0) Signal List'!G151="","",'0) Signal List'!G151)</f>
        <v/>
      </c>
      <c r="H135" s="104" t="str">
        <f>IF('0) Signal List'!H151="","",'0) Signal List'!H151)</f>
        <v/>
      </c>
      <c r="I135" s="103"/>
      <c r="J135" s="59"/>
      <c r="K135" s="59"/>
      <c r="L135" s="68"/>
    </row>
    <row r="136" spans="1:12" ht="14.5" thickBot="1" x14ac:dyDescent="0.35">
      <c r="A136" s="78" t="str">
        <f>IF('0) Signal List'!A152="","",'0) Signal List'!A152)</f>
        <v>ETIE Ref</v>
      </c>
      <c r="B136" s="54" t="str">
        <f>IF('0) Signal List'!B152="","",'0) Signal List'!B152)</f>
        <v>Analogue Output Signals (from EirGrid)</v>
      </c>
      <c r="C136" s="55" t="str">
        <f>IF('0) Signal List'!C152="","",'0) Signal List'!C152)</f>
        <v/>
      </c>
      <c r="D136" s="55" t="str">
        <f>IF('0) Signal List'!D152="","",'0) Signal List'!D152)</f>
        <v/>
      </c>
      <c r="E136" s="56" t="str">
        <f>IF('0) Signal List'!E152="","",'0) Signal List'!E152)</f>
        <v/>
      </c>
      <c r="F136" s="55" t="str">
        <f>IF('0) Signal List'!F152="","",'0) Signal List'!F152)</f>
        <v/>
      </c>
      <c r="G136" s="57" t="str">
        <f>IF('0) Signal List'!G152="","",'0) Signal List'!G152)</f>
        <v>Provided to</v>
      </c>
      <c r="H136" s="100" t="str">
        <f>IF('0) Signal List'!H152="","",'0) Signal List'!H152)</f>
        <v>Duplicate to ESBN</v>
      </c>
      <c r="I136" s="113"/>
      <c r="J136" s="100"/>
      <c r="K136" s="100"/>
      <c r="L136" s="101"/>
    </row>
    <row r="137" spans="1:12" ht="14.25" customHeight="1" thickTop="1" x14ac:dyDescent="0.3">
      <c r="A137" s="79" t="str">
        <f>IF('0) Signal List'!A153="","",'0) Signal List'!A153)</f>
        <v/>
      </c>
      <c r="B137" s="59" t="str">
        <f>IF('0) Signal List'!B153="","",'0) Signal List'!B153)</f>
        <v/>
      </c>
      <c r="C137" s="59" t="str">
        <f>IF('0) Signal List'!C153="","",'0) Signal List'!C153)</f>
        <v/>
      </c>
      <c r="D137" s="59" t="str">
        <f>IF('0) Signal List'!D153="","",'0) Signal List'!D153)</f>
        <v/>
      </c>
      <c r="E137" s="60" t="str">
        <f>IF('0) Signal List'!E153="","",'0) Signal List'!E153)</f>
        <v/>
      </c>
      <c r="F137" s="59" t="str">
        <f>IF('0) Signal List'!F153="","",'0) Signal List'!F153)</f>
        <v/>
      </c>
      <c r="G137" s="61" t="str">
        <f>IF('0) Signal List'!G153="","",'0) Signal List'!G153)</f>
        <v/>
      </c>
      <c r="H137" s="102" t="str">
        <f>IF('0) Signal List'!H153="","",'0) Signal List'!H153)</f>
        <v/>
      </c>
      <c r="I137" s="103"/>
      <c r="J137" s="59"/>
      <c r="K137" s="59"/>
      <c r="L137" s="68"/>
    </row>
    <row r="138" spans="1:12" ht="14.25" customHeight="1" x14ac:dyDescent="0.3">
      <c r="A138" s="71" t="str">
        <f>IF('0) Signal List'!A154="","",'0) Signal List'!A154)</f>
        <v/>
      </c>
      <c r="B138" s="59" t="str">
        <f>IF('0) Signal List'!B154="","",'0) Signal List'!B154)</f>
        <v>Analogue Output Signals from EirGrid to SG System</v>
      </c>
      <c r="C138" s="59" t="str">
        <f>IF('0) Signal List'!C154="","",'0) Signal List'!C154)</f>
        <v/>
      </c>
      <c r="D138" s="59" t="str">
        <f>IF('0) Signal List'!D154="","",'0) Signal List'!D154)</f>
        <v/>
      </c>
      <c r="E138" s="60" t="str">
        <f>IF('0) Signal List'!E154="","",'0) Signal List'!E154)</f>
        <v/>
      </c>
      <c r="F138" s="59" t="str">
        <f>IF('0) Signal List'!F154="","",'0) Signal List'!F154)</f>
        <v/>
      </c>
      <c r="G138" s="65" t="str">
        <f>IF('0) Signal List'!G154="","",'0) Signal List'!G154)</f>
        <v/>
      </c>
      <c r="H138" s="104" t="str">
        <f>IF('0) Signal List'!H154="","",'0) Signal List'!H154)</f>
        <v/>
      </c>
      <c r="I138" s="284"/>
      <c r="J138" s="285"/>
      <c r="K138" s="285"/>
      <c r="L138" s="286"/>
    </row>
    <row r="139" spans="1:12" ht="14.25" customHeight="1" x14ac:dyDescent="0.3">
      <c r="A139" s="58" t="str">
        <f>IF('0) Signal List'!A155="","",'0) Signal List'!A155)</f>
        <v>G1</v>
      </c>
      <c r="B139" s="59" t="str">
        <f>IF('0) Signal List'!B155="","",'0) Signal List'!B155)</f>
        <v>Analogue Output Active Power Control Setpoint</v>
      </c>
      <c r="C139" s="74" t="str">
        <f>IF('0) Signal List'!C155="","",'0) Signal List'!C155)</f>
        <v>4 - 20</v>
      </c>
      <c r="D139" s="59" t="str">
        <f>IF('0) Signal List'!D155="","",'0) Signal List'!D155)</f>
        <v>mA</v>
      </c>
      <c r="E139" s="60" t="e">
        <f>IF('0) Signal List'!E155="","",'0) Signal List'!E155)</f>
        <v>#VALUE!</v>
      </c>
      <c r="F139" s="59" t="str">
        <f>IF('0) Signal List'!F155="","",'0) Signal List'!F155)</f>
        <v>MW</v>
      </c>
      <c r="G139" s="65" t="str">
        <f>IF('0) Signal List'!G155="","",'0) Signal List'!G155)</f>
        <v>SFPS</v>
      </c>
      <c r="H139" s="419" t="str">
        <f>IF('0) Signal List'!H155="","",'0) Signal List'!H155)</f>
        <v xml:space="preserve">N/A </v>
      </c>
      <c r="I139" s="105" t="s">
        <v>152</v>
      </c>
      <c r="J139" s="106"/>
      <c r="K139" s="106"/>
      <c r="L139" s="107"/>
    </row>
    <row r="140" spans="1:12" ht="14.25" customHeight="1" x14ac:dyDescent="0.3">
      <c r="A140" s="58" t="str">
        <f>IF('0) Signal List'!A156="","",'0) Signal List'!A156)</f>
        <v>G2</v>
      </c>
      <c r="B140" s="59" t="str">
        <f>IF('0) Signal List'!B156="","",'0) Signal List'!B156)</f>
        <v>Frequency Droop Setting</v>
      </c>
      <c r="C140" s="74" t="str">
        <f>IF('0) Signal List'!C156="","",'0) Signal List'!C156)</f>
        <v>4 - 20</v>
      </c>
      <c r="D140" s="59" t="str">
        <f>IF('0) Signal List'!D156="","",'0) Signal List'!D156)</f>
        <v>mA</v>
      </c>
      <c r="E140" s="60" t="str">
        <f>IF('0) Signal List'!E156="","",'0) Signal List'!E156)</f>
        <v xml:space="preserve"> 0-14</v>
      </c>
      <c r="F140" s="59" t="str">
        <f>IF('0) Signal List'!F156="","",'0) Signal List'!F156)</f>
        <v>%</v>
      </c>
      <c r="G140" s="65" t="str">
        <f>IF('0) Signal List'!G156="","",'0) Signal List'!G156)</f>
        <v>SFPS</v>
      </c>
      <c r="H140" s="419" t="str">
        <f>IF('0) Signal List'!H156="","",'0) Signal List'!H156)</f>
        <v xml:space="preserve">N/A </v>
      </c>
      <c r="I140" s="105" t="s">
        <v>152</v>
      </c>
      <c r="J140" s="106"/>
      <c r="K140" s="106"/>
      <c r="L140" s="107"/>
    </row>
    <row r="141" spans="1:12" ht="14.25" customHeight="1" x14ac:dyDescent="0.3">
      <c r="A141" s="58" t="str">
        <f>IF('0) Signal List'!A157="","",'0) Signal List'!A157)</f>
        <v>G3</v>
      </c>
      <c r="B141" s="59" t="str">
        <f>IF('0) Signal List'!B157="","",'0) Signal List'!B157)</f>
        <v xml:space="preserve">SPARE </v>
      </c>
      <c r="C141" s="74" t="str">
        <f>IF('0) Signal List'!C157="","",'0) Signal List'!C157)</f>
        <v/>
      </c>
      <c r="D141" s="59" t="str">
        <f>IF('0) Signal List'!D157="","",'0) Signal List'!D157)</f>
        <v/>
      </c>
      <c r="E141" s="60" t="str">
        <f>IF('0) Signal List'!E157="","",'0) Signal List'!E157)</f>
        <v/>
      </c>
      <c r="F141" s="59" t="str">
        <f>IF('0) Signal List'!F157="","",'0) Signal List'!F157)</f>
        <v/>
      </c>
      <c r="G141" s="65" t="str">
        <f>IF('0) Signal List'!G157="","",'0) Signal List'!G157)</f>
        <v/>
      </c>
      <c r="H141" s="419" t="str">
        <f>IF('0) Signal List'!H157="","",'0) Signal List'!H157)</f>
        <v/>
      </c>
      <c r="I141" s="379"/>
      <c r="J141" s="380"/>
      <c r="K141" s="380"/>
      <c r="L141" s="381"/>
    </row>
    <row r="142" spans="1:12" ht="14.25" customHeight="1" x14ac:dyDescent="0.3">
      <c r="A142" s="58" t="str">
        <f>IF('0) Signal List'!A158="","",'0) Signal List'!A158)</f>
        <v>G4</v>
      </c>
      <c r="B142" s="59" t="str">
        <f>IF('0) Signal List'!B158="","",'0) Signal List'!B158)</f>
        <v xml:space="preserve">SPARE </v>
      </c>
      <c r="C142" s="74" t="str">
        <f>IF('0) Signal List'!C158="","",'0) Signal List'!C158)</f>
        <v/>
      </c>
      <c r="D142" s="59" t="str">
        <f>IF('0) Signal List'!D158="","",'0) Signal List'!D158)</f>
        <v/>
      </c>
      <c r="E142" s="60" t="str">
        <f>IF('0) Signal List'!E158="","",'0) Signal List'!E158)</f>
        <v/>
      </c>
      <c r="F142" s="59" t="str">
        <f>IF('0) Signal List'!F158="","",'0) Signal List'!F158)</f>
        <v/>
      </c>
      <c r="G142" s="65" t="str">
        <f>IF('0) Signal List'!G158="","",'0) Signal List'!G158)</f>
        <v/>
      </c>
      <c r="H142" s="419" t="str">
        <f>IF('0) Signal List'!H158="","",'0) Signal List'!H158)</f>
        <v/>
      </c>
      <c r="I142" s="379"/>
      <c r="J142" s="380"/>
      <c r="K142" s="380"/>
      <c r="L142" s="381"/>
    </row>
    <row r="143" spans="1:12" ht="14.25" customHeight="1" x14ac:dyDescent="0.3">
      <c r="A143" s="58"/>
      <c r="B143" s="59"/>
      <c r="C143" s="74"/>
      <c r="D143" s="59"/>
      <c r="E143" s="60"/>
      <c r="F143" s="59"/>
      <c r="G143" s="65"/>
      <c r="H143" s="419"/>
      <c r="I143" s="379"/>
      <c r="J143" s="380"/>
      <c r="K143" s="380"/>
      <c r="L143" s="381"/>
    </row>
    <row r="144" spans="1:12" ht="14.25" customHeight="1" thickBot="1" x14ac:dyDescent="0.35">
      <c r="A144" s="124" t="str">
        <f>IF('0) Signal List'!A160="","",'0) Signal List'!A160)</f>
        <v/>
      </c>
      <c r="B144" s="191" t="str">
        <f>IF('0) Signal List'!B160="","",'0) Signal List'!B160)</f>
        <v/>
      </c>
      <c r="C144" s="85" t="str">
        <f>IF('0) Signal List'!C160="","",'0) Signal List'!C160)</f>
        <v/>
      </c>
      <c r="D144" s="85" t="str">
        <f>IF('0) Signal List'!D160="","",'0) Signal List'!D160)</f>
        <v/>
      </c>
      <c r="E144" s="87" t="str">
        <f>IF('0) Signal List'!E160="","",'0) Signal List'!E160)</f>
        <v/>
      </c>
      <c r="F144" s="378" t="str">
        <f>IF('0) Signal List'!F160="","",'0) Signal List'!F160)</f>
        <v/>
      </c>
      <c r="G144" s="88" t="str">
        <f>IF('0) Signal List'!G160="","",'0) Signal List'!G160)</f>
        <v/>
      </c>
      <c r="H144" s="126" t="str">
        <f>IF('0) Signal List'!H160="","",'0) Signal List'!H160)</f>
        <v/>
      </c>
      <c r="I144" s="110"/>
      <c r="J144" s="85"/>
      <c r="K144" s="85"/>
      <c r="L144" s="111"/>
    </row>
    <row r="145" spans="1:12" ht="21.75" customHeight="1" x14ac:dyDescent="0.4">
      <c r="A145" s="20" t="str">
        <f>IF('0) Signal List'!A162="","",'0) Signal List'!A162)</f>
        <v/>
      </c>
      <c r="B145" s="20" t="str">
        <f>IF('0) Signal List'!B162="","",'0) Signal List'!B162)</f>
        <v/>
      </c>
      <c r="C145" s="20" t="str">
        <f>IF('0) Signal List'!C162="","",'0) Signal List'!C162)</f>
        <v/>
      </c>
      <c r="D145" s="20" t="str">
        <f>IF('0) Signal List'!D162="","",'0) Signal List'!D162)</f>
        <v/>
      </c>
      <c r="E145" s="43" t="str">
        <f>IF('0) Signal List'!E162="","",'0) Signal List'!E162)</f>
        <v/>
      </c>
      <c r="F145" s="20" t="str">
        <f>IF('0) Signal List'!F162="","",'0) Signal List'!F162)</f>
        <v/>
      </c>
      <c r="G145" s="742" t="s">
        <v>192</v>
      </c>
      <c r="H145" s="743"/>
      <c r="I145" s="751"/>
      <c r="J145" s="752"/>
      <c r="K145" s="752"/>
      <c r="L145" s="753"/>
    </row>
    <row r="146" spans="1:12" ht="21.75" customHeight="1" x14ac:dyDescent="0.4">
      <c r="A146" s="20" t="str">
        <f>IF('0) Signal List'!A163="","",'0) Signal List'!A163)</f>
        <v/>
      </c>
      <c r="B146" s="443"/>
      <c r="C146" s="443"/>
      <c r="D146" s="443"/>
      <c r="E146" s="443"/>
      <c r="F146" s="20" t="str">
        <f>IF('0) Signal List'!F163="","",'0) Signal List'!F163)</f>
        <v/>
      </c>
      <c r="G146" s="749" t="s">
        <v>193</v>
      </c>
      <c r="H146" s="750"/>
      <c r="I146" s="746"/>
      <c r="J146" s="747"/>
      <c r="K146" s="747"/>
      <c r="L146" s="748"/>
    </row>
    <row r="147" spans="1:12" ht="21.75" customHeight="1" x14ac:dyDescent="0.4">
      <c r="A147" s="20" t="str">
        <f>IF('0) Signal List'!A164="","",'0) Signal List'!A164)</f>
        <v/>
      </c>
      <c r="B147" s="443"/>
      <c r="C147" s="443"/>
      <c r="D147" s="443"/>
      <c r="E147" s="443"/>
      <c r="F147" s="20" t="str">
        <f>IF('0) Signal List'!F164="","",'0) Signal List'!F164)</f>
        <v/>
      </c>
      <c r="G147" s="744"/>
      <c r="H147" s="744"/>
      <c r="I147" s="170"/>
      <c r="J147" s="170"/>
      <c r="K147" s="170"/>
      <c r="L147" s="170"/>
    </row>
    <row r="148" spans="1:12" ht="21.75" customHeight="1" x14ac:dyDescent="0.4">
      <c r="A148" s="20" t="str">
        <f>IF('0) Signal List'!A165="","",'0) Signal List'!A165)</f>
        <v/>
      </c>
      <c r="E148" s="20"/>
      <c r="F148" s="20" t="str">
        <f>IF('0) Signal List'!F165="","",'0) Signal List'!F165)</f>
        <v/>
      </c>
      <c r="G148" s="757" t="s">
        <v>588</v>
      </c>
      <c r="H148" s="758"/>
      <c r="I148" s="754">
        <f>'1a) Inst.Info &amp; Contact Details'!E24</f>
        <v>0</v>
      </c>
      <c r="J148" s="755"/>
      <c r="K148" s="755"/>
      <c r="L148" s="756"/>
    </row>
    <row r="149" spans="1:12" ht="21.75" customHeight="1" x14ac:dyDescent="0.4">
      <c r="A149" s="20" t="str">
        <f>IF('0) Signal List'!A166="","",'0) Signal List'!A166)</f>
        <v/>
      </c>
      <c r="E149" s="20"/>
      <c r="F149" s="20" t="str">
        <f>IF('0) Signal List'!F166="","",'0) Signal List'!F166)</f>
        <v/>
      </c>
      <c r="G149" s="742" t="s">
        <v>586</v>
      </c>
      <c r="H149" s="743"/>
      <c r="I149" s="751"/>
      <c r="J149" s="752"/>
      <c r="K149" s="752"/>
      <c r="L149" s="753"/>
    </row>
    <row r="150" spans="1:12" ht="21.75" customHeight="1" x14ac:dyDescent="0.4">
      <c r="A150" s="20" t="str">
        <f>IF('0) Signal List'!A167="","",'0) Signal List'!A167)</f>
        <v/>
      </c>
      <c r="E150" s="20"/>
      <c r="F150" s="20" t="str">
        <f>IF('0) Signal List'!F167="","",'0) Signal List'!F167)</f>
        <v/>
      </c>
      <c r="G150" s="757" t="s">
        <v>236</v>
      </c>
      <c r="H150" s="758"/>
      <c r="I150" s="754"/>
      <c r="J150" s="755"/>
      <c r="K150" s="755"/>
      <c r="L150" s="756"/>
    </row>
    <row r="151" spans="1:12" ht="21.75" customHeight="1" x14ac:dyDescent="0.4">
      <c r="A151" s="20" t="str">
        <f>IF('0) Signal List'!A168="","",'0) Signal List'!A168)</f>
        <v/>
      </c>
      <c r="E151" s="20"/>
      <c r="F151" s="20" t="str">
        <f>IF('0) Signal List'!F168="","",'0) Signal List'!F168)</f>
        <v/>
      </c>
      <c r="G151" s="742" t="s">
        <v>146</v>
      </c>
      <c r="H151" s="743"/>
      <c r="I151" s="751"/>
      <c r="J151" s="752"/>
      <c r="K151" s="752"/>
      <c r="L151" s="753"/>
    </row>
    <row r="152" spans="1:12" ht="42" customHeight="1" x14ac:dyDescent="0.4">
      <c r="A152" s="20" t="str">
        <f>IF('0) Signal List'!A169="","",'0) Signal List'!A169)</f>
        <v/>
      </c>
      <c r="B152" s="745" t="s">
        <v>587</v>
      </c>
      <c r="C152" s="745"/>
      <c r="D152" s="745"/>
      <c r="E152" s="745"/>
      <c r="F152" s="20" t="str">
        <f>IF('0) Signal List'!F169="","",'0) Signal List'!F169)</f>
        <v/>
      </c>
      <c r="G152" s="740" t="s">
        <v>237</v>
      </c>
      <c r="H152" s="741"/>
      <c r="I152" s="754" t="str">
        <f>'1a) Inst.Info &amp; Contact Details'!E14</f>
        <v>ESBTS Team</v>
      </c>
      <c r="J152" s="755"/>
      <c r="K152" s="755"/>
      <c r="L152" s="756"/>
    </row>
    <row r="153" spans="1:12" ht="21.75" customHeight="1" x14ac:dyDescent="0.4">
      <c r="A153" s="20" t="str">
        <f>IF('0) Signal List'!A170="","",'0) Signal List'!A170)</f>
        <v/>
      </c>
      <c r="B153" s="737" t="s">
        <v>325</v>
      </c>
      <c r="C153" s="737"/>
      <c r="D153" s="737"/>
      <c r="E153" s="737"/>
      <c r="F153" s="20" t="str">
        <f>IF('0) Signal List'!F170="","",'0) Signal List'!F170)</f>
        <v/>
      </c>
      <c r="G153" s="742" t="s">
        <v>153</v>
      </c>
      <c r="H153" s="743"/>
      <c r="I153" s="751"/>
      <c r="J153" s="752"/>
      <c r="K153" s="752"/>
      <c r="L153" s="753"/>
    </row>
    <row r="154" spans="1:12" ht="21.75" customHeight="1" x14ac:dyDescent="0.4">
      <c r="A154" s="20" t="str">
        <f>IF('0) Signal List'!A171="","",'0) Signal List'!A171)</f>
        <v/>
      </c>
      <c r="B154" s="737"/>
      <c r="C154" s="737"/>
      <c r="D154" s="737"/>
      <c r="E154" s="737"/>
      <c r="F154" s="20" t="str">
        <f>IF('0) Signal List'!F171="","",'0) Signal List'!F171)</f>
        <v/>
      </c>
      <c r="G154" s="749" t="s">
        <v>144</v>
      </c>
      <c r="H154" s="750"/>
      <c r="I154" s="746"/>
      <c r="J154" s="747"/>
      <c r="K154" s="747"/>
      <c r="L154" s="748"/>
    </row>
    <row r="155" spans="1:12" x14ac:dyDescent="0.3">
      <c r="A155" s="20" t="str">
        <f>IF('0) Signal List'!A172="","",'0) Signal List'!A172)</f>
        <v/>
      </c>
      <c r="B155" s="20" t="str">
        <f>IF('0) Signal List'!B172="","",'0) Signal List'!B172)</f>
        <v/>
      </c>
      <c r="C155" s="20" t="str">
        <f>IF('0) Signal List'!C172="","",'0) Signal List'!C172)</f>
        <v/>
      </c>
      <c r="D155" s="20" t="str">
        <f>IF('0) Signal List'!D172="","",'0) Signal List'!D172)</f>
        <v/>
      </c>
      <c r="E155" s="43" t="str">
        <f>IF('0) Signal List'!E172="","",'0) Signal List'!E172)</f>
        <v/>
      </c>
      <c r="F155" s="20" t="str">
        <f>IF('0) Signal List'!F172="","",'0) Signal List'!F172)</f>
        <v/>
      </c>
      <c r="G155" s="11" t="str">
        <f>IF('0) Signal List'!G172="","",'0) Signal List'!G172)</f>
        <v/>
      </c>
      <c r="H155" s="11" t="str">
        <f>IF('0) Signal List'!H172="","",'0) Signal List'!H172)</f>
        <v/>
      </c>
    </row>
    <row r="156" spans="1:12" x14ac:dyDescent="0.3">
      <c r="A156" s="426" t="str">
        <f>IF('0) Signal List'!A173="","",'0) Signal List'!A173)</f>
        <v/>
      </c>
      <c r="B156" s="20" t="str">
        <f>IF('0) Signal List'!B173="","",'0) Signal List'!B173)</f>
        <v/>
      </c>
      <c r="C156" s="20" t="str">
        <f>IF('0) Signal List'!C173="","",'0) Signal List'!C173)</f>
        <v/>
      </c>
      <c r="D156" s="20" t="str">
        <f>IF('0) Signal List'!D173="","",'0) Signal List'!D173)</f>
        <v/>
      </c>
      <c r="E156" s="43" t="str">
        <f>IF('0) Signal List'!E173="","",'0) Signal List'!E173)</f>
        <v/>
      </c>
      <c r="F156" s="20" t="str">
        <f>IF('0) Signal List'!F173="","",'0) Signal List'!F173)</f>
        <v/>
      </c>
      <c r="G156" s="11" t="str">
        <f>IF('0) Signal List'!G173="","",'0) Signal List'!G173)</f>
        <v/>
      </c>
      <c r="H156" s="11" t="str">
        <f>IF('0) Signal List'!H173="","",'0) Signal List'!H173)</f>
        <v/>
      </c>
    </row>
    <row r="157" spans="1:12" x14ac:dyDescent="0.3">
      <c r="A157" s="426" t="str">
        <f>IF('0) Signal List'!A174="","",'0) Signal List'!A174)</f>
        <v/>
      </c>
      <c r="B157" s="20" t="str">
        <f>IF('0) Signal List'!B174="","",'0) Signal List'!B174)</f>
        <v/>
      </c>
      <c r="C157" s="20" t="str">
        <f>IF('0) Signal List'!C174="","",'0) Signal List'!C174)</f>
        <v/>
      </c>
      <c r="D157" s="20" t="str">
        <f>IF('0) Signal List'!D174="","",'0) Signal List'!D174)</f>
        <v/>
      </c>
      <c r="E157" s="43" t="str">
        <f>IF('0) Signal List'!E174="","",'0) Signal List'!E174)</f>
        <v/>
      </c>
      <c r="F157" s="20" t="str">
        <f>IF('0) Signal List'!F174="","",'0) Signal List'!F174)</f>
        <v/>
      </c>
      <c r="G157" s="11" t="str">
        <f>IF('0) Signal List'!G174="","",'0) Signal List'!G174)</f>
        <v/>
      </c>
      <c r="H157" s="11" t="str">
        <f>IF('0) Signal List'!H174="","",'0) Signal List'!H174)</f>
        <v/>
      </c>
    </row>
    <row r="158" spans="1:12" x14ac:dyDescent="0.3">
      <c r="A158" s="426" t="str">
        <f>IF('0) Signal List'!A175="","",'0) Signal List'!A175)</f>
        <v/>
      </c>
      <c r="B158" s="20" t="str">
        <f>IF('0) Signal List'!B175="","",'0) Signal List'!B175)</f>
        <v/>
      </c>
      <c r="C158" s="20" t="str">
        <f>IF('0) Signal List'!C175="","",'0) Signal List'!C175)</f>
        <v/>
      </c>
      <c r="D158" s="20" t="str">
        <f>IF('0) Signal List'!D175="","",'0) Signal List'!D175)</f>
        <v/>
      </c>
      <c r="E158" s="43" t="str">
        <f>IF('0) Signal List'!E175="","",'0) Signal List'!E175)</f>
        <v/>
      </c>
      <c r="F158" s="20" t="str">
        <f>IF('0) Signal List'!F175="","",'0) Signal List'!F175)</f>
        <v/>
      </c>
      <c r="G158" s="11" t="str">
        <f>IF('0) Signal List'!G175="","",'0) Signal List'!G175)</f>
        <v/>
      </c>
      <c r="H158" s="11" t="str">
        <f>IF('0) Signal List'!H175="","",'0) Signal List'!H175)</f>
        <v/>
      </c>
    </row>
    <row r="159" spans="1:12" x14ac:dyDescent="0.3">
      <c r="A159" s="426" t="str">
        <f>IF('0) Signal List'!A176="","",'0) Signal List'!A176)</f>
        <v/>
      </c>
      <c r="B159" s="20" t="str">
        <f>IF('0) Signal List'!B176="","",'0) Signal List'!B176)</f>
        <v/>
      </c>
      <c r="C159" s="20" t="str">
        <f>IF('0) Signal List'!C176="","",'0) Signal List'!C176)</f>
        <v/>
      </c>
      <c r="D159" s="20" t="str">
        <f>IF('0) Signal List'!D176="","",'0) Signal List'!D176)</f>
        <v/>
      </c>
      <c r="E159" s="43" t="str">
        <f>IF('0) Signal List'!E176="","",'0) Signal List'!E176)</f>
        <v/>
      </c>
      <c r="F159" s="20" t="str">
        <f>IF('0) Signal List'!F176="","",'0) Signal List'!F176)</f>
        <v/>
      </c>
      <c r="G159" s="11" t="str">
        <f>IF('0) Signal List'!G176="","",'0) Signal List'!G176)</f>
        <v/>
      </c>
      <c r="H159" s="11" t="str">
        <f>IF('0) Signal List'!H176="","",'0) Signal List'!H176)</f>
        <v/>
      </c>
    </row>
    <row r="160" spans="1:12" x14ac:dyDescent="0.3">
      <c r="A160" s="426" t="str">
        <f>IF('0) Signal List'!A177="","",'0) Signal List'!A177)</f>
        <v/>
      </c>
      <c r="B160" s="20" t="str">
        <f>IF('0) Signal List'!B177="","",'0) Signal List'!B177)</f>
        <v/>
      </c>
      <c r="C160" s="20" t="str">
        <f>IF('0) Signal List'!C177="","",'0) Signal List'!C177)</f>
        <v/>
      </c>
      <c r="D160" s="20" t="str">
        <f>IF('0) Signal List'!D177="","",'0) Signal List'!D177)</f>
        <v/>
      </c>
      <c r="E160" s="43" t="str">
        <f>IF('0) Signal List'!E177="","",'0) Signal List'!E177)</f>
        <v/>
      </c>
      <c r="F160" s="20" t="str">
        <f>IF('0) Signal List'!F177="","",'0) Signal List'!F177)</f>
        <v/>
      </c>
      <c r="G160" s="11" t="str">
        <f>IF('0) Signal List'!G177="","",'0) Signal List'!G177)</f>
        <v/>
      </c>
      <c r="H160" s="11" t="str">
        <f>IF('0) Signal List'!H177="","",'0) Signal List'!H177)</f>
        <v/>
      </c>
    </row>
    <row r="161" spans="1:8" x14ac:dyDescent="0.3">
      <c r="A161" s="426" t="str">
        <f>IF('0) Signal List'!A178="","",'0) Signal List'!A178)</f>
        <v/>
      </c>
      <c r="B161" s="20" t="str">
        <f>IF('0) Signal List'!B178="","",'0) Signal List'!B178)</f>
        <v/>
      </c>
      <c r="C161" s="20" t="str">
        <f>IF('0) Signal List'!C178="","",'0) Signal List'!C178)</f>
        <v/>
      </c>
      <c r="D161" s="20" t="str">
        <f>IF('0) Signal List'!D178="","",'0) Signal List'!D178)</f>
        <v/>
      </c>
      <c r="E161" s="43" t="str">
        <f>IF('0) Signal List'!E178="","",'0) Signal List'!E178)</f>
        <v/>
      </c>
      <c r="F161" s="20" t="str">
        <f>IF('0) Signal List'!F178="","",'0) Signal List'!F178)</f>
        <v/>
      </c>
      <c r="G161" s="11" t="str">
        <f>IF('0) Signal List'!G178="","",'0) Signal List'!G178)</f>
        <v/>
      </c>
      <c r="H161" s="11" t="str">
        <f>IF('0) Signal List'!H178="","",'0) Signal List'!H178)</f>
        <v/>
      </c>
    </row>
    <row r="162" spans="1:8" x14ac:dyDescent="0.3">
      <c r="A162" s="426" t="str">
        <f>IF('0) Signal List'!A179="","",'0) Signal List'!A179)</f>
        <v/>
      </c>
      <c r="B162" s="20" t="str">
        <f>IF('0) Signal List'!B179="","",'0) Signal List'!B179)</f>
        <v/>
      </c>
      <c r="C162" s="20" t="str">
        <f>IF('0) Signal List'!C179="","",'0) Signal List'!C179)</f>
        <v/>
      </c>
      <c r="D162" s="20" t="str">
        <f>IF('0) Signal List'!D179="","",'0) Signal List'!D179)</f>
        <v/>
      </c>
      <c r="E162" s="43" t="str">
        <f>IF('0) Signal List'!E179="","",'0) Signal List'!E179)</f>
        <v/>
      </c>
      <c r="F162" s="20" t="str">
        <f>IF('0) Signal List'!F179="","",'0) Signal List'!F179)</f>
        <v/>
      </c>
      <c r="G162" s="11" t="str">
        <f>IF('0) Signal List'!G179="","",'0) Signal List'!G179)</f>
        <v/>
      </c>
      <c r="H162" s="11" t="str">
        <f>IF('0) Signal List'!H179="","",'0) Signal List'!H179)</f>
        <v/>
      </c>
    </row>
    <row r="163" spans="1:8" x14ac:dyDescent="0.3">
      <c r="A163" s="426" t="str">
        <f>IF('0) Signal List'!A180="","",'0) Signal List'!A180)</f>
        <v/>
      </c>
      <c r="B163" s="20" t="str">
        <f>IF('0) Signal List'!B180="","",'0) Signal List'!B180)</f>
        <v/>
      </c>
      <c r="C163" s="20" t="str">
        <f>IF('0) Signal List'!C180="","",'0) Signal List'!C180)</f>
        <v/>
      </c>
      <c r="D163" s="20" t="str">
        <f>IF('0) Signal List'!D180="","",'0) Signal List'!D180)</f>
        <v/>
      </c>
      <c r="E163" s="43" t="str">
        <f>IF('0) Signal List'!E180="","",'0) Signal List'!E180)</f>
        <v/>
      </c>
      <c r="F163" s="20" t="str">
        <f>IF('0) Signal List'!F180="","",'0) Signal List'!F180)</f>
        <v/>
      </c>
      <c r="G163" s="11" t="str">
        <f>IF('0) Signal List'!G180="","",'0) Signal List'!G180)</f>
        <v/>
      </c>
      <c r="H163" s="11" t="str">
        <f>IF('0) Signal List'!H180="","",'0) Signal List'!H180)</f>
        <v/>
      </c>
    </row>
    <row r="164" spans="1:8" x14ac:dyDescent="0.3">
      <c r="A164" s="426" t="str">
        <f>IF('0) Signal List'!A181="","",'0) Signal List'!A181)</f>
        <v/>
      </c>
      <c r="B164" s="20" t="str">
        <f>IF('0) Signal List'!B181="","",'0) Signal List'!B181)</f>
        <v/>
      </c>
      <c r="C164" s="20" t="str">
        <f>IF('0) Signal List'!C181="","",'0) Signal List'!C181)</f>
        <v/>
      </c>
      <c r="D164" s="20" t="str">
        <f>IF('0) Signal List'!D181="","",'0) Signal List'!D181)</f>
        <v/>
      </c>
      <c r="E164" s="43" t="str">
        <f>IF('0) Signal List'!E181="","",'0) Signal List'!E181)</f>
        <v/>
      </c>
      <c r="F164" s="20" t="str">
        <f>IF('0) Signal List'!F181="","",'0) Signal List'!F181)</f>
        <v/>
      </c>
      <c r="G164" s="11" t="str">
        <f>IF('0) Signal List'!G181="","",'0) Signal List'!G181)</f>
        <v/>
      </c>
      <c r="H164" s="11" t="str">
        <f>IF('0) Signal List'!H181="","",'0) Signal List'!H181)</f>
        <v/>
      </c>
    </row>
    <row r="165" spans="1:8" x14ac:dyDescent="0.3">
      <c r="A165" s="426" t="str">
        <f>IF('0) Signal List'!A182="","",'0) Signal List'!A182)</f>
        <v/>
      </c>
      <c r="B165" s="20" t="str">
        <f>IF('0) Signal List'!B182="","",'0) Signal List'!B182)</f>
        <v/>
      </c>
      <c r="C165" s="20" t="str">
        <f>IF('0) Signal List'!C182="","",'0) Signal List'!C182)</f>
        <v/>
      </c>
      <c r="D165" s="20" t="str">
        <f>IF('0) Signal List'!D182="","",'0) Signal List'!D182)</f>
        <v/>
      </c>
      <c r="E165" s="43" t="str">
        <f>IF('0) Signal List'!E182="","",'0) Signal List'!E182)</f>
        <v/>
      </c>
      <c r="F165" s="20" t="str">
        <f>IF('0) Signal List'!F182="","",'0) Signal List'!F182)</f>
        <v/>
      </c>
      <c r="G165" s="11" t="str">
        <f>IF('0) Signal List'!G182="","",'0) Signal List'!G182)</f>
        <v/>
      </c>
      <c r="H165" s="11" t="str">
        <f>IF('0) Signal List'!H182="","",'0) Signal List'!H182)</f>
        <v/>
      </c>
    </row>
    <row r="166" spans="1:8" x14ac:dyDescent="0.3">
      <c r="A166" s="426" t="str">
        <f>IF('0) Signal List'!A183="","",'0) Signal List'!A183)</f>
        <v/>
      </c>
      <c r="B166" s="20" t="str">
        <f>IF('0) Signal List'!B183="","",'0) Signal List'!B183)</f>
        <v/>
      </c>
      <c r="C166" s="20" t="str">
        <f>IF('0) Signal List'!C183="","",'0) Signal List'!C183)</f>
        <v/>
      </c>
      <c r="D166" s="20" t="str">
        <f>IF('0) Signal List'!D183="","",'0) Signal List'!D183)</f>
        <v/>
      </c>
      <c r="E166" s="43" t="str">
        <f>IF('0) Signal List'!E183="","",'0) Signal List'!E183)</f>
        <v/>
      </c>
      <c r="F166" s="20" t="str">
        <f>IF('0) Signal List'!F183="","",'0) Signal List'!F183)</f>
        <v/>
      </c>
      <c r="G166" s="11" t="str">
        <f>IF('0) Signal List'!G183="","",'0) Signal List'!G183)</f>
        <v/>
      </c>
      <c r="H166" s="11" t="str">
        <f>IF('0) Signal List'!H183="","",'0) Signal List'!H183)</f>
        <v/>
      </c>
    </row>
    <row r="167" spans="1:8" x14ac:dyDescent="0.3">
      <c r="A167" s="426" t="str">
        <f>IF('0) Signal List'!A184="","",'0) Signal List'!A184)</f>
        <v/>
      </c>
      <c r="B167" s="20" t="str">
        <f>IF('0) Signal List'!B184="","",'0) Signal List'!B184)</f>
        <v/>
      </c>
      <c r="C167" s="20" t="str">
        <f>IF('0) Signal List'!C184="","",'0) Signal List'!C184)</f>
        <v/>
      </c>
      <c r="D167" s="20" t="str">
        <f>IF('0) Signal List'!D184="","",'0) Signal List'!D184)</f>
        <v/>
      </c>
      <c r="E167" s="43" t="str">
        <f>IF('0) Signal List'!E184="","",'0) Signal List'!E184)</f>
        <v/>
      </c>
      <c r="F167" s="20" t="str">
        <f>IF('0) Signal List'!F184="","",'0) Signal List'!F184)</f>
        <v/>
      </c>
      <c r="G167" s="11" t="str">
        <f>IF('0) Signal List'!G184="","",'0) Signal List'!G184)</f>
        <v/>
      </c>
      <c r="H167" s="11" t="str">
        <f>IF('0) Signal List'!H184="","",'0) Signal List'!H184)</f>
        <v/>
      </c>
    </row>
    <row r="168" spans="1:8" x14ac:dyDescent="0.3">
      <c r="A168" s="426" t="str">
        <f>IF('0) Signal List'!A185="","",'0) Signal List'!A185)</f>
        <v/>
      </c>
      <c r="B168" s="20" t="str">
        <f>IF('0) Signal List'!B185="","",'0) Signal List'!B185)</f>
        <v/>
      </c>
      <c r="C168" s="20" t="str">
        <f>IF('0) Signal List'!C185="","",'0) Signal List'!C185)</f>
        <v/>
      </c>
      <c r="D168" s="20" t="str">
        <f>IF('0) Signal List'!D185="","",'0) Signal List'!D185)</f>
        <v/>
      </c>
      <c r="E168" s="43" t="str">
        <f>IF('0) Signal List'!E185="","",'0) Signal List'!E185)</f>
        <v/>
      </c>
      <c r="F168" s="20" t="str">
        <f>IF('0) Signal List'!F185="","",'0) Signal List'!F185)</f>
        <v/>
      </c>
      <c r="G168" s="11" t="str">
        <f>IF('0) Signal List'!G185="","",'0) Signal List'!G185)</f>
        <v/>
      </c>
      <c r="H168" s="11" t="str">
        <f>IF('0) Signal List'!H185="","",'0) Signal List'!H185)</f>
        <v/>
      </c>
    </row>
    <row r="169" spans="1:8" x14ac:dyDescent="0.3">
      <c r="A169" s="426" t="str">
        <f>IF('0) Signal List'!A186="","",'0) Signal List'!A186)</f>
        <v/>
      </c>
      <c r="B169" s="20" t="str">
        <f>IF('0) Signal List'!B186="","",'0) Signal List'!B186)</f>
        <v/>
      </c>
      <c r="C169" s="20" t="str">
        <f>IF('0) Signal List'!C186="","",'0) Signal List'!C186)</f>
        <v/>
      </c>
      <c r="D169" s="20" t="str">
        <f>IF('0) Signal List'!D186="","",'0) Signal List'!D186)</f>
        <v/>
      </c>
      <c r="E169" s="43" t="str">
        <f>IF('0) Signal List'!E186="","",'0) Signal List'!E186)</f>
        <v/>
      </c>
      <c r="F169" s="20" t="str">
        <f>IF('0) Signal List'!F186="","",'0) Signal List'!F186)</f>
        <v/>
      </c>
      <c r="G169" s="11" t="str">
        <f>IF('0) Signal List'!G186="","",'0) Signal List'!G186)</f>
        <v/>
      </c>
      <c r="H169" s="11" t="str">
        <f>IF('0) Signal List'!H186="","",'0) Signal List'!H186)</f>
        <v/>
      </c>
    </row>
    <row r="170" spans="1:8" x14ac:dyDescent="0.3">
      <c r="A170" s="426" t="str">
        <f>IF('0) Signal List'!A187="","",'0) Signal List'!A187)</f>
        <v/>
      </c>
      <c r="B170" s="20" t="str">
        <f>IF('0) Signal List'!B187="","",'0) Signal List'!B187)</f>
        <v/>
      </c>
      <c r="C170" s="20" t="str">
        <f>IF('0) Signal List'!C187="","",'0) Signal List'!C187)</f>
        <v/>
      </c>
      <c r="D170" s="20" t="str">
        <f>IF('0) Signal List'!D187="","",'0) Signal List'!D187)</f>
        <v/>
      </c>
      <c r="E170" s="43" t="str">
        <f>IF('0) Signal List'!E187="","",'0) Signal List'!E187)</f>
        <v/>
      </c>
      <c r="F170" s="20" t="str">
        <f>IF('0) Signal List'!F187="","",'0) Signal List'!F187)</f>
        <v/>
      </c>
      <c r="G170" s="11" t="str">
        <f>IF('0) Signal List'!G187="","",'0) Signal List'!G187)</f>
        <v/>
      </c>
      <c r="H170" s="11" t="str">
        <f>IF('0) Signal List'!H187="","",'0) Signal List'!H187)</f>
        <v/>
      </c>
    </row>
    <row r="171" spans="1:8" x14ac:dyDescent="0.3">
      <c r="A171" s="426" t="str">
        <f>IF('0) Signal List'!A188="","",'0) Signal List'!A188)</f>
        <v/>
      </c>
      <c r="B171" s="20" t="str">
        <f>IF('0) Signal List'!B188="","",'0) Signal List'!B188)</f>
        <v/>
      </c>
      <c r="C171" s="20" t="str">
        <f>IF('0) Signal List'!C188="","",'0) Signal List'!C188)</f>
        <v/>
      </c>
      <c r="D171" s="20" t="str">
        <f>IF('0) Signal List'!D188="","",'0) Signal List'!D188)</f>
        <v/>
      </c>
      <c r="E171" s="43" t="str">
        <f>IF('0) Signal List'!E188="","",'0) Signal List'!E188)</f>
        <v/>
      </c>
      <c r="F171" s="20" t="str">
        <f>IF('0) Signal List'!F188="","",'0) Signal List'!F188)</f>
        <v/>
      </c>
      <c r="G171" s="11" t="str">
        <f>IF('0) Signal List'!G188="","",'0) Signal List'!G188)</f>
        <v/>
      </c>
      <c r="H171" s="11" t="str">
        <f>IF('0) Signal List'!H188="","",'0) Signal List'!H188)</f>
        <v/>
      </c>
    </row>
    <row r="172" spans="1:8" x14ac:dyDescent="0.3">
      <c r="A172" s="426" t="str">
        <f>IF('0) Signal List'!A189="","",'0) Signal List'!A189)</f>
        <v/>
      </c>
      <c r="B172" s="20" t="str">
        <f>IF('0) Signal List'!B189="","",'0) Signal List'!B189)</f>
        <v/>
      </c>
      <c r="C172" s="20" t="str">
        <f>IF('0) Signal List'!C189="","",'0) Signal List'!C189)</f>
        <v/>
      </c>
      <c r="D172" s="20" t="str">
        <f>IF('0) Signal List'!D189="","",'0) Signal List'!D189)</f>
        <v/>
      </c>
      <c r="E172" s="43" t="str">
        <f>IF('0) Signal List'!E189="","",'0) Signal List'!E189)</f>
        <v/>
      </c>
      <c r="F172" s="20" t="str">
        <f>IF('0) Signal List'!F189="","",'0) Signal List'!F189)</f>
        <v/>
      </c>
      <c r="G172" s="11" t="str">
        <f>IF('0) Signal List'!G189="","",'0) Signal List'!G189)</f>
        <v/>
      </c>
      <c r="H172" s="11" t="str">
        <f>IF('0) Signal List'!H189="","",'0) Signal List'!H189)</f>
        <v/>
      </c>
    </row>
    <row r="173" spans="1:8" x14ac:dyDescent="0.3">
      <c r="A173" s="426" t="str">
        <f>IF('0) Signal List'!A190="","",'0) Signal List'!A190)</f>
        <v/>
      </c>
      <c r="B173" s="20" t="str">
        <f>IF('0) Signal List'!B190="","",'0) Signal List'!B190)</f>
        <v/>
      </c>
      <c r="C173" s="20" t="str">
        <f>IF('0) Signal List'!C190="","",'0) Signal List'!C190)</f>
        <v/>
      </c>
      <c r="D173" s="20" t="str">
        <f>IF('0) Signal List'!D190="","",'0) Signal List'!D190)</f>
        <v/>
      </c>
      <c r="E173" s="43" t="str">
        <f>IF('0) Signal List'!E190="","",'0) Signal List'!E190)</f>
        <v/>
      </c>
      <c r="F173" s="20" t="str">
        <f>IF('0) Signal List'!F190="","",'0) Signal List'!F190)</f>
        <v/>
      </c>
      <c r="G173" s="11" t="str">
        <f>IF('0) Signal List'!G190="","",'0) Signal List'!G190)</f>
        <v/>
      </c>
      <c r="H173" s="11" t="str">
        <f>IF('0) Signal List'!H190="","",'0) Signal List'!H190)</f>
        <v/>
      </c>
    </row>
    <row r="174" spans="1:8" x14ac:dyDescent="0.3">
      <c r="A174" s="426" t="str">
        <f>IF('0) Signal List'!A191="","",'0) Signal List'!A191)</f>
        <v/>
      </c>
      <c r="B174" s="20" t="str">
        <f>IF('0) Signal List'!B191="","",'0) Signal List'!B191)</f>
        <v/>
      </c>
      <c r="C174" s="20" t="str">
        <f>IF('0) Signal List'!C191="","",'0) Signal List'!C191)</f>
        <v/>
      </c>
      <c r="D174" s="20" t="str">
        <f>IF('0) Signal List'!D191="","",'0) Signal List'!D191)</f>
        <v/>
      </c>
      <c r="E174" s="43" t="str">
        <f>IF('0) Signal List'!E191="","",'0) Signal List'!E191)</f>
        <v/>
      </c>
      <c r="F174" s="20" t="str">
        <f>IF('0) Signal List'!F191="","",'0) Signal List'!F191)</f>
        <v/>
      </c>
      <c r="G174" s="11" t="str">
        <f>IF('0) Signal List'!G191="","",'0) Signal List'!G191)</f>
        <v/>
      </c>
      <c r="H174" s="11" t="str">
        <f>IF('0) Signal List'!H191="","",'0) Signal List'!H191)</f>
        <v/>
      </c>
    </row>
  </sheetData>
  <customSheetViews>
    <customSheetView guid="{87DE1C7C-F92F-4056-9C7F-506D880140E3}" scale="85" fitToPage="1" topLeftCell="A106">
      <selection activeCell="B122" sqref="B122:B124"/>
      <pageMargins left="0.23622047244094491" right="0.23622047244094491" top="0.74803149606299213" bottom="0.74803149606299213" header="0.31496062992125984" footer="0.31496062992125984"/>
      <printOptions horizontalCentered="1" verticalCentered="1"/>
      <pageSetup paperSize="9" scale="38" orientation="portrait" r:id="rId1"/>
      <headerFooter alignWithMargins="0">
        <oddHeader>&amp;L&amp;G&amp;C&amp;24Joint (IPP/ESBTS/EMS) Signals Test Certificate</oddHeader>
        <oddFooter>&amp;L&amp;14EirGrid Confidential - &amp;F&amp;R&amp;14Page &amp;P
&amp;D</oddFooter>
      </headerFooter>
    </customSheetView>
  </customSheetViews>
  <mergeCells count="27">
    <mergeCell ref="I1:L1"/>
    <mergeCell ref="A1:B1"/>
    <mergeCell ref="G145:H145"/>
    <mergeCell ref="G146:H146"/>
    <mergeCell ref="A3:H3"/>
    <mergeCell ref="C91:F91"/>
    <mergeCell ref="C8:F8"/>
    <mergeCell ref="B64:C64"/>
    <mergeCell ref="I154:L154"/>
    <mergeCell ref="G154:H154"/>
    <mergeCell ref="I145:L145"/>
    <mergeCell ref="I146:L146"/>
    <mergeCell ref="I148:L148"/>
    <mergeCell ref="I149:L149"/>
    <mergeCell ref="I150:L150"/>
    <mergeCell ref="I151:L151"/>
    <mergeCell ref="I152:L152"/>
    <mergeCell ref="I153:L153"/>
    <mergeCell ref="G148:H148"/>
    <mergeCell ref="G149:H149"/>
    <mergeCell ref="G150:H150"/>
    <mergeCell ref="G151:H151"/>
    <mergeCell ref="B153:E154"/>
    <mergeCell ref="G152:H152"/>
    <mergeCell ref="G153:H153"/>
    <mergeCell ref="G147:H147"/>
    <mergeCell ref="B152:E152"/>
  </mergeCells>
  <printOptions horizontalCentered="1" verticalCentered="1"/>
  <pageMargins left="0.23622047244094491" right="0.23622047244094491" top="0.74803149606299213" bottom="0.74803149606299213" header="0.31496062992125984" footer="0.31496062992125984"/>
  <pageSetup paperSize="8" scale="45" orientation="portrait" r:id="rId2"/>
  <headerFooter alignWithMargins="0">
    <oddHeader>&amp;L&amp;G&amp;C&amp;24Pre Energisation  Signals and Controls Test Certificate</oddHeader>
    <oddFooter>&amp;L&amp;14EirGrid Confidential - &amp;F&amp;R&amp;14Page &amp;P
&amp;D</oddFooter>
  </headerFooter>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FFC000"/>
    <pageSetUpPr fitToPage="1"/>
  </sheetPr>
  <dimension ref="A1:L177"/>
  <sheetViews>
    <sheetView view="pageBreakPreview" zoomScale="70" zoomScaleNormal="85" zoomScaleSheetLayoutView="70" workbookViewId="0">
      <selection activeCell="A142" sqref="A142"/>
    </sheetView>
  </sheetViews>
  <sheetFormatPr defaultColWidth="9.08984375" defaultRowHeight="13" x14ac:dyDescent="0.3"/>
  <cols>
    <col min="1" max="1" width="16.36328125" style="426" customWidth="1"/>
    <col min="2" max="2" width="54.54296875" style="20" customWidth="1"/>
    <col min="3" max="3" width="17" style="20" customWidth="1"/>
    <col min="4" max="4" width="9.08984375" style="20"/>
    <col min="5" max="5" width="12" style="43" bestFit="1" customWidth="1"/>
    <col min="6" max="6" width="19.08984375" style="20" customWidth="1"/>
    <col min="7" max="7" width="13.54296875" style="11" customWidth="1"/>
    <col min="8" max="8" width="25.6328125" style="11" customWidth="1"/>
    <col min="9" max="9" width="21.453125" style="20" customWidth="1"/>
    <col min="10" max="10" width="13" style="20" customWidth="1"/>
    <col min="11" max="11" width="9.08984375" style="20"/>
    <col min="12" max="12" width="38.453125" style="20" customWidth="1"/>
    <col min="13" max="16384" width="9.08984375" style="20"/>
  </cols>
  <sheetData>
    <row r="1" spans="1:12" s="9" customFormat="1" ht="53.25" customHeight="1" x14ac:dyDescent="0.5">
      <c r="A1" s="762" t="str">
        <f>IF('0) Signal List'!A1="","",'0) Signal List'!A1)</f>
        <v>SolarFarmName (TLC)</v>
      </c>
      <c r="B1" s="763" t="str">
        <f>IF('0) Signal List'!B1="","",'0) Signal List'!B1)</f>
        <v/>
      </c>
      <c r="C1" s="174" t="str">
        <f>IF('0) Signal List'!C1="","",'0) Signal List'!C1)</f>
        <v>Topology</v>
      </c>
      <c r="D1" s="174" t="str">
        <f>IF('0) Signal List'!D1="","",'0) Signal List'!D1)</f>
        <v>XX</v>
      </c>
      <c r="E1" s="175" t="str">
        <f>'0) Signal List'!E1</f>
        <v>XX</v>
      </c>
      <c r="F1" s="174" t="str">
        <f>IF('0) Signal List'!F1="","",'0) Signal List'!F1)</f>
        <v>MW</v>
      </c>
      <c r="G1" s="175" t="str">
        <f>'0) Signal List'!G1</f>
        <v>v0.1</v>
      </c>
      <c r="H1" s="175"/>
      <c r="I1" s="759" t="s">
        <v>312</v>
      </c>
      <c r="J1" s="760"/>
      <c r="K1" s="760"/>
      <c r="L1" s="761"/>
    </row>
    <row r="2" spans="1:12" s="9" customFormat="1" ht="53.25" customHeight="1" x14ac:dyDescent="0.5">
      <c r="A2" s="406"/>
      <c r="B2" s="407"/>
      <c r="C2" s="408" t="s">
        <v>515</v>
      </c>
      <c r="D2" s="413" t="str">
        <f>'0) Signal List'!D2</f>
        <v>XX</v>
      </c>
      <c r="E2" s="409"/>
      <c r="F2" s="408"/>
      <c r="G2" s="409"/>
      <c r="H2" s="409"/>
      <c r="I2" s="410"/>
      <c r="J2" s="411"/>
      <c r="K2" s="411"/>
      <c r="L2" s="412"/>
    </row>
    <row r="3" spans="1:12" ht="25" x14ac:dyDescent="0.5">
      <c r="A3" s="738" t="str">
        <f>IF('0) Signal List'!A3="","",'0) Signal List'!A3)</f>
        <v>EirGrid Signals, Command &amp; Control Specification (Ref: DCC11.6)</v>
      </c>
      <c r="B3" s="739" t="str">
        <f>IF('0) Signal List'!B3="","",'0) Signal List'!B3)</f>
        <v/>
      </c>
      <c r="C3" s="739" t="str">
        <f>IF('0) Signal List'!C3="","",'0) Signal List'!C3)</f>
        <v/>
      </c>
      <c r="D3" s="739" t="str">
        <f>IF('0) Signal List'!D3="","",'0) Signal List'!D3)</f>
        <v/>
      </c>
      <c r="E3" s="739" t="str">
        <f>IF('0) Signal List'!E3="","",'0) Signal List'!E3)</f>
        <v/>
      </c>
      <c r="F3" s="739" t="str">
        <f>IF('0) Signal List'!F3="","",'0) Signal List'!F3)</f>
        <v/>
      </c>
      <c r="G3" s="608"/>
      <c r="H3" s="767"/>
      <c r="I3" s="135" t="s">
        <v>147</v>
      </c>
      <c r="J3" s="435" t="s">
        <v>148</v>
      </c>
      <c r="K3" s="435" t="s">
        <v>149</v>
      </c>
      <c r="L3" s="436" t="s">
        <v>150</v>
      </c>
    </row>
    <row r="4" spans="1:12" ht="32.5" x14ac:dyDescent="0.65">
      <c r="A4" s="166" t="s">
        <v>523</v>
      </c>
      <c r="B4" s="167"/>
      <c r="C4" s="167"/>
      <c r="D4" s="167"/>
      <c r="E4" s="167"/>
      <c r="F4" s="167"/>
      <c r="G4" s="41"/>
      <c r="H4" s="41"/>
      <c r="I4" s="382"/>
      <c r="L4" s="427"/>
    </row>
    <row r="5" spans="1:12" x14ac:dyDescent="0.3">
      <c r="A5" s="424" t="str">
        <f>IF('0) Signal List'!A5="","",'0) Signal List'!A5)</f>
        <v/>
      </c>
      <c r="B5" s="20" t="str">
        <f>IF('0) Signal List'!B5="","",'0) Signal List'!B5)</f>
        <v/>
      </c>
      <c r="C5" s="20" t="str">
        <f>IF('0) Signal List'!C5="","",'0) Signal List'!C5)</f>
        <v/>
      </c>
      <c r="D5" s="20" t="str">
        <f>IF('0) Signal List'!D5="","",'0) Signal List'!D5)</f>
        <v/>
      </c>
      <c r="E5" s="43" t="str">
        <f>IF('0) Signal List'!E5="","",'0) Signal List'!E5)</f>
        <v/>
      </c>
      <c r="F5" s="20" t="str">
        <f>IF('0) Signal List'!F5="","",'0) Signal List'!F5)</f>
        <v/>
      </c>
      <c r="G5" s="11" t="str">
        <f>IF('0) Signal List'!G5="","",'0) Signal List'!G5)</f>
        <v/>
      </c>
      <c r="H5" s="11" t="str">
        <f>IF('0) Signal List'!H5="","",'0) Signal List'!H5)</f>
        <v/>
      </c>
      <c r="I5" s="11"/>
      <c r="L5" s="427"/>
    </row>
    <row r="6" spans="1:12" ht="13.5" thickBot="1" x14ac:dyDescent="0.35">
      <c r="A6" s="12" t="str">
        <f>IF('0) Signal List'!A6="","",'0) Signal List'!A6)</f>
        <v>ETIE Ref</v>
      </c>
      <c r="B6" s="13" t="str">
        <f>IF('0) Signal List'!B6="","",'0) Signal List'!B6)</f>
        <v>Digital Input Signals (signals sent to EirGrid)</v>
      </c>
      <c r="C6" s="444" t="str">
        <f>IF('0) Signal List'!C6="","",'0) Signal List'!C6)</f>
        <v/>
      </c>
      <c r="D6" s="444" t="str">
        <f>IF('0) Signal List'!D6="","",'0) Signal List'!D6)</f>
        <v/>
      </c>
      <c r="E6" s="445" t="str">
        <f>IF('0) Signal List'!E6="","",'0) Signal List'!E6)</f>
        <v/>
      </c>
      <c r="F6" s="444" t="str">
        <f>IF('0) Signal List'!F6="","",'0) Signal List'!F6)</f>
        <v/>
      </c>
      <c r="G6" s="14" t="str">
        <f>IF('0) Signal List'!G6="","",'0) Signal List'!G6)</f>
        <v>Provided by</v>
      </c>
      <c r="H6" s="92" t="str">
        <f>IF('0) Signal List'!H6="","",'0) Signal List'!H6)</f>
        <v>Duplicate to ESBN</v>
      </c>
      <c r="I6" s="221"/>
      <c r="J6" s="222"/>
      <c r="K6" s="222"/>
      <c r="L6" s="223"/>
    </row>
    <row r="7" spans="1:12" ht="14.25" customHeight="1" thickTop="1" x14ac:dyDescent="0.3">
      <c r="A7" s="46" t="str">
        <f>IF('0) Signal List'!A7="","",'0) Signal List'!A7)</f>
        <v/>
      </c>
      <c r="B7" s="20" t="str">
        <f>IF('0) Signal List'!B7="","",'0) Signal List'!B7)</f>
        <v/>
      </c>
      <c r="C7" s="20" t="str">
        <f>IF('0) Signal List'!C7="","",'0) Signal List'!C7)</f>
        <v/>
      </c>
      <c r="D7" s="20" t="str">
        <f>IF('0) Signal List'!D7="","",'0) Signal List'!D7)</f>
        <v/>
      </c>
      <c r="E7" s="43" t="str">
        <f>IF('0) Signal List'!E7="","",'0) Signal List'!E7)</f>
        <v/>
      </c>
      <c r="F7" s="20" t="str">
        <f>IF('0) Signal List'!F7="","",'0) Signal List'!F7)</f>
        <v/>
      </c>
      <c r="G7" s="24" t="str">
        <f>IF('0) Signal List'!G7="","",'0) Signal List'!G7)</f>
        <v/>
      </c>
      <c r="H7" s="93"/>
      <c r="I7" s="382"/>
      <c r="L7" s="427"/>
    </row>
    <row r="8" spans="1:12" ht="14.25" customHeight="1" x14ac:dyDescent="0.3">
      <c r="A8" s="46" t="str">
        <f>IF('0) Signal List'!A8="","",'0) Signal List'!A8)</f>
        <v/>
      </c>
      <c r="B8" s="16" t="str">
        <f>IF('0) Signal List'!B8="","",'0) Signal List'!B8)</f>
        <v>Double Point Status Indications</v>
      </c>
      <c r="C8" s="608" t="str">
        <f>IF('0) Signal List'!C8="","",'0) Signal List'!C8)</f>
        <v>(each individual input identified separately for clarity)</v>
      </c>
      <c r="D8" s="608"/>
      <c r="E8" s="608"/>
      <c r="F8" s="732"/>
      <c r="G8" s="15" t="str">
        <f>IF('0) Signal List'!G8="","",'0) Signal List'!G8)</f>
        <v/>
      </c>
      <c r="H8" s="94" t="str">
        <f>IF('0) Signal List'!H8="","",'0) Signal List'!H8)</f>
        <v/>
      </c>
      <c r="I8" s="382"/>
      <c r="L8" s="427"/>
    </row>
    <row r="9" spans="1:12" ht="14.25" customHeight="1" x14ac:dyDescent="0.3">
      <c r="A9" s="46" t="str">
        <f>IF('0) Signal List'!A9="","",'0) Signal List'!A9)</f>
        <v/>
      </c>
      <c r="B9" s="35" t="str">
        <f>IF('0) Signal List'!B9="","",'0) Signal List'!B9)</f>
        <v>Digital Input Signals from Sub Station to EirGrid</v>
      </c>
      <c r="C9" s="20" t="str">
        <f>IF('0) Signal List'!C9="","",'0) Signal List'!C9)</f>
        <v/>
      </c>
      <c r="D9" s="20" t="str">
        <f>IF('0) Signal List'!D9="","",'0) Signal List'!D9)</f>
        <v/>
      </c>
      <c r="E9" s="43" t="str">
        <f>IF('0) Signal List'!E9="","",'0) Signal List'!E9)</f>
        <v/>
      </c>
      <c r="F9" s="20" t="str">
        <f>IF('0) Signal List'!F9="","",'0) Signal List'!F9)</f>
        <v/>
      </c>
      <c r="G9" s="15" t="str">
        <f>IF('0) Signal List'!G9="","",'0) Signal List'!G9)</f>
        <v/>
      </c>
      <c r="H9" s="446"/>
      <c r="I9" s="382"/>
      <c r="L9" s="427"/>
    </row>
    <row r="10" spans="1:12" ht="14.25" customHeight="1" x14ac:dyDescent="0.25">
      <c r="A10" s="46" t="str">
        <f>IF('0) Signal List'!A10="","",'0) Signal List'!A10)</f>
        <v>A1</v>
      </c>
      <c r="B10" s="20" t="str">
        <f>IF('0) Signal List'!B10="","",'0) Signal List'!B10)</f>
        <v>RemoteStationName/SolarFarmName 20 kV CB</v>
      </c>
      <c r="C10" s="20" t="str">
        <f>IF('0) Signal List'!C10="","",'0) Signal List'!C10)</f>
        <v/>
      </c>
      <c r="D10" s="20" t="str">
        <f>IF('0) Signal List'!D10="","",'0) Signal List'!D10)</f>
        <v>open</v>
      </c>
      <c r="E10" s="43" t="str">
        <f>IF('0) Signal List'!E10="","",'0) Signal List'!E10)</f>
        <v/>
      </c>
      <c r="F10" s="20" t="str">
        <f>IF('0) Signal List'!F10="","",'0) Signal List'!F10)</f>
        <v/>
      </c>
      <c r="G10" s="42" t="str">
        <f>IF('0) Signal List'!G10="","",'0) Signal List'!G10)</f>
        <v>ESBN</v>
      </c>
      <c r="H10" s="446" t="str">
        <f>IF('0) Signal List'!H10="","",'0) Signal List'!H10)</f>
        <v xml:space="preserve">N/A </v>
      </c>
      <c r="I10" s="283" t="s">
        <v>151</v>
      </c>
      <c r="J10" s="447"/>
      <c r="K10" s="447"/>
      <c r="L10" s="448"/>
    </row>
    <row r="11" spans="1:12" ht="14.25" customHeight="1" x14ac:dyDescent="0.25">
      <c r="A11" s="46" t="str">
        <f>IF('0) Signal List'!A11="","",'0) Signal List'!A11)</f>
        <v>A2</v>
      </c>
      <c r="B11" s="20" t="str">
        <f>IF('0) Signal List'!B11="","",'0) Signal List'!B11)</f>
        <v>RemoteStationName/SolarFarmName 20 kV CB</v>
      </c>
      <c r="C11" s="20" t="str">
        <f>IF('0) Signal List'!C11="","",'0) Signal List'!C11)</f>
        <v/>
      </c>
      <c r="D11" s="20" t="str">
        <f>IF('0) Signal List'!D11="","",'0) Signal List'!D11)</f>
        <v>closed</v>
      </c>
      <c r="E11" s="43" t="str">
        <f>IF('0) Signal List'!E11="","",'0) Signal List'!E11)</f>
        <v/>
      </c>
      <c r="F11" s="20" t="str">
        <f>IF('0) Signal List'!F11="","",'0) Signal List'!F11)</f>
        <v/>
      </c>
      <c r="G11" s="42" t="str">
        <f>IF('0) Signal List'!G11="","",'0) Signal List'!G11)</f>
        <v>ESBN</v>
      </c>
      <c r="H11" s="446" t="str">
        <f>IF('0) Signal List'!H11="","",'0) Signal List'!H11)</f>
        <v xml:space="preserve">N/A </v>
      </c>
      <c r="I11" s="283" t="s">
        <v>151</v>
      </c>
      <c r="J11" s="447"/>
      <c r="K11" s="447"/>
      <c r="L11" s="448"/>
    </row>
    <row r="12" spans="1:12" ht="14.25" customHeight="1" x14ac:dyDescent="0.25">
      <c r="A12" s="46" t="str">
        <f>IF('0) Signal List'!A12="","",'0) Signal List'!A12)</f>
        <v>A3</v>
      </c>
      <c r="B12" s="20" t="str">
        <f>IF('0) Signal List'!B12="","",'0) Signal List'!B12)</f>
        <v>SolarFarmName (TLC) T421 SFPS 20 kV CB</v>
      </c>
      <c r="C12" s="20" t="str">
        <f>IF('0) Signal List'!C12="","",'0) Signal List'!C12)</f>
        <v/>
      </c>
      <c r="D12" s="20" t="str">
        <f>IF('0) Signal List'!D12="","",'0) Signal List'!D12)</f>
        <v>open</v>
      </c>
      <c r="E12" s="43" t="str">
        <f>IF('0) Signal List'!E12="","",'0) Signal List'!E12)</f>
        <v/>
      </c>
      <c r="F12" s="20" t="str">
        <f>IF('0) Signal List'!F12="","",'0) Signal List'!F12)</f>
        <v/>
      </c>
      <c r="G12" s="42" t="str">
        <f>IF('0) Signal List'!G12="","",'0) Signal List'!G12)</f>
        <v>SFPS</v>
      </c>
      <c r="H12" s="446" t="str">
        <f>IF('0) Signal List'!H12="","",'0) Signal List'!H12)</f>
        <v>ESBN</v>
      </c>
      <c r="I12" s="283" t="s">
        <v>151</v>
      </c>
      <c r="J12" s="447"/>
      <c r="K12" s="447"/>
      <c r="L12" s="448"/>
    </row>
    <row r="13" spans="1:12" ht="14.25" customHeight="1" x14ac:dyDescent="0.25">
      <c r="A13" s="46" t="str">
        <f>IF('0) Signal List'!A13="","",'0) Signal List'!A13)</f>
        <v>A4</v>
      </c>
      <c r="B13" s="20" t="str">
        <f>IF('0) Signal List'!B13="","",'0) Signal List'!B13)</f>
        <v>SolarFarmName (TLC) T421 SFPS 20 kV CB</v>
      </c>
      <c r="C13" s="20" t="str">
        <f>IF('0) Signal List'!C13="","",'0) Signal List'!C13)</f>
        <v/>
      </c>
      <c r="D13" s="20" t="str">
        <f>IF('0) Signal List'!D13="","",'0) Signal List'!D13)</f>
        <v>closed</v>
      </c>
      <c r="E13" s="43" t="str">
        <f>IF('0) Signal List'!E13="","",'0) Signal List'!E13)</f>
        <v/>
      </c>
      <c r="F13" s="20" t="str">
        <f>IF('0) Signal List'!F13="","",'0) Signal List'!F13)</f>
        <v/>
      </c>
      <c r="G13" s="42" t="str">
        <f>IF('0) Signal List'!G13="","",'0) Signal List'!G13)</f>
        <v>SFPS</v>
      </c>
      <c r="H13" s="446" t="str">
        <f>IF('0) Signal List'!H13="","",'0) Signal List'!H13)</f>
        <v>ESBN</v>
      </c>
      <c r="I13" s="283" t="s">
        <v>151</v>
      </c>
      <c r="J13" s="447"/>
      <c r="K13" s="447"/>
      <c r="L13" s="448"/>
    </row>
    <row r="14" spans="1:12" ht="14.25" customHeight="1" x14ac:dyDescent="0.25">
      <c r="A14" s="46" t="str">
        <f>IF('0) Signal List'!A14="","",'0) Signal List'!A14)</f>
        <v>A5</v>
      </c>
      <c r="B14" s="20" t="str">
        <f>IF('0) Signal List'!B14="","",'0) Signal List'!B14)</f>
        <v>SolarFarmName (TLC) Feeder 1 20 kV CB</v>
      </c>
      <c r="C14" s="20" t="str">
        <f>IF('0) Signal List'!C14="","",'0) Signal List'!C14)</f>
        <v/>
      </c>
      <c r="D14" s="20" t="str">
        <f>IF('0) Signal List'!D14="","",'0) Signal List'!D14)</f>
        <v>open</v>
      </c>
      <c r="E14" s="43" t="str">
        <f>IF('0) Signal List'!E14="","",'0) Signal List'!E14)</f>
        <v/>
      </c>
      <c r="F14" s="20" t="str">
        <f>IF('0) Signal List'!F14="","",'0) Signal List'!F14)</f>
        <v/>
      </c>
      <c r="G14" s="42" t="str">
        <f>IF('0) Signal List'!G14="","",'0) Signal List'!G14)</f>
        <v>SFPS</v>
      </c>
      <c r="H14" s="446" t="str">
        <f>IF('0) Signal List'!H14="","",'0) Signal List'!H14)</f>
        <v>ESBN</v>
      </c>
      <c r="I14" s="283" t="s">
        <v>151</v>
      </c>
      <c r="J14" s="447"/>
      <c r="K14" s="447"/>
      <c r="L14" s="448"/>
    </row>
    <row r="15" spans="1:12" ht="14.25" customHeight="1" x14ac:dyDescent="0.25">
      <c r="A15" s="46" t="str">
        <f>IF('0) Signal List'!A15="","",'0) Signal List'!A15)</f>
        <v>A6</v>
      </c>
      <c r="B15" s="20" t="str">
        <f>IF('0) Signal List'!B15="","",'0) Signal List'!B15)</f>
        <v>SolarFarmName (TLC) Feeder 1 20 kV CB</v>
      </c>
      <c r="C15" s="20" t="str">
        <f>IF('0) Signal List'!C15="","",'0) Signal List'!C15)</f>
        <v/>
      </c>
      <c r="D15" s="20" t="str">
        <f>IF('0) Signal List'!D15="","",'0) Signal List'!D15)</f>
        <v>closed</v>
      </c>
      <c r="E15" s="43" t="str">
        <f>IF('0) Signal List'!E15="","",'0) Signal List'!E15)</f>
        <v/>
      </c>
      <c r="F15" s="20" t="str">
        <f>IF('0) Signal List'!F15="","",'0) Signal List'!F15)</f>
        <v/>
      </c>
      <c r="G15" s="42" t="str">
        <f>IF('0) Signal List'!G15="","",'0) Signal List'!G15)</f>
        <v>SFPS</v>
      </c>
      <c r="H15" s="446" t="str">
        <f>IF('0) Signal List'!H15="","",'0) Signal List'!H15)</f>
        <v>ESBN</v>
      </c>
      <c r="I15" s="283" t="s">
        <v>151</v>
      </c>
      <c r="J15" s="447"/>
      <c r="K15" s="447"/>
      <c r="L15" s="448"/>
    </row>
    <row r="16" spans="1:12" ht="14.25" customHeight="1" x14ac:dyDescent="0.25">
      <c r="A16" s="46" t="str">
        <f>IF('0) Signal List'!A16="","",'0) Signal List'!A16)</f>
        <v>A7</v>
      </c>
      <c r="B16" s="20" t="str">
        <f>IF('0) Signal List'!B16="","",'0) Signal List'!B16)</f>
        <v>SPARE SolarFarmName (TLC) Feeder 2 20 kV CB</v>
      </c>
      <c r="C16" s="20" t="str">
        <f>IF('0) Signal List'!C16="","",'0) Signal List'!C16)</f>
        <v/>
      </c>
      <c r="D16" s="20" t="str">
        <f>IF('0) Signal List'!D16="","",'0) Signal List'!D16)</f>
        <v>open</v>
      </c>
      <c r="E16" s="43" t="str">
        <f>IF('0) Signal List'!E16="","",'0) Signal List'!E16)</f>
        <v/>
      </c>
      <c r="F16" s="20" t="str">
        <f>IF('0) Signal List'!F16="","",'0) Signal List'!F16)</f>
        <v/>
      </c>
      <c r="G16" s="42" t="str">
        <f>IF('0) Signal List'!G16="","",'0) Signal List'!G16)</f>
        <v>SFPS</v>
      </c>
      <c r="H16" s="446" t="str">
        <f>IF('0) Signal List'!H16="","",'0) Signal List'!H16)</f>
        <v>ESBN</v>
      </c>
      <c r="I16" s="283" t="s">
        <v>151</v>
      </c>
      <c r="J16" s="447"/>
      <c r="K16" s="447"/>
      <c r="L16" s="448"/>
    </row>
    <row r="17" spans="1:12" ht="14.25" customHeight="1" x14ac:dyDescent="0.25">
      <c r="A17" s="46" t="str">
        <f>IF('0) Signal List'!A17="","",'0) Signal List'!A17)</f>
        <v>A8</v>
      </c>
      <c r="B17" s="20" t="str">
        <f>IF('0) Signal List'!B17="","",'0) Signal List'!B17)</f>
        <v>SPARE SolarFarmName (TLC) Feeder 2 20 kV CB</v>
      </c>
      <c r="C17" s="20" t="str">
        <f>IF('0) Signal List'!C17="","",'0) Signal List'!C17)</f>
        <v/>
      </c>
      <c r="D17" s="20" t="str">
        <f>IF('0) Signal List'!D17="","",'0) Signal List'!D17)</f>
        <v>closed</v>
      </c>
      <c r="E17" s="43" t="str">
        <f>IF('0) Signal List'!E17="","",'0) Signal List'!E17)</f>
        <v/>
      </c>
      <c r="F17" s="20" t="str">
        <f>IF('0) Signal List'!F17="","",'0) Signal List'!F17)</f>
        <v/>
      </c>
      <c r="G17" s="42" t="str">
        <f>IF('0) Signal List'!G17="","",'0) Signal List'!G17)</f>
        <v>SFPS</v>
      </c>
      <c r="H17" s="446" t="str">
        <f>IF('0) Signal List'!H17="","",'0) Signal List'!H17)</f>
        <v>ESBN</v>
      </c>
      <c r="I17" s="283" t="s">
        <v>151</v>
      </c>
      <c r="J17" s="447"/>
      <c r="K17" s="447"/>
      <c r="L17" s="448"/>
    </row>
    <row r="18" spans="1:12" ht="14.25" customHeight="1" x14ac:dyDescent="0.25">
      <c r="A18" s="46" t="str">
        <f>IF('0) Signal List'!A18="","",'0) Signal List'!A18)</f>
        <v>A9</v>
      </c>
      <c r="B18" s="20" t="str">
        <f>IF('0) Signal List'!B18="","",'0) Signal List'!B18)</f>
        <v>SPARE SolarFarmName (TLC) Feeder 3 20 kV CB</v>
      </c>
      <c r="C18" s="20" t="str">
        <f>IF('0) Signal List'!C18="","",'0) Signal List'!C18)</f>
        <v/>
      </c>
      <c r="D18" s="20" t="str">
        <f>IF('0) Signal List'!D18="","",'0) Signal List'!D18)</f>
        <v>open</v>
      </c>
      <c r="E18" s="43" t="str">
        <f>IF('0) Signal List'!E18="","",'0) Signal List'!E18)</f>
        <v/>
      </c>
      <c r="F18" s="20" t="str">
        <f>IF('0) Signal List'!F18="","",'0) Signal List'!F18)</f>
        <v/>
      </c>
      <c r="G18" s="42" t="str">
        <f>IF('0) Signal List'!G18="","",'0) Signal List'!G18)</f>
        <v>SFPS</v>
      </c>
      <c r="H18" s="446" t="str">
        <f>IF('0) Signal List'!H18="","",'0) Signal List'!H18)</f>
        <v>ESBN</v>
      </c>
      <c r="I18" s="283" t="s">
        <v>151</v>
      </c>
      <c r="J18" s="447"/>
      <c r="K18" s="447"/>
      <c r="L18" s="448"/>
    </row>
    <row r="19" spans="1:12" ht="14.25" customHeight="1" x14ac:dyDescent="0.25">
      <c r="A19" s="46" t="str">
        <f>IF('0) Signal List'!A19="","",'0) Signal List'!A19)</f>
        <v>A10</v>
      </c>
      <c r="B19" s="20" t="str">
        <f>IF('0) Signal List'!B19="","",'0) Signal List'!B19)</f>
        <v>SPARE SolarFarmName (TLC) Feeder 3 20 kV CB</v>
      </c>
      <c r="C19" s="20" t="str">
        <f>IF('0) Signal List'!C19="","",'0) Signal List'!C19)</f>
        <v/>
      </c>
      <c r="D19" s="20" t="str">
        <f>IF('0) Signal List'!D19="","",'0) Signal List'!D19)</f>
        <v>closed</v>
      </c>
      <c r="E19" s="43" t="str">
        <f>IF('0) Signal List'!E19="","",'0) Signal List'!E19)</f>
        <v/>
      </c>
      <c r="F19" s="20" t="str">
        <f>IF('0) Signal List'!F19="","",'0) Signal List'!F19)</f>
        <v/>
      </c>
      <c r="G19" s="42" t="str">
        <f>IF('0) Signal List'!G19="","",'0) Signal List'!G19)</f>
        <v>SFPS</v>
      </c>
      <c r="H19" s="446" t="str">
        <f>IF('0) Signal List'!H19="","",'0) Signal List'!H19)</f>
        <v>ESBN</v>
      </c>
      <c r="I19" s="283" t="s">
        <v>151</v>
      </c>
      <c r="J19" s="447"/>
      <c r="K19" s="447"/>
      <c r="L19" s="448"/>
    </row>
    <row r="20" spans="1:12" ht="14.25" customHeight="1" x14ac:dyDescent="0.25">
      <c r="A20" s="46" t="str">
        <f>IF('0) Signal List'!A20="","",'0) Signal List'!A20)</f>
        <v>A11</v>
      </c>
      <c r="B20" s="20" t="str">
        <f>IF('0) Signal List'!B20="","",'0) Signal List'!B20)</f>
        <v>SPARE SolarFarmName (TLC) Feeder 4 20 kV CB</v>
      </c>
      <c r="C20" s="20" t="str">
        <f>IF('0) Signal List'!C20="","",'0) Signal List'!C20)</f>
        <v/>
      </c>
      <c r="D20" s="20" t="str">
        <f>IF('0) Signal List'!D20="","",'0) Signal List'!D20)</f>
        <v>open</v>
      </c>
      <c r="E20" s="43" t="str">
        <f>IF('0) Signal List'!E20="","",'0) Signal List'!E20)</f>
        <v/>
      </c>
      <c r="F20" s="20" t="str">
        <f>IF('0) Signal List'!F20="","",'0) Signal List'!F20)</f>
        <v/>
      </c>
      <c r="G20" s="42" t="str">
        <f>IF('0) Signal List'!G20="","",'0) Signal List'!G20)</f>
        <v>SFPS</v>
      </c>
      <c r="H20" s="446" t="str">
        <f>IF('0) Signal List'!H20="","",'0) Signal List'!H20)</f>
        <v>ESBN</v>
      </c>
      <c r="I20" s="283" t="s">
        <v>151</v>
      </c>
      <c r="J20" s="447"/>
      <c r="K20" s="447"/>
      <c r="L20" s="448"/>
    </row>
    <row r="21" spans="1:12" ht="14.25" customHeight="1" x14ac:dyDescent="0.25">
      <c r="A21" s="46" t="str">
        <f>IF('0) Signal List'!A21="","",'0) Signal List'!A21)</f>
        <v>A12</v>
      </c>
      <c r="B21" s="20" t="str">
        <f>IF('0) Signal List'!B21="","",'0) Signal List'!B21)</f>
        <v>SPARE SolarFarmName (TLC) Feeder 4 20 kV CB</v>
      </c>
      <c r="C21" s="20" t="str">
        <f>IF('0) Signal List'!C21="","",'0) Signal List'!C21)</f>
        <v/>
      </c>
      <c r="D21" s="20" t="str">
        <f>IF('0) Signal List'!D21="","",'0) Signal List'!D21)</f>
        <v>closed</v>
      </c>
      <c r="E21" s="43" t="str">
        <f>IF('0) Signal List'!E21="","",'0) Signal List'!E21)</f>
        <v/>
      </c>
      <c r="F21" s="20" t="str">
        <f>IF('0) Signal List'!F21="","",'0) Signal List'!F21)</f>
        <v/>
      </c>
      <c r="G21" s="42" t="str">
        <f>IF('0) Signal List'!G21="","",'0) Signal List'!G21)</f>
        <v>SFPS</v>
      </c>
      <c r="H21" s="446" t="str">
        <f>IF('0) Signal List'!H21="","",'0) Signal List'!H21)</f>
        <v>ESBN</v>
      </c>
      <c r="I21" s="283" t="s">
        <v>151</v>
      </c>
      <c r="J21" s="447"/>
      <c r="K21" s="447"/>
      <c r="L21" s="448"/>
    </row>
    <row r="22" spans="1:12" ht="14.25" customHeight="1" x14ac:dyDescent="0.25">
      <c r="A22" s="46" t="str">
        <f>IF('0) Signal List'!A22="","",'0) Signal List'!A22)</f>
        <v>A13</v>
      </c>
      <c r="B22" s="20" t="str">
        <f>IF('0) Signal List'!B22="","",'0) Signal List'!B22)</f>
        <v>TSO Remote Control Enable Switch</v>
      </c>
      <c r="C22" s="20" t="str">
        <f>IF('0) Signal List'!C22="","",'0) Signal List'!C22)</f>
        <v/>
      </c>
      <c r="D22" s="20" t="str">
        <f>IF('0) Signal List'!D22="","",'0) Signal List'!D22)</f>
        <v>off</v>
      </c>
      <c r="E22" s="43" t="str">
        <f>IF('0) Signal List'!E22="","",'0) Signal List'!E22)</f>
        <v/>
      </c>
      <c r="F22" s="20" t="str">
        <f>IF('0) Signal List'!F22="","",'0) Signal List'!F22)</f>
        <v/>
      </c>
      <c r="G22" s="42" t="str">
        <f>IF('0) Signal List'!G22="","",'0) Signal List'!G22)</f>
        <v>SFPS</v>
      </c>
      <c r="H22" s="446" t="str">
        <f>IF('0) Signal List'!H22="","",'0) Signal List'!H22)</f>
        <v>ESBN</v>
      </c>
      <c r="I22" s="283" t="s">
        <v>151</v>
      </c>
      <c r="J22" s="447"/>
      <c r="K22" s="447"/>
      <c r="L22" s="448"/>
    </row>
    <row r="23" spans="1:12" ht="14.25" customHeight="1" x14ac:dyDescent="0.25">
      <c r="A23" s="46" t="str">
        <f>IF('0) Signal List'!A23="","",'0) Signal List'!A23)</f>
        <v>A14</v>
      </c>
      <c r="B23" s="20" t="str">
        <f>IF('0) Signal List'!B23="","",'0) Signal List'!B23)</f>
        <v>TSO Remote Control Enable Switch</v>
      </c>
      <c r="C23" s="20" t="str">
        <f>IF('0) Signal List'!C23="","",'0) Signal List'!C23)</f>
        <v/>
      </c>
      <c r="D23" s="20" t="str">
        <f>IF('0) Signal List'!D23="","",'0) Signal List'!D23)</f>
        <v>on</v>
      </c>
      <c r="E23" s="43" t="str">
        <f>IF('0) Signal List'!E23="","",'0) Signal List'!E23)</f>
        <v/>
      </c>
      <c r="F23" s="20" t="str">
        <f>IF('0) Signal List'!F23="","",'0) Signal List'!F23)</f>
        <v/>
      </c>
      <c r="G23" s="42" t="str">
        <f>IF('0) Signal List'!G23="","",'0) Signal List'!G23)</f>
        <v>SFPS</v>
      </c>
      <c r="H23" s="446" t="str">
        <f>IF('0) Signal List'!H23="","",'0) Signal List'!H23)</f>
        <v>ESBN</v>
      </c>
      <c r="I23" s="283" t="s">
        <v>151</v>
      </c>
      <c r="J23" s="447"/>
      <c r="K23" s="447"/>
      <c r="L23" s="448"/>
    </row>
    <row r="24" spans="1:12" ht="14.25" customHeight="1" x14ac:dyDescent="0.25">
      <c r="A24" s="46" t="str">
        <f>IF('0) Signal List'!A24="","",'0) Signal List'!A24)</f>
        <v>A15</v>
      </c>
      <c r="B24" s="20" t="str">
        <f>IF('0) Signal List'!B24="","",'0) Signal List'!B24)</f>
        <v>Dispatch Fail Market Command Lamp - SFPS Panel</v>
      </c>
      <c r="C24" s="141" t="str">
        <f>IF('0) Signal List'!C24="","",'0) Signal List'!C24)</f>
        <v/>
      </c>
      <c r="D24" s="154" t="str">
        <f>IF('0) Signal List'!D24="","",'0) Signal List'!D24)</f>
        <v>off</v>
      </c>
      <c r="E24" s="449" t="str">
        <f>IF('0) Signal List'!E24="","",'0) Signal List'!E24)</f>
        <v/>
      </c>
      <c r="F24" s="20" t="str">
        <f>IF('0) Signal List'!F24="","",'0) Signal List'!F24)</f>
        <v/>
      </c>
      <c r="G24" s="42" t="str">
        <f>IF('0) Signal List'!G24="","",'0) Signal List'!G24)</f>
        <v>SFPS</v>
      </c>
      <c r="H24" s="446" t="str">
        <f>IF('0) Signal List'!H24="","",'0) Signal List'!H24)</f>
        <v>ESBN</v>
      </c>
      <c r="I24" s="283" t="s">
        <v>151</v>
      </c>
      <c r="J24" s="447"/>
      <c r="K24" s="447"/>
      <c r="L24" s="448"/>
    </row>
    <row r="25" spans="1:12" ht="14.25" customHeight="1" x14ac:dyDescent="0.25">
      <c r="A25" s="46" t="str">
        <f>IF('0) Signal List'!A25="","",'0) Signal List'!A25)</f>
        <v>A16</v>
      </c>
      <c r="B25" s="20" t="str">
        <f>IF('0) Signal List'!B25="","",'0) Signal List'!B25)</f>
        <v>Dispatch Fail Market Command Lamp - SFPS Panel</v>
      </c>
      <c r="C25" s="141" t="str">
        <f>IF('0) Signal List'!C25="","",'0) Signal List'!C25)</f>
        <v/>
      </c>
      <c r="D25" s="154" t="str">
        <f>IF('0) Signal List'!D25="","",'0) Signal List'!D25)</f>
        <v>on</v>
      </c>
      <c r="E25" s="449" t="str">
        <f>IF('0) Signal List'!E25="","",'0) Signal List'!E25)</f>
        <v/>
      </c>
      <c r="F25" s="20" t="str">
        <f>IF('0) Signal List'!F25="","",'0) Signal List'!F25)</f>
        <v/>
      </c>
      <c r="G25" s="42" t="str">
        <f>IF('0) Signal List'!G25="","",'0) Signal List'!G25)</f>
        <v>SFPS</v>
      </c>
      <c r="H25" s="446" t="str">
        <f>IF('0) Signal List'!H25="","",'0) Signal List'!H25)</f>
        <v>ESBN</v>
      </c>
      <c r="I25" s="283" t="s">
        <v>151</v>
      </c>
      <c r="J25" s="447"/>
      <c r="K25" s="447"/>
      <c r="L25" s="448"/>
    </row>
    <row r="26" spans="1:12" ht="14.25" customHeight="1" x14ac:dyDescent="0.25">
      <c r="A26" s="46" t="str">
        <f>IF('0) Signal List'!A26="","",'0) Signal List'!A26)</f>
        <v>A17</v>
      </c>
      <c r="B26" s="20" t="str">
        <f>IF('0) Signal List'!B26="","",'0) Signal List'!B26)</f>
        <v>Blue Alert Lamp - SFPS Panel</v>
      </c>
      <c r="C26" s="20" t="str">
        <f>IF('0) Signal List'!C26="","",'0) Signal List'!C26)</f>
        <v/>
      </c>
      <c r="D26" s="20" t="str">
        <f>IF('0) Signal List'!D26="","",'0) Signal List'!D26)</f>
        <v>off</v>
      </c>
      <c r="E26" s="43" t="str">
        <f>IF('0) Signal List'!E26="","",'0) Signal List'!E26)</f>
        <v/>
      </c>
      <c r="F26" s="20" t="str">
        <f>IF('0) Signal List'!F26="","",'0) Signal List'!F26)</f>
        <v/>
      </c>
      <c r="G26" s="42" t="str">
        <f>IF('0) Signal List'!G26="","",'0) Signal List'!G26)</f>
        <v>SFPS</v>
      </c>
      <c r="H26" s="446" t="str">
        <f>IF('0) Signal List'!H26="","",'0) Signal List'!H26)</f>
        <v>ESBN</v>
      </c>
      <c r="I26" s="283" t="s">
        <v>151</v>
      </c>
      <c r="J26" s="447"/>
      <c r="K26" s="447"/>
      <c r="L26" s="448"/>
    </row>
    <row r="27" spans="1:12" ht="14.25" customHeight="1" x14ac:dyDescent="0.25">
      <c r="A27" s="46" t="str">
        <f>IF('0) Signal List'!A27="","",'0) Signal List'!A27)</f>
        <v>A18</v>
      </c>
      <c r="B27" s="20" t="str">
        <f>IF('0) Signal List'!B27="","",'0) Signal List'!B27)</f>
        <v>Blue Alert Lamp - SFPS Panel</v>
      </c>
      <c r="C27" s="20" t="str">
        <f>IF('0) Signal List'!C27="","",'0) Signal List'!C27)</f>
        <v/>
      </c>
      <c r="D27" s="20" t="str">
        <f>IF('0) Signal List'!D27="","",'0) Signal List'!D27)</f>
        <v>on</v>
      </c>
      <c r="E27" s="43" t="str">
        <f>IF('0) Signal List'!E27="","",'0) Signal List'!E27)</f>
        <v/>
      </c>
      <c r="F27" s="20" t="str">
        <f>IF('0) Signal List'!F27="","",'0) Signal List'!F27)</f>
        <v/>
      </c>
      <c r="G27" s="42" t="str">
        <f>IF('0) Signal List'!G27="","",'0) Signal List'!G27)</f>
        <v>SFPS</v>
      </c>
      <c r="H27" s="446" t="str">
        <f>IF('0) Signal List'!H27="","",'0) Signal List'!H27)</f>
        <v>ESBN</v>
      </c>
      <c r="I27" s="283" t="s">
        <v>151</v>
      </c>
      <c r="J27" s="447"/>
      <c r="K27" s="447"/>
      <c r="L27" s="448"/>
    </row>
    <row r="28" spans="1:12" ht="14.25" customHeight="1" x14ac:dyDescent="0.25">
      <c r="A28" s="46" t="str">
        <f>IF('0) Signal List'!A28="","",'0) Signal List'!A28)</f>
        <v>A19</v>
      </c>
      <c r="B28" s="20" t="str">
        <f>IF('0) Signal List'!B28="","",'0) Signal List'!B28)</f>
        <v>Reactive Device &gt;5 Mvar 1</v>
      </c>
      <c r="C28" s="20" t="str">
        <f>IF('0) Signal List'!C28="","",'0) Signal List'!C28)</f>
        <v/>
      </c>
      <c r="D28" s="20" t="str">
        <f>IF('0) Signal List'!D28="","",'0) Signal List'!D28)</f>
        <v>off</v>
      </c>
      <c r="E28" s="43" t="str">
        <f>IF('0) Signal List'!E28="","",'0) Signal List'!E28)</f>
        <v/>
      </c>
      <c r="F28" s="20" t="str">
        <f>IF('0) Signal List'!F28="","",'0) Signal List'!F28)</f>
        <v/>
      </c>
      <c r="G28" s="42" t="str">
        <f>IF('0) Signal List'!G28="","",'0) Signal List'!G28)</f>
        <v>SFPS</v>
      </c>
      <c r="H28" s="446" t="str">
        <f>IF('0) Signal List'!H28="","",'0) Signal List'!H28)</f>
        <v>ESBN</v>
      </c>
      <c r="I28" s="283" t="s">
        <v>151</v>
      </c>
      <c r="J28" s="447"/>
      <c r="K28" s="447"/>
      <c r="L28" s="448"/>
    </row>
    <row r="29" spans="1:12" ht="14.25" customHeight="1" x14ac:dyDescent="0.25">
      <c r="A29" s="46" t="str">
        <f>IF('0) Signal List'!A29="","",'0) Signal List'!A29)</f>
        <v>A20</v>
      </c>
      <c r="B29" s="20" t="str">
        <f>IF('0) Signal List'!B29="","",'0) Signal List'!B29)</f>
        <v>Reactive Device &gt;5 Mvar 1</v>
      </c>
      <c r="C29" s="20" t="str">
        <f>IF('0) Signal List'!C29="","",'0) Signal List'!C29)</f>
        <v/>
      </c>
      <c r="D29" s="20" t="str">
        <f>IF('0) Signal List'!D29="","",'0) Signal List'!D29)</f>
        <v>on</v>
      </c>
      <c r="E29" s="43" t="str">
        <f>IF('0) Signal List'!E29="","",'0) Signal List'!E29)</f>
        <v/>
      </c>
      <c r="F29" s="20" t="str">
        <f>IF('0) Signal List'!F29="","",'0) Signal List'!F29)</f>
        <v/>
      </c>
      <c r="G29" s="42" t="str">
        <f>IF('0) Signal List'!G29="","",'0) Signal List'!G29)</f>
        <v>SFPS</v>
      </c>
      <c r="H29" s="446" t="str">
        <f>IF('0) Signal List'!H29="","",'0) Signal List'!H29)</f>
        <v>ESBN</v>
      </c>
      <c r="I29" s="283" t="s">
        <v>151</v>
      </c>
      <c r="J29" s="447"/>
      <c r="K29" s="447"/>
      <c r="L29" s="448"/>
    </row>
    <row r="30" spans="1:12" ht="14.25" customHeight="1" x14ac:dyDescent="0.25">
      <c r="A30" s="46" t="str">
        <f>IF('0) Signal List'!A30="","",'0) Signal List'!A30)</f>
        <v>A21</v>
      </c>
      <c r="B30" s="20" t="str">
        <f>IF('0) Signal List'!B30="","",'0) Signal List'!B30)</f>
        <v>Reactive Device &gt;5 Mvar N</v>
      </c>
      <c r="C30" s="20" t="str">
        <f>IF('0) Signal List'!C30="","",'0) Signal List'!C30)</f>
        <v/>
      </c>
      <c r="D30" s="20" t="str">
        <f>IF('0) Signal List'!D30="","",'0) Signal List'!D30)</f>
        <v>off</v>
      </c>
      <c r="E30" s="43" t="str">
        <f>IF('0) Signal List'!E30="","",'0) Signal List'!E30)</f>
        <v/>
      </c>
      <c r="F30" s="20" t="str">
        <f>IF('0) Signal List'!F30="","",'0) Signal List'!F30)</f>
        <v/>
      </c>
      <c r="G30" s="42" t="str">
        <f>IF('0) Signal List'!G30="","",'0) Signal List'!G30)</f>
        <v>SFPS</v>
      </c>
      <c r="H30" s="446" t="str">
        <f>IF('0) Signal List'!H30="","",'0) Signal List'!H30)</f>
        <v>ESBN</v>
      </c>
      <c r="I30" s="283" t="s">
        <v>151</v>
      </c>
      <c r="J30" s="447"/>
      <c r="K30" s="447"/>
      <c r="L30" s="448"/>
    </row>
    <row r="31" spans="1:12" ht="14.25" customHeight="1" x14ac:dyDescent="0.25">
      <c r="A31" s="46" t="str">
        <f>IF('0) Signal List'!A31="","",'0) Signal List'!A31)</f>
        <v>A22</v>
      </c>
      <c r="B31" s="20" t="str">
        <f>IF('0) Signal List'!B31="","",'0) Signal List'!B31)</f>
        <v>Reactive Device &gt;5 Mvar N</v>
      </c>
      <c r="C31" s="20" t="str">
        <f>IF('0) Signal List'!C31="","",'0) Signal List'!C31)</f>
        <v/>
      </c>
      <c r="D31" s="20" t="str">
        <f>IF('0) Signal List'!D31="","",'0) Signal List'!D31)</f>
        <v>on</v>
      </c>
      <c r="E31" s="43" t="str">
        <f>IF('0) Signal List'!E31="","",'0) Signal List'!E31)</f>
        <v/>
      </c>
      <c r="F31" s="20" t="str">
        <f>IF('0) Signal List'!F31="","",'0) Signal List'!F31)</f>
        <v/>
      </c>
      <c r="G31" s="42" t="str">
        <f>IF('0) Signal List'!G31="","",'0) Signal List'!G31)</f>
        <v>SFPS</v>
      </c>
      <c r="H31" s="446" t="str">
        <f>IF('0) Signal List'!H31="","",'0) Signal List'!H31)</f>
        <v>ESBN</v>
      </c>
      <c r="I31" s="283" t="s">
        <v>151</v>
      </c>
      <c r="J31" s="447"/>
      <c r="K31" s="447"/>
      <c r="L31" s="448"/>
    </row>
    <row r="32" spans="1:12" ht="14.25" customHeight="1" x14ac:dyDescent="0.25">
      <c r="A32" s="46" t="str">
        <f>IF('0) Signal List'!A32="","",'0) Signal List'!A32)</f>
        <v>B1</v>
      </c>
      <c r="B32" s="20" t="str">
        <f>IF('0) Signal List'!B32="","",'0) Signal List'!B32)</f>
        <v>Active Power Control facility status (feedback)</v>
      </c>
      <c r="C32" s="20" t="str">
        <f>IF('0) Signal List'!C32="","",'0) Signal List'!C32)</f>
        <v/>
      </c>
      <c r="D32" s="20" t="str">
        <f>IF('0) Signal List'!D32="","",'0) Signal List'!D32)</f>
        <v>off</v>
      </c>
      <c r="E32" s="43" t="str">
        <f>IF('0) Signal List'!E32="","",'0) Signal List'!E32)</f>
        <v/>
      </c>
      <c r="F32" s="20" t="str">
        <f>IF('0) Signal List'!F32="","",'0) Signal List'!F32)</f>
        <v/>
      </c>
      <c r="G32" s="42" t="str">
        <f>IF('0) Signal List'!G32="","",'0) Signal List'!G32)</f>
        <v>SFPS</v>
      </c>
      <c r="H32" s="446" t="str">
        <f>IF('0) Signal List'!H32="","",'0) Signal List'!H32)</f>
        <v xml:space="preserve">N/A </v>
      </c>
      <c r="I32" s="283" t="s">
        <v>151</v>
      </c>
      <c r="J32" s="447"/>
      <c r="K32" s="447"/>
      <c r="L32" s="448"/>
    </row>
    <row r="33" spans="1:12" ht="14.25" customHeight="1" x14ac:dyDescent="0.25">
      <c r="A33" s="46" t="str">
        <f>IF('0) Signal List'!A33="","",'0) Signal List'!A33)</f>
        <v>B2</v>
      </c>
      <c r="B33" s="20" t="str">
        <f>IF('0) Signal List'!B33="","",'0) Signal List'!B33)</f>
        <v>Active Power Control facility status (feedback)</v>
      </c>
      <c r="C33" s="20" t="str">
        <f>IF('0) Signal List'!C33="","",'0) Signal List'!C33)</f>
        <v/>
      </c>
      <c r="D33" s="20" t="str">
        <f>IF('0) Signal List'!D33="","",'0) Signal List'!D33)</f>
        <v>on</v>
      </c>
      <c r="E33" s="43" t="str">
        <f>IF('0) Signal List'!E33="","",'0) Signal List'!E33)</f>
        <v/>
      </c>
      <c r="F33" s="20" t="str">
        <f>IF('0) Signal List'!F33="","",'0) Signal List'!F33)</f>
        <v/>
      </c>
      <c r="G33" s="42" t="str">
        <f>IF('0) Signal List'!G33="","",'0) Signal List'!G33)</f>
        <v>SFPS</v>
      </c>
      <c r="H33" s="446" t="str">
        <f>IF('0) Signal List'!H33="","",'0) Signal List'!H33)</f>
        <v xml:space="preserve">N/A </v>
      </c>
      <c r="I33" s="283" t="s">
        <v>151</v>
      </c>
      <c r="J33" s="447"/>
      <c r="K33" s="447"/>
      <c r="L33" s="448"/>
    </row>
    <row r="34" spans="1:12" ht="14.25" customHeight="1" x14ac:dyDescent="0.25">
      <c r="A34" s="46" t="str">
        <f>IF('0) Signal List'!A34="","",'0) Signal List'!A34)</f>
        <v>B3</v>
      </c>
      <c r="B34" s="20" t="str">
        <f>IF('0) Signal List'!B34="","",'0) Signal List'!B34)</f>
        <v>Frequency Response System Mode Status (feedback)</v>
      </c>
      <c r="C34" s="20" t="str">
        <f>IF('0) Signal List'!C34="","",'0) Signal List'!C34)</f>
        <v/>
      </c>
      <c r="D34" s="20" t="str">
        <f>IF('0) Signal List'!D34="","",'0) Signal List'!D34)</f>
        <v>off</v>
      </c>
      <c r="E34" s="43" t="str">
        <f>IF('0) Signal List'!E34="","",'0) Signal List'!E34)</f>
        <v/>
      </c>
      <c r="F34" s="20" t="str">
        <f>IF('0) Signal List'!F34="","",'0) Signal List'!F34)</f>
        <v/>
      </c>
      <c r="G34" s="42" t="str">
        <f>IF('0) Signal List'!G34="","",'0) Signal List'!G34)</f>
        <v>SFPS</v>
      </c>
      <c r="H34" s="446" t="str">
        <f>IF('0) Signal List'!H34="","",'0) Signal List'!H34)</f>
        <v xml:space="preserve">N/A </v>
      </c>
      <c r="I34" s="283" t="s">
        <v>151</v>
      </c>
      <c r="J34" s="447"/>
      <c r="K34" s="447"/>
      <c r="L34" s="448"/>
    </row>
    <row r="35" spans="1:12" ht="14.25" customHeight="1" x14ac:dyDescent="0.25">
      <c r="A35" s="46" t="str">
        <f>IF('0) Signal List'!A35="","",'0) Signal List'!A35)</f>
        <v>B4</v>
      </c>
      <c r="B35" s="20" t="str">
        <f>IF('0) Signal List'!B35="","",'0) Signal List'!B35)</f>
        <v>Frequency Response System Mode Status (feedback)</v>
      </c>
      <c r="C35" s="20" t="str">
        <f>IF('0) Signal List'!C35="","",'0) Signal List'!C35)</f>
        <v/>
      </c>
      <c r="D35" s="20" t="str">
        <f>IF('0) Signal List'!D35="","",'0) Signal List'!D35)</f>
        <v>on</v>
      </c>
      <c r="E35" s="43" t="str">
        <f>IF('0) Signal List'!E35="","",'0) Signal List'!E35)</f>
        <v/>
      </c>
      <c r="F35" s="20" t="str">
        <f>IF('0) Signal List'!F35="","",'0) Signal List'!F35)</f>
        <v/>
      </c>
      <c r="G35" s="42" t="str">
        <f>IF('0) Signal List'!G35="","",'0) Signal List'!G35)</f>
        <v>SFPS</v>
      </c>
      <c r="H35" s="446" t="str">
        <f>IF('0) Signal List'!H35="","",'0) Signal List'!H35)</f>
        <v xml:space="preserve">N/A </v>
      </c>
      <c r="I35" s="283" t="s">
        <v>151</v>
      </c>
      <c r="J35" s="447"/>
      <c r="K35" s="447"/>
      <c r="L35" s="448"/>
    </row>
    <row r="36" spans="1:12" ht="14.25" customHeight="1" x14ac:dyDescent="0.25">
      <c r="A36" s="46" t="str">
        <f>IF('0) Signal List'!A36="","",'0) Signal List'!A36)</f>
        <v>B5</v>
      </c>
      <c r="B36" s="20" t="str">
        <f>IF('0) Signal List'!B36="","",'0) Signal List'!B36)</f>
        <v>Frequency Response Curve (feedback)</v>
      </c>
      <c r="C36" s="20" t="str">
        <f>IF('0) Signal List'!C36="","",'0) Signal List'!C36)</f>
        <v/>
      </c>
      <c r="D36" s="20" t="str">
        <f>IF('0) Signal List'!D36="","",'0) Signal List'!D36)</f>
        <v>Curve 1</v>
      </c>
      <c r="E36" s="43" t="str">
        <f>IF('0) Signal List'!E36="","",'0) Signal List'!E36)</f>
        <v/>
      </c>
      <c r="F36" s="20" t="str">
        <f>IF('0) Signal List'!F36="","",'0) Signal List'!F36)</f>
        <v/>
      </c>
      <c r="G36" s="42" t="str">
        <f>IF('0) Signal List'!G36="","",'0) Signal List'!G36)</f>
        <v>SFPS</v>
      </c>
      <c r="H36" s="446" t="str">
        <f>IF('0) Signal List'!H36="","",'0) Signal List'!H36)</f>
        <v xml:space="preserve">N/A </v>
      </c>
      <c r="I36" s="283" t="s">
        <v>151</v>
      </c>
      <c r="J36" s="447"/>
      <c r="K36" s="447"/>
      <c r="L36" s="448"/>
    </row>
    <row r="37" spans="1:12" ht="14.25" customHeight="1" x14ac:dyDescent="0.25">
      <c r="A37" s="46" t="str">
        <f>IF('0) Signal List'!A37="","",'0) Signal List'!A37)</f>
        <v>B6</v>
      </c>
      <c r="B37" s="20" t="str">
        <f>IF('0) Signal List'!B37="","",'0) Signal List'!B37)</f>
        <v>Frequency Response Curve (feedback)</v>
      </c>
      <c r="C37" s="20" t="str">
        <f>IF('0) Signal List'!C37="","",'0) Signal List'!C37)</f>
        <v/>
      </c>
      <c r="D37" s="20" t="str">
        <f>IF('0) Signal List'!D37="","",'0) Signal List'!D37)</f>
        <v>Curve 2</v>
      </c>
      <c r="E37" s="43" t="str">
        <f>IF('0) Signal List'!E37="","",'0) Signal List'!E37)</f>
        <v/>
      </c>
      <c r="F37" s="20" t="str">
        <f>IF('0) Signal List'!F37="","",'0) Signal List'!F37)</f>
        <v/>
      </c>
      <c r="G37" s="42" t="str">
        <f>IF('0) Signal List'!G37="","",'0) Signal List'!G37)</f>
        <v>SFPS</v>
      </c>
      <c r="H37" s="446" t="str">
        <f>IF('0) Signal List'!H37="","",'0) Signal List'!H37)</f>
        <v xml:space="preserve">N/A </v>
      </c>
      <c r="I37" s="283" t="s">
        <v>151</v>
      </c>
      <c r="J37" s="447"/>
      <c r="K37" s="447"/>
      <c r="L37" s="448"/>
    </row>
    <row r="38" spans="1:12" ht="14.25" customHeight="1" x14ac:dyDescent="0.25">
      <c r="A38" s="46" t="str">
        <f>IF('0) Signal List'!A38="","",'0) Signal List'!A38)</f>
        <v>B7</v>
      </c>
      <c r="B38" s="20" t="str">
        <f>IF('0) Signal List'!B38="","",'0) Signal List'!B38)</f>
        <v xml:space="preserve">SPARE </v>
      </c>
      <c r="C38" s="20" t="str">
        <f>IF('0) Signal List'!C38="","",'0) Signal List'!C38)</f>
        <v/>
      </c>
      <c r="D38" s="20" t="str">
        <f>IF('0) Signal List'!D38="","",'0) Signal List'!D38)</f>
        <v>off</v>
      </c>
      <c r="E38" s="43" t="str">
        <f>IF('0) Signal List'!E38="","",'0) Signal List'!E38)</f>
        <v/>
      </c>
      <c r="F38" s="20" t="str">
        <f>IF('0) Signal List'!F38="","",'0) Signal List'!F38)</f>
        <v/>
      </c>
      <c r="G38" s="42" t="str">
        <f>IF('0) Signal List'!G38="","",'0) Signal List'!G38)</f>
        <v/>
      </c>
      <c r="H38" s="446" t="str">
        <f>IF('0) Signal List'!H38="","",'0) Signal List'!H38)</f>
        <v/>
      </c>
      <c r="I38" s="283" t="s">
        <v>151</v>
      </c>
      <c r="J38" s="447"/>
      <c r="K38" s="447"/>
      <c r="L38" s="448"/>
    </row>
    <row r="39" spans="1:12" ht="14.25" customHeight="1" x14ac:dyDescent="0.25">
      <c r="A39" s="46" t="str">
        <f>IF('0) Signal List'!A39="","",'0) Signal List'!A39)</f>
        <v>B8</v>
      </c>
      <c r="B39" s="20" t="str">
        <f>IF('0) Signal List'!B39="","",'0) Signal List'!B39)</f>
        <v xml:space="preserve">SPARE </v>
      </c>
      <c r="C39" s="20" t="str">
        <f>IF('0) Signal List'!C39="","",'0) Signal List'!C39)</f>
        <v/>
      </c>
      <c r="D39" s="20" t="str">
        <f>IF('0) Signal List'!D39="","",'0) Signal List'!D39)</f>
        <v>on</v>
      </c>
      <c r="E39" s="43" t="str">
        <f>IF('0) Signal List'!E39="","",'0) Signal List'!E39)</f>
        <v/>
      </c>
      <c r="F39" s="20" t="str">
        <f>IF('0) Signal List'!F39="","",'0) Signal List'!F39)</f>
        <v/>
      </c>
      <c r="G39" s="42" t="str">
        <f>IF('0) Signal List'!G39="","",'0) Signal List'!G39)</f>
        <v/>
      </c>
      <c r="H39" s="446" t="str">
        <f>IF('0) Signal List'!H39="","",'0) Signal List'!H39)</f>
        <v/>
      </c>
      <c r="I39" s="283" t="s">
        <v>151</v>
      </c>
      <c r="J39" s="447"/>
      <c r="K39" s="447"/>
      <c r="L39" s="448"/>
    </row>
    <row r="40" spans="1:12" ht="14.25" customHeight="1" x14ac:dyDescent="0.25">
      <c r="A40" s="46" t="str">
        <f>IF('0) Signal List'!A40="","",'0) Signal List'!A40)</f>
        <v>B9</v>
      </c>
      <c r="B40" s="20" t="str">
        <f>IF('0) Signal List'!B40="","",'0) Signal List'!B40)</f>
        <v xml:space="preserve">SPARE </v>
      </c>
      <c r="C40" s="20" t="str">
        <f>IF('0) Signal List'!C40="","",'0) Signal List'!C40)</f>
        <v/>
      </c>
      <c r="D40" s="20" t="str">
        <f>IF('0) Signal List'!D40="","",'0) Signal List'!D40)</f>
        <v>off</v>
      </c>
      <c r="E40" s="43" t="str">
        <f>IF('0) Signal List'!E40="","",'0) Signal List'!E40)</f>
        <v/>
      </c>
      <c r="F40" s="20" t="str">
        <f>IF('0) Signal List'!F40="","",'0) Signal List'!F40)</f>
        <v/>
      </c>
      <c r="G40" s="42" t="str">
        <f>IF('0) Signal List'!G40="","",'0) Signal List'!G40)</f>
        <v/>
      </c>
      <c r="H40" s="446" t="str">
        <f>IF('0) Signal List'!H40="","",'0) Signal List'!H40)</f>
        <v/>
      </c>
      <c r="I40" s="283" t="s">
        <v>151</v>
      </c>
      <c r="J40" s="447"/>
      <c r="K40" s="447"/>
      <c r="L40" s="448"/>
    </row>
    <row r="41" spans="1:12" ht="14.25" customHeight="1" x14ac:dyDescent="0.25">
      <c r="A41" s="46" t="str">
        <f>IF('0) Signal List'!A41="","",'0) Signal List'!A41)</f>
        <v>B10</v>
      </c>
      <c r="B41" s="20" t="str">
        <f>IF('0) Signal List'!B41="","",'0) Signal List'!B41)</f>
        <v xml:space="preserve">SPARE </v>
      </c>
      <c r="C41" s="20" t="str">
        <f>IF('0) Signal List'!C41="","",'0) Signal List'!C41)</f>
        <v/>
      </c>
      <c r="D41" s="20" t="str">
        <f>IF('0) Signal List'!D41="","",'0) Signal List'!D41)</f>
        <v>on</v>
      </c>
      <c r="E41" s="43" t="str">
        <f>IF('0) Signal List'!E41="","",'0) Signal List'!E41)</f>
        <v/>
      </c>
      <c r="F41" s="20" t="str">
        <f>IF('0) Signal List'!F41="","",'0) Signal List'!F41)</f>
        <v/>
      </c>
      <c r="G41" s="42" t="str">
        <f>IF('0) Signal List'!G41="","",'0) Signal List'!G41)</f>
        <v/>
      </c>
      <c r="H41" s="446" t="str">
        <f>IF('0) Signal List'!H41="","",'0) Signal List'!H41)</f>
        <v/>
      </c>
      <c r="I41" s="283" t="s">
        <v>151</v>
      </c>
      <c r="J41" s="447"/>
      <c r="K41" s="447"/>
      <c r="L41" s="448"/>
    </row>
    <row r="42" spans="1:12" ht="14.25" customHeight="1" x14ac:dyDescent="0.25">
      <c r="A42" s="46" t="str">
        <f>IF('0) Signal List'!A42="","",'0) Signal List'!A42)</f>
        <v>B11</v>
      </c>
      <c r="B42" s="20" t="str">
        <f>IF('0) Signal List'!B42="","",'0) Signal List'!B42)</f>
        <v xml:space="preserve">SPARE </v>
      </c>
      <c r="C42" s="20" t="str">
        <f>IF('0) Signal List'!C42="","",'0) Signal List'!C42)</f>
        <v/>
      </c>
      <c r="D42" s="20" t="str">
        <f>IF('0) Signal List'!D42="","",'0) Signal List'!D42)</f>
        <v>off</v>
      </c>
      <c r="E42" s="43" t="str">
        <f>IF('0) Signal List'!E42="","",'0) Signal List'!E42)</f>
        <v/>
      </c>
      <c r="F42" s="20" t="str">
        <f>IF('0) Signal List'!F42="","",'0) Signal List'!F42)</f>
        <v/>
      </c>
      <c r="G42" s="42" t="str">
        <f>IF('0) Signal List'!G42="","",'0) Signal List'!G42)</f>
        <v/>
      </c>
      <c r="H42" s="446" t="str">
        <f>IF('0) Signal List'!H42="","",'0) Signal List'!H42)</f>
        <v/>
      </c>
      <c r="I42" s="283" t="s">
        <v>151</v>
      </c>
      <c r="J42" s="447"/>
      <c r="K42" s="447"/>
      <c r="L42" s="448"/>
    </row>
    <row r="43" spans="1:12" ht="14.25" customHeight="1" x14ac:dyDescent="0.25">
      <c r="A43" s="46" t="str">
        <f>IF('0) Signal List'!A43="","",'0) Signal List'!A43)</f>
        <v>B12</v>
      </c>
      <c r="B43" s="20" t="str">
        <f>IF('0) Signal List'!B43="","",'0) Signal List'!B43)</f>
        <v xml:space="preserve">SPARE </v>
      </c>
      <c r="C43" s="20" t="str">
        <f>IF('0) Signal List'!C43="","",'0) Signal List'!C43)</f>
        <v/>
      </c>
      <c r="D43" s="20" t="str">
        <f>IF('0) Signal List'!D43="","",'0) Signal List'!D43)</f>
        <v>on</v>
      </c>
      <c r="E43" s="43" t="str">
        <f>IF('0) Signal List'!E43="","",'0) Signal List'!E43)</f>
        <v/>
      </c>
      <c r="F43" s="20" t="str">
        <f>IF('0) Signal List'!F43="","",'0) Signal List'!F43)</f>
        <v/>
      </c>
      <c r="G43" s="42" t="str">
        <f>IF('0) Signal List'!G43="","",'0) Signal List'!G43)</f>
        <v/>
      </c>
      <c r="H43" s="446" t="str">
        <f>IF('0) Signal List'!H43="","",'0) Signal List'!H43)</f>
        <v/>
      </c>
      <c r="I43" s="283" t="s">
        <v>151</v>
      </c>
      <c r="J43" s="447"/>
      <c r="K43" s="447"/>
      <c r="L43" s="448"/>
    </row>
    <row r="44" spans="1:12" ht="14.25" customHeight="1" x14ac:dyDescent="0.25">
      <c r="A44" s="46" t="str">
        <f>IF('0) Signal List'!A44="","",'0) Signal List'!A44)</f>
        <v>B13</v>
      </c>
      <c r="B44" s="20" t="str">
        <f>IF('0) Signal List'!B44="","",'0) Signal List'!B44)</f>
        <v xml:space="preserve">SPARE </v>
      </c>
      <c r="C44" s="20" t="str">
        <f>IF('0) Signal List'!C44="","",'0) Signal List'!C44)</f>
        <v/>
      </c>
      <c r="D44" s="20" t="str">
        <f>IF('0) Signal List'!D44="","",'0) Signal List'!D44)</f>
        <v>off</v>
      </c>
      <c r="E44" s="43" t="str">
        <f>IF('0) Signal List'!E44="","",'0) Signal List'!E44)</f>
        <v/>
      </c>
      <c r="F44" s="20" t="str">
        <f>IF('0) Signal List'!F44="","",'0) Signal List'!F44)</f>
        <v/>
      </c>
      <c r="G44" s="42" t="str">
        <f>IF('0) Signal List'!G44="","",'0) Signal List'!G44)</f>
        <v/>
      </c>
      <c r="H44" s="446" t="str">
        <f>IF('0) Signal List'!H44="","",'0) Signal List'!H44)</f>
        <v/>
      </c>
      <c r="I44" s="283" t="s">
        <v>151</v>
      </c>
      <c r="J44" s="447"/>
      <c r="K44" s="447"/>
      <c r="L44" s="448"/>
    </row>
    <row r="45" spans="1:12" ht="14.25" customHeight="1" x14ac:dyDescent="0.25">
      <c r="A45" s="46" t="str">
        <f>IF('0) Signal List'!A45="","",'0) Signal List'!A45)</f>
        <v>B14</v>
      </c>
      <c r="B45" s="20" t="str">
        <f>IF('0) Signal List'!B45="","",'0) Signal List'!B45)</f>
        <v xml:space="preserve">SPARE </v>
      </c>
      <c r="C45" s="20" t="str">
        <f>IF('0) Signal List'!C45="","",'0) Signal List'!C45)</f>
        <v/>
      </c>
      <c r="D45" s="20" t="str">
        <f>IF('0) Signal List'!D45="","",'0) Signal List'!D45)</f>
        <v>on</v>
      </c>
      <c r="E45" s="43" t="str">
        <f>IF('0) Signal List'!E45="","",'0) Signal List'!E45)</f>
        <v/>
      </c>
      <c r="F45" s="20" t="str">
        <f>IF('0) Signal List'!F45="","",'0) Signal List'!F45)</f>
        <v/>
      </c>
      <c r="G45" s="42" t="str">
        <f>IF('0) Signal List'!G45="","",'0) Signal List'!G45)</f>
        <v/>
      </c>
      <c r="H45" s="446" t="str">
        <f>IF('0) Signal List'!H45="","",'0) Signal List'!H45)</f>
        <v/>
      </c>
      <c r="I45" s="283" t="s">
        <v>151</v>
      </c>
      <c r="J45" s="447"/>
      <c r="K45" s="447"/>
      <c r="L45" s="448"/>
    </row>
    <row r="46" spans="1:12" ht="14.25" customHeight="1" x14ac:dyDescent="0.25">
      <c r="A46" s="46" t="str">
        <f>IF('0) Signal List'!A46="","",'0) Signal List'!A46)</f>
        <v>B15</v>
      </c>
      <c r="B46" s="20" t="str">
        <f>IF('0) Signal List'!B46="","",'0) Signal List'!B46)</f>
        <v xml:space="preserve">SPARE </v>
      </c>
      <c r="C46" s="20" t="str">
        <f>IF('0) Signal List'!C46="","",'0) Signal List'!C46)</f>
        <v/>
      </c>
      <c r="D46" s="20" t="str">
        <f>IF('0) Signal List'!D46="","",'0) Signal List'!D46)</f>
        <v>off</v>
      </c>
      <c r="E46" s="43" t="str">
        <f>IF('0) Signal List'!E46="","",'0) Signal List'!E46)</f>
        <v/>
      </c>
      <c r="F46" s="20" t="str">
        <f>IF('0) Signal List'!F46="","",'0) Signal List'!F46)</f>
        <v/>
      </c>
      <c r="G46" s="42" t="str">
        <f>IF('0) Signal List'!G46="","",'0) Signal List'!G46)</f>
        <v/>
      </c>
      <c r="H46" s="446" t="str">
        <f>IF('0) Signal List'!H46="","",'0) Signal List'!H46)</f>
        <v/>
      </c>
      <c r="I46" s="283" t="s">
        <v>151</v>
      </c>
      <c r="J46" s="447"/>
      <c r="K46" s="447"/>
      <c r="L46" s="448"/>
    </row>
    <row r="47" spans="1:12" ht="14.25" customHeight="1" x14ac:dyDescent="0.25">
      <c r="A47" s="46" t="str">
        <f>IF('0) Signal List'!A47="","",'0) Signal List'!A47)</f>
        <v>B16</v>
      </c>
      <c r="B47" s="20" t="str">
        <f>IF('0) Signal List'!B47="","",'0) Signal List'!B47)</f>
        <v xml:space="preserve">SPARE </v>
      </c>
      <c r="C47" s="20" t="str">
        <f>IF('0) Signal List'!C47="","",'0) Signal List'!C47)</f>
        <v/>
      </c>
      <c r="D47" s="20" t="str">
        <f>IF('0) Signal List'!D47="","",'0) Signal List'!D47)</f>
        <v>on</v>
      </c>
      <c r="E47" s="43" t="str">
        <f>IF('0) Signal List'!E47="","",'0) Signal List'!E47)</f>
        <v/>
      </c>
      <c r="F47" s="20" t="str">
        <f>IF('0) Signal List'!F47="","",'0) Signal List'!F47)</f>
        <v/>
      </c>
      <c r="G47" s="42" t="str">
        <f>IF('0) Signal List'!G47="","",'0) Signal List'!G47)</f>
        <v/>
      </c>
      <c r="H47" s="446" t="str">
        <f>IF('0) Signal List'!H47="","",'0) Signal List'!H47)</f>
        <v/>
      </c>
      <c r="I47" s="283" t="s">
        <v>151</v>
      </c>
      <c r="J47" s="447"/>
      <c r="K47" s="447"/>
      <c r="L47" s="448"/>
    </row>
    <row r="48" spans="1:12" ht="14.25" customHeight="1" x14ac:dyDescent="0.25">
      <c r="A48" s="46" t="str">
        <f>IF('0) Signal List'!A48="","",'0) Signal List'!A48)</f>
        <v>B17</v>
      </c>
      <c r="B48" s="20" t="str">
        <f>IF('0) Signal List'!B48="","",'0) Signal List'!B48)</f>
        <v xml:space="preserve">SPARE </v>
      </c>
      <c r="C48" s="20" t="str">
        <f>IF('0) Signal List'!C48="","",'0) Signal List'!C48)</f>
        <v/>
      </c>
      <c r="D48" s="20" t="str">
        <f>IF('0) Signal List'!D48="","",'0) Signal List'!D48)</f>
        <v>off</v>
      </c>
      <c r="E48" s="43" t="str">
        <f>IF('0) Signal List'!E48="","",'0) Signal List'!E48)</f>
        <v/>
      </c>
      <c r="F48" s="20" t="str">
        <f>IF('0) Signal List'!F48="","",'0) Signal List'!F48)</f>
        <v/>
      </c>
      <c r="G48" s="42" t="str">
        <f>IF('0) Signal List'!G48="","",'0) Signal List'!G48)</f>
        <v/>
      </c>
      <c r="H48" s="446" t="str">
        <f>IF('0) Signal List'!H48="","",'0) Signal List'!H48)</f>
        <v/>
      </c>
      <c r="I48" s="283" t="s">
        <v>151</v>
      </c>
      <c r="J48" s="447"/>
      <c r="K48" s="447"/>
      <c r="L48" s="448"/>
    </row>
    <row r="49" spans="1:12" ht="14.25" customHeight="1" x14ac:dyDescent="0.25">
      <c r="A49" s="46" t="str">
        <f>IF('0) Signal List'!A49="","",'0) Signal List'!A49)</f>
        <v>B18</v>
      </c>
      <c r="B49" s="20" t="str">
        <f>IF('0) Signal List'!B49="","",'0) Signal List'!B49)</f>
        <v xml:space="preserve">SPARE </v>
      </c>
      <c r="C49" s="20" t="str">
        <f>IF('0) Signal List'!C49="","",'0) Signal List'!C49)</f>
        <v/>
      </c>
      <c r="D49" s="20" t="str">
        <f>IF('0) Signal List'!D49="","",'0) Signal List'!D49)</f>
        <v>on</v>
      </c>
      <c r="E49" s="43" t="str">
        <f>IF('0) Signal List'!E49="","",'0) Signal List'!E49)</f>
        <v/>
      </c>
      <c r="F49" s="20" t="str">
        <f>IF('0) Signal List'!F49="","",'0) Signal List'!F49)</f>
        <v/>
      </c>
      <c r="G49" s="42" t="str">
        <f>IF('0) Signal List'!G49="","",'0) Signal List'!G49)</f>
        <v/>
      </c>
      <c r="H49" s="446" t="str">
        <f>IF('0) Signal List'!H49="","",'0) Signal List'!H49)</f>
        <v/>
      </c>
      <c r="I49" s="283" t="s">
        <v>151</v>
      </c>
      <c r="J49" s="447"/>
      <c r="K49" s="447"/>
      <c r="L49" s="448"/>
    </row>
    <row r="50" spans="1:12" ht="14.25" customHeight="1" x14ac:dyDescent="0.25">
      <c r="A50" s="46" t="str">
        <f>IF('0) Signal List'!A50="","",'0) Signal List'!A50)</f>
        <v/>
      </c>
      <c r="B50" s="20" t="str">
        <f>IF('0) Signal List'!B50="","",'0) Signal List'!B50)</f>
        <v/>
      </c>
      <c r="C50" s="20" t="str">
        <f>IF('0) Signal List'!C50="","",'0) Signal List'!C50)</f>
        <v/>
      </c>
      <c r="D50" s="20" t="str">
        <f>IF('0) Signal List'!D50="","",'0) Signal List'!D50)</f>
        <v/>
      </c>
      <c r="E50" s="43" t="str">
        <f>IF('0) Signal List'!E50="","",'0) Signal List'!E50)</f>
        <v/>
      </c>
      <c r="F50" s="20" t="str">
        <f>IF('0) Signal List'!F50="","",'0) Signal List'!F50)</f>
        <v/>
      </c>
      <c r="G50" s="42" t="str">
        <f>IF('0) Signal List'!G50="","",'0) Signal List'!G50)</f>
        <v/>
      </c>
      <c r="H50" s="446" t="str">
        <f>IF('0) Signal List'!H50="","",'0) Signal List'!H50)</f>
        <v/>
      </c>
      <c r="I50" s="283" t="s">
        <v>151</v>
      </c>
      <c r="J50" s="447"/>
      <c r="K50" s="447"/>
      <c r="L50" s="448"/>
    </row>
    <row r="51" spans="1:12" ht="14.25" customHeight="1" x14ac:dyDescent="0.25">
      <c r="A51" s="46" t="str">
        <f>IF('0) Signal List'!A51="","",'0) Signal List'!A51)</f>
        <v/>
      </c>
      <c r="B51" s="20" t="str">
        <f>IF('0) Signal List'!B51="","",'0) Signal List'!B51)</f>
        <v/>
      </c>
      <c r="C51" s="20" t="str">
        <f>IF('0) Signal List'!C51="","",'0) Signal List'!C51)</f>
        <v/>
      </c>
      <c r="D51" s="20" t="str">
        <f>IF('0) Signal List'!D51="","",'0) Signal List'!D51)</f>
        <v/>
      </c>
      <c r="E51" s="43" t="str">
        <f>IF('0) Signal List'!E51="","",'0) Signal List'!E51)</f>
        <v/>
      </c>
      <c r="F51" s="20" t="str">
        <f>IF('0) Signal List'!F51="","",'0) Signal List'!F51)</f>
        <v/>
      </c>
      <c r="G51" s="42" t="str">
        <f>IF('0) Signal List'!G51="","",'0) Signal List'!G51)</f>
        <v/>
      </c>
      <c r="H51" s="446" t="str">
        <f>IF('0) Signal List'!H51="","",'0) Signal List'!H51)</f>
        <v/>
      </c>
      <c r="I51" s="283" t="s">
        <v>151</v>
      </c>
      <c r="J51" s="447"/>
      <c r="K51" s="447"/>
      <c r="L51" s="448"/>
    </row>
    <row r="52" spans="1:12" ht="13.5" thickBot="1" x14ac:dyDescent="0.35">
      <c r="A52" s="12" t="str">
        <f>IF('0) Signal List'!A52="","",'0) Signal List'!A52)</f>
        <v>ETIE Ref</v>
      </c>
      <c r="B52" s="13" t="str">
        <f>IF('0) Signal List'!B52="","",'0) Signal List'!B52)</f>
        <v>Analogue Input Signals (to EirGrid)</v>
      </c>
      <c r="C52" s="444" t="str">
        <f>IF('0) Signal List'!C52="","",'0) Signal List'!C52)</f>
        <v/>
      </c>
      <c r="D52" s="444" t="str">
        <f>IF('0) Signal List'!D52="","",'0) Signal List'!D52)</f>
        <v/>
      </c>
      <c r="E52" s="445" t="str">
        <f>IF('0) Signal List'!E52="","",'0) Signal List'!E52)</f>
        <v/>
      </c>
      <c r="F52" s="444" t="str">
        <f>IF('0) Signal List'!F52="","",'0) Signal List'!F52)</f>
        <v/>
      </c>
      <c r="G52" s="14" t="str">
        <f>IF('0) Signal List'!G52="","",'0) Signal List'!G52)</f>
        <v>Provided by</v>
      </c>
      <c r="H52" s="92" t="str">
        <f>IF('0) Signal List'!H52="","",'0) Signal List'!H52)</f>
        <v>Duplicate to ESBN</v>
      </c>
      <c r="I52" s="221"/>
      <c r="J52" s="222"/>
      <c r="K52" s="222"/>
      <c r="L52" s="223"/>
    </row>
    <row r="53" spans="1:12" ht="14.25" customHeight="1" thickTop="1" x14ac:dyDescent="0.3">
      <c r="A53" s="450" t="str">
        <f>IF('0) Signal List'!A53="","",'0) Signal List'!A53)</f>
        <v/>
      </c>
      <c r="B53" s="20" t="str">
        <f>IF('0) Signal List'!B53="","",'0) Signal List'!B53)</f>
        <v/>
      </c>
      <c r="C53" s="20" t="str">
        <f>IF('0) Signal List'!C53="","",'0) Signal List'!C53)</f>
        <v/>
      </c>
      <c r="D53" s="20" t="str">
        <f>IF('0) Signal List'!D53="","",'0) Signal List'!D53)</f>
        <v/>
      </c>
      <c r="E53" s="43" t="str">
        <f>IF('0) Signal List'!E53="","",'0) Signal List'!E53)</f>
        <v/>
      </c>
      <c r="F53" s="20" t="str">
        <f>IF('0) Signal List'!F53="","",'0) Signal List'!F53)</f>
        <v/>
      </c>
      <c r="G53" s="24" t="str">
        <f>IF('0) Signal List'!G53="","",'0) Signal List'!G53)</f>
        <v/>
      </c>
      <c r="H53" s="93" t="str">
        <f>IF('0) Signal List'!H53="","",'0) Signal List'!H53)</f>
        <v/>
      </c>
      <c r="I53" s="382"/>
      <c r="L53" s="427"/>
    </row>
    <row r="54" spans="1:12" ht="14.25" customHeight="1" x14ac:dyDescent="0.3">
      <c r="A54" s="450" t="str">
        <f>IF('0) Signal List'!A54="","",'0) Signal List'!A54)</f>
        <v/>
      </c>
      <c r="B54" s="35" t="str">
        <f>IF('0) Signal List'!B54="","",'0) Signal List'!B54)</f>
        <v>Analogue Input Signals from Sub Station to EirGrid</v>
      </c>
      <c r="C54" s="20" t="str">
        <f>IF('0) Signal List'!C54="","",'0) Signal List'!C54)</f>
        <v/>
      </c>
      <c r="D54" s="20" t="str">
        <f>IF('0) Signal List'!D54="","",'0) Signal List'!D54)</f>
        <v/>
      </c>
      <c r="E54" s="43" t="str">
        <f>IF('0) Signal List'!E54="","",'0) Signal List'!E54)</f>
        <v/>
      </c>
      <c r="F54" s="20" t="str">
        <f>IF('0) Signal List'!F54="","",'0) Signal List'!F54)</f>
        <v/>
      </c>
      <c r="G54" s="15" t="str">
        <f>IF('0) Signal List'!G54="","",'0) Signal List'!G54)</f>
        <v/>
      </c>
      <c r="H54" s="94" t="str">
        <f>IF('0) Signal List'!H54="","",'0) Signal List'!H54)</f>
        <v/>
      </c>
      <c r="I54" s="382"/>
      <c r="L54" s="427"/>
    </row>
    <row r="55" spans="1:12" ht="14.25" customHeight="1" x14ac:dyDescent="0.25">
      <c r="A55" s="46" t="str">
        <f>IF('0) Signal List'!A55="","",'0) Signal List'!A55)</f>
        <v>C1</v>
      </c>
      <c r="B55" s="20" t="str">
        <f>IF('0) Signal List'!B55="","",'0) Signal List'!B55)</f>
        <v>Active Power Output at Connection Point</v>
      </c>
      <c r="C55" s="20" t="str">
        <f>IF('0) Signal List'!C55="","",'0) Signal List'!C55)</f>
        <v>-10 to 0 to 10</v>
      </c>
      <c r="D55" s="20" t="str">
        <f>IF('0) Signal List'!D55="","",'0) Signal List'!D55)</f>
        <v>mA</v>
      </c>
      <c r="E55" s="43" t="e">
        <f>IF('0) Signal List'!E55="","",'0) Signal List'!E55)</f>
        <v>#VALUE!</v>
      </c>
      <c r="F55" s="20" t="str">
        <f>IF('0) Signal List'!F55="","",'0) Signal List'!F55)</f>
        <v>MW</v>
      </c>
      <c r="G55" s="42" t="str">
        <f>IF('0) Signal List'!G55="","",'0) Signal List'!G55)</f>
        <v>SFPS</v>
      </c>
      <c r="H55" s="446" t="str">
        <f>IF('0) Signal List'!H55="","",'0) Signal List'!H55)</f>
        <v>ESBN</v>
      </c>
      <c r="I55" s="283" t="s">
        <v>151</v>
      </c>
      <c r="J55" s="447"/>
      <c r="K55" s="447"/>
      <c r="L55" s="448"/>
    </row>
    <row r="56" spans="1:12" ht="14.25" customHeight="1" x14ac:dyDescent="0.25">
      <c r="A56" s="46" t="str">
        <f>IF('0) Signal List'!A56="","",'0) Signal List'!A56)</f>
        <v>C2</v>
      </c>
      <c r="B56" s="20" t="str">
        <f>IF('0) Signal List'!B56="","",'0) Signal List'!B56)</f>
        <v>Reactive Power at Connection Point</v>
      </c>
      <c r="C56" s="20" t="str">
        <f>IF('0) Signal List'!C56="","",'0) Signal List'!C56)</f>
        <v>-10 to 0 to 10</v>
      </c>
      <c r="D56" s="20" t="str">
        <f>IF('0) Signal List'!D56="","",'0) Signal List'!D56)</f>
        <v>mA</v>
      </c>
      <c r="E56" s="43" t="e">
        <f>IF('0) Signal List'!E56="","",'0) Signal List'!E56)</f>
        <v>#VALUE!</v>
      </c>
      <c r="F56" s="20" t="str">
        <f>IF('0) Signal List'!F56="","",'0) Signal List'!F56)</f>
        <v>Mvar</v>
      </c>
      <c r="G56" s="42" t="str">
        <f>IF('0) Signal List'!G56="","",'0) Signal List'!G56)</f>
        <v>SFPS</v>
      </c>
      <c r="H56" s="446" t="str">
        <f>IF('0) Signal List'!H56="","",'0) Signal List'!H56)</f>
        <v>ESBN</v>
      </c>
      <c r="I56" s="283" t="s">
        <v>151</v>
      </c>
      <c r="J56" s="447"/>
      <c r="K56" s="447"/>
      <c r="L56" s="448"/>
    </row>
    <row r="57" spans="1:12" ht="14.25" customHeight="1" x14ac:dyDescent="0.25">
      <c r="A57" s="46" t="str">
        <f>IF('0) Signal List'!A57="","",'0) Signal List'!A57)</f>
        <v>C3</v>
      </c>
      <c r="B57" s="20" t="str">
        <f>IF('0) Signal List'!B57="","",'0) Signal List'!B57)</f>
        <v>Voltage at Connection Point</v>
      </c>
      <c r="C57" s="20" t="str">
        <f>IF('0) Signal List'!C57="","",'0) Signal List'!C57)</f>
        <v>0-10</v>
      </c>
      <c r="D57" s="20" t="str">
        <f>IF('0) Signal List'!D57="","",'0) Signal List'!D57)</f>
        <v>mA</v>
      </c>
      <c r="E57" s="43" t="str">
        <f>IF('0) Signal List'!E57="","",'0) Signal List'!E57)</f>
        <v>0 to 24</v>
      </c>
      <c r="F57" s="20" t="str">
        <f>IF('0) Signal List'!F57="","",'0) Signal List'!F57)</f>
        <v>kV</v>
      </c>
      <c r="G57" s="42" t="str">
        <f>IF('0) Signal List'!G57="","",'0) Signal List'!G57)</f>
        <v>SFPS</v>
      </c>
      <c r="H57" s="446" t="str">
        <f>IF('0) Signal List'!H57="","",'0) Signal List'!H57)</f>
        <v>ESBN</v>
      </c>
      <c r="I57" s="283" t="s">
        <v>151</v>
      </c>
      <c r="J57" s="447"/>
      <c r="K57" s="447"/>
      <c r="L57" s="448"/>
    </row>
    <row r="58" spans="1:12" ht="14.25" customHeight="1" x14ac:dyDescent="0.25">
      <c r="A58" s="46" t="str">
        <f>IF('0) Signal List'!A58="","",'0) Signal List'!A58)</f>
        <v/>
      </c>
      <c r="B58" s="20" t="str">
        <f>IF('0) Signal List'!B58="","",'0) Signal List'!B58)</f>
        <v/>
      </c>
      <c r="C58" s="20" t="str">
        <f>IF('0) Signal List'!C58="","",'0) Signal List'!C58)</f>
        <v/>
      </c>
      <c r="D58" s="20" t="str">
        <f>IF('0) Signal List'!D58="","",'0) Signal List'!D58)</f>
        <v/>
      </c>
      <c r="E58" s="43" t="str">
        <f>IF('0) Signal List'!E58="","",'0) Signal List'!E58)</f>
        <v/>
      </c>
      <c r="F58" s="20" t="str">
        <f>IF('0) Signal List'!F58="","",'0) Signal List'!F58)</f>
        <v/>
      </c>
      <c r="G58" s="42" t="str">
        <f>IF('0) Signal List'!G58="","",'0) Signal List'!G58)</f>
        <v/>
      </c>
      <c r="H58" s="446" t="str">
        <f>IF('0) Signal List'!H58="","",'0) Signal List'!H58)</f>
        <v/>
      </c>
      <c r="I58" s="382"/>
      <c r="L58" s="427"/>
    </row>
    <row r="59" spans="1:12" ht="14.25" customHeight="1" x14ac:dyDescent="0.3">
      <c r="A59" s="451" t="str">
        <f>IF('0) Signal List'!A59="","",'0) Signal List'!A59)</f>
        <v/>
      </c>
      <c r="B59" s="35" t="str">
        <f>IF('0) Signal List'!B59="","",'0) Signal List'!B59)</f>
        <v>Analogue Input Signals from SG System to EirGrid</v>
      </c>
      <c r="C59" s="20" t="str">
        <f>IF('0) Signal List'!C59="","",'0) Signal List'!C59)</f>
        <v/>
      </c>
      <c r="D59" s="20" t="str">
        <f>IF('0) Signal List'!D59="","",'0) Signal List'!D59)</f>
        <v/>
      </c>
      <c r="E59" s="43" t="str">
        <f>IF('0) Signal List'!E59="","",'0) Signal List'!E59)</f>
        <v/>
      </c>
      <c r="F59" s="20" t="str">
        <f>IF('0) Signal List'!F59="","",'0) Signal List'!F59)</f>
        <v/>
      </c>
      <c r="G59" s="42" t="str">
        <f>IF('0) Signal List'!G59="","",'0) Signal List'!G59)</f>
        <v/>
      </c>
      <c r="H59" s="446" t="str">
        <f>IF('0) Signal List'!H59="","",'0) Signal List'!H59)</f>
        <v/>
      </c>
      <c r="I59" s="382"/>
      <c r="L59" s="427"/>
    </row>
    <row r="60" spans="1:12" ht="14.25" customHeight="1" x14ac:dyDescent="0.25">
      <c r="A60" s="46" t="str">
        <f>IF('0) Signal List'!A60="","",'0) Signal List'!A60)</f>
        <v>D1</v>
      </c>
      <c r="B60" s="20" t="str">
        <f>IF('0) Signal List'!B60="","",'0) Signal List'!B60)</f>
        <v>Available Active Power</v>
      </c>
      <c r="C60" s="20" t="str">
        <f>IF('0) Signal List'!C60="","",'0) Signal List'!C60)</f>
        <v>0-10</v>
      </c>
      <c r="D60" s="20" t="str">
        <f>IF('0) Signal List'!D60="","",'0) Signal List'!D60)</f>
        <v>mA</v>
      </c>
      <c r="E60" s="43" t="e">
        <f>IF('0) Signal List'!E60="","",'0) Signal List'!E60)</f>
        <v>#VALUE!</v>
      </c>
      <c r="F60" s="20" t="str">
        <f>IF('0) Signal List'!F60="","",'0) Signal List'!F60)</f>
        <v>MW</v>
      </c>
      <c r="G60" s="42" t="str">
        <f>IF('0) Signal List'!G60="","",'0) Signal List'!G60)</f>
        <v>SFPS</v>
      </c>
      <c r="H60" s="446" t="str">
        <f>IF('0) Signal List'!H60="","",'0) Signal List'!H60)</f>
        <v>ESBN</v>
      </c>
      <c r="I60" s="283" t="s">
        <v>151</v>
      </c>
      <c r="J60" s="447"/>
      <c r="K60" s="447"/>
      <c r="L60" s="448"/>
    </row>
    <row r="61" spans="1:12" ht="14.25" customHeight="1" x14ac:dyDescent="0.25">
      <c r="A61" s="46" t="str">
        <f>IF('0) Signal List'!A61="","",'0) Signal List'!A61)</f>
        <v>D2</v>
      </c>
      <c r="B61" s="20" t="str">
        <f>IF('0) Signal List'!B61="","",'0) Signal List'!B61)</f>
        <v>Active Power Control Setpoint (feedback)</v>
      </c>
      <c r="C61" s="20" t="str">
        <f>IF('0) Signal List'!C61="","",'0) Signal List'!C61)</f>
        <v>0-10</v>
      </c>
      <c r="D61" s="20" t="str">
        <f>IF('0) Signal List'!D61="","",'0) Signal List'!D61)</f>
        <v>mA</v>
      </c>
      <c r="E61" s="43" t="e">
        <f>IF('0) Signal List'!E61="","",'0) Signal List'!E61)</f>
        <v>#VALUE!</v>
      </c>
      <c r="F61" s="20" t="str">
        <f>IF('0) Signal List'!F61="","",'0) Signal List'!F61)</f>
        <v>MW</v>
      </c>
      <c r="G61" s="42" t="str">
        <f>IF('0) Signal List'!G61="","",'0) Signal List'!G61)</f>
        <v>SFPS</v>
      </c>
      <c r="H61" s="446" t="str">
        <f>IF('0) Signal List'!H61="","",'0) Signal List'!H61)</f>
        <v xml:space="preserve">N/A </v>
      </c>
      <c r="I61" s="283" t="s">
        <v>151</v>
      </c>
      <c r="J61" s="447"/>
      <c r="K61" s="447"/>
      <c r="L61" s="448"/>
    </row>
    <row r="62" spans="1:12" ht="14.25" customHeight="1" x14ac:dyDescent="0.25">
      <c r="A62" s="46" t="str">
        <f>IF('0) Signal List'!A62="","",'0) Signal List'!A62)</f>
        <v>D3</v>
      </c>
      <c r="B62" s="20" t="str">
        <f>IF('0) Signal List'!B62="","",'0) Signal List'!B62)</f>
        <v>Frequency Droop Setting (feedback)</v>
      </c>
      <c r="C62" s="20" t="str">
        <f>IF('0) Signal List'!C62="","",'0) Signal List'!C62)</f>
        <v>0-10</v>
      </c>
      <c r="D62" s="20" t="str">
        <f>IF('0) Signal List'!D62="","",'0) Signal List'!D62)</f>
        <v>mA</v>
      </c>
      <c r="E62" s="43" t="str">
        <f>IF('0) Signal List'!E62="","",'0) Signal List'!E62)</f>
        <v xml:space="preserve"> 0-14</v>
      </c>
      <c r="F62" s="20" t="str">
        <f>IF('0) Signal List'!F62="","",'0) Signal List'!F62)</f>
        <v>%</v>
      </c>
      <c r="G62" s="42" t="str">
        <f>IF('0) Signal List'!G62="","",'0) Signal List'!G62)</f>
        <v>SFPS</v>
      </c>
      <c r="H62" s="446" t="str">
        <f>IF('0) Signal List'!H62="","",'0) Signal List'!H62)</f>
        <v xml:space="preserve">N/A </v>
      </c>
      <c r="I62" s="382"/>
      <c r="L62" s="427"/>
    </row>
    <row r="63" spans="1:12" ht="14.25" customHeight="1" x14ac:dyDescent="0.25">
      <c r="A63" s="46"/>
      <c r="G63" s="42"/>
      <c r="H63" s="446"/>
      <c r="I63" s="382"/>
      <c r="L63" s="427"/>
    </row>
    <row r="64" spans="1:12" ht="14.25" customHeight="1" x14ac:dyDescent="0.3">
      <c r="A64" s="46" t="str">
        <f>IF('0) Signal List'!A64="","",'0) Signal List'!A64)</f>
        <v/>
      </c>
      <c r="B64" s="35" t="str">
        <f>IF('0) Signal List'!B64="","",'0) Signal List'!B64)</f>
        <v>Analogue SG Availability (PPMs ≥ 10 MW)</v>
      </c>
      <c r="C64" s="20" t="str">
        <f>IF('0) Signal List'!C64="","",'0) Signal List'!C64)</f>
        <v/>
      </c>
      <c r="D64" s="20" t="str">
        <f>IF('0) Signal List'!D64="","",'0) Signal List'!D64)</f>
        <v/>
      </c>
      <c r="E64" s="43" t="str">
        <f>IF('0) Signal List'!E64="","",'0) Signal List'!E64)</f>
        <v/>
      </c>
      <c r="F64" s="20" t="str">
        <f>IF('0) Signal List'!F64="","",'0) Signal List'!F64)</f>
        <v/>
      </c>
      <c r="G64" s="42" t="str">
        <f>IF('0) Signal List'!G64="","",'0) Signal List'!G64)</f>
        <v/>
      </c>
      <c r="H64" s="446" t="str">
        <f>IF('0) Signal List'!H64="","",'0) Signal List'!H64)</f>
        <v/>
      </c>
      <c r="I64" s="382"/>
      <c r="L64" s="427"/>
    </row>
    <row r="65" spans="1:12" ht="14.25" customHeight="1" x14ac:dyDescent="0.25">
      <c r="A65" s="46" t="str">
        <f>IF('0) Signal List'!A65="","",'0) Signal List'!A65)</f>
        <v>D4</v>
      </c>
      <c r="B65" s="20" t="str">
        <f>IF('0) Signal List'!B65="","",'0) Signal List'!B65)</f>
        <v>Solar Farm Availability</v>
      </c>
      <c r="C65" s="20" t="str">
        <f>IF('0) Signal List'!C65="","",'0) Signal List'!C65)</f>
        <v>0-10</v>
      </c>
      <c r="D65" s="20" t="str">
        <f>IF('0) Signal List'!D65="","",'0) Signal List'!D65)</f>
        <v>mA</v>
      </c>
      <c r="E65" s="43" t="str">
        <f>IF('0) Signal List'!E65="","",'0) Signal List'!E65)</f>
        <v>0-110</v>
      </c>
      <c r="F65" s="20" t="str">
        <f>IF('0) Signal List'!F65="","",'0) Signal List'!F65)</f>
        <v>%</v>
      </c>
      <c r="G65" s="42" t="str">
        <f>IF('0) Signal List'!G65="","",'0) Signal List'!G65)</f>
        <v>SFPS</v>
      </c>
      <c r="H65" s="446" t="str">
        <f>IF('0) Signal List'!H65="","",'0) Signal List'!H65)</f>
        <v xml:space="preserve">N/A </v>
      </c>
      <c r="I65" s="283" t="s">
        <v>151</v>
      </c>
      <c r="J65" s="447"/>
      <c r="K65" s="447"/>
      <c r="L65" s="448"/>
    </row>
    <row r="66" spans="1:12" ht="14.25" customHeight="1" x14ac:dyDescent="0.25">
      <c r="A66" s="46" t="str">
        <f>IF('0) Signal List'!A66="","",'0) Signal List'!A66)</f>
        <v/>
      </c>
      <c r="B66" s="20" t="str">
        <f>IF('0) Signal List'!B66="","",'0) Signal List'!B66)</f>
        <v/>
      </c>
      <c r="C66" s="20" t="str">
        <f>IF('0) Signal List'!C66="","",'0) Signal List'!C66)</f>
        <v/>
      </c>
      <c r="D66" s="20" t="str">
        <f>IF('0) Signal List'!D66="","",'0) Signal List'!D66)</f>
        <v/>
      </c>
      <c r="E66" s="43" t="str">
        <f>IF('0) Signal List'!E66="","",'0) Signal List'!E66)</f>
        <v/>
      </c>
      <c r="F66" s="20" t="str">
        <f>IF('0) Signal List'!F66="","",'0) Signal List'!F66)</f>
        <v/>
      </c>
      <c r="G66" s="42" t="str">
        <f>IF('0) Signal List'!G66="","",'0) Signal List'!G66)</f>
        <v/>
      </c>
      <c r="H66" s="446" t="str">
        <f>IF('0) Signal List'!H66="","",'0) Signal List'!H66)</f>
        <v/>
      </c>
      <c r="I66" s="382"/>
      <c r="L66" s="427"/>
    </row>
    <row r="67" spans="1:12" ht="14.25" customHeight="1" x14ac:dyDescent="0.25">
      <c r="A67" s="46" t="str">
        <f>IF('0) Signal List'!A68="","",'0) Signal List'!A68)</f>
        <v>D5</v>
      </c>
      <c r="B67" s="20" t="str">
        <f>IF('0) Signal List'!B68="","",'0) Signal List'!B68)</f>
        <v>Global Horizontal Irradiance 1</v>
      </c>
      <c r="C67" s="20" t="str">
        <f>IF('0) Signal List'!C68="","",'0) Signal List'!C68)</f>
        <v>0-10</v>
      </c>
      <c r="D67" s="20" t="str">
        <f>IF('0) Signal List'!D68="","",'0) Signal List'!D68)</f>
        <v>mA</v>
      </c>
      <c r="E67" s="43" t="str">
        <f>IF('0) Signal List'!E68="","",'0) Signal List'!E68)</f>
        <v>0-4000</v>
      </c>
      <c r="F67" s="20" t="str">
        <f>IF('0) Signal List'!F68="","",'0) Signal List'!F68)</f>
        <v>W/m2</v>
      </c>
      <c r="G67" s="42" t="str">
        <f>IF('0) Signal List'!G68="","",'0) Signal List'!G68)</f>
        <v>SFPS</v>
      </c>
      <c r="H67" s="446" t="str">
        <f>IF('0) Signal List'!H68="","",'0) Signal List'!H68)</f>
        <v xml:space="preserve">N/A </v>
      </c>
      <c r="I67" s="283" t="s">
        <v>151</v>
      </c>
      <c r="J67" s="447"/>
      <c r="K67" s="447"/>
      <c r="L67" s="448"/>
    </row>
    <row r="68" spans="1:12" ht="14.25" customHeight="1" x14ac:dyDescent="0.25">
      <c r="A68" s="46" t="str">
        <f>IF('0) Signal List'!A69="","",'0) Signal List'!A69)</f>
        <v>D6</v>
      </c>
      <c r="B68" s="20" t="str">
        <f>IF('0) Signal List'!B69="","",'0) Signal List'!B69)</f>
        <v>Diffused Horizontal Irradiance 1</v>
      </c>
      <c r="C68" s="20" t="str">
        <f>IF('0) Signal List'!C69="","",'0) Signal List'!C69)</f>
        <v>0-10</v>
      </c>
      <c r="D68" s="20" t="str">
        <f>IF('0) Signal List'!D69="","",'0) Signal List'!D69)</f>
        <v>mA</v>
      </c>
      <c r="E68" s="43" t="str">
        <f>IF('0) Signal List'!E69="","",'0) Signal List'!E69)</f>
        <v>0-4000</v>
      </c>
      <c r="F68" s="20" t="str">
        <f>IF('0) Signal List'!F69="","",'0) Signal List'!F69)</f>
        <v>W/m2</v>
      </c>
      <c r="G68" s="42" t="str">
        <f>IF('0) Signal List'!G69="","",'0) Signal List'!G69)</f>
        <v>SFPS</v>
      </c>
      <c r="H68" s="446" t="str">
        <f>IF('0) Signal List'!H69="","",'0) Signal List'!H69)</f>
        <v xml:space="preserve">N/A </v>
      </c>
      <c r="I68" s="283" t="s">
        <v>151</v>
      </c>
      <c r="J68" s="447"/>
      <c r="K68" s="447"/>
      <c r="L68" s="448"/>
    </row>
    <row r="69" spans="1:12" ht="14.25" customHeight="1" x14ac:dyDescent="0.25">
      <c r="A69" s="46" t="str">
        <f>IF('0) Signal List'!A70="","",'0) Signal List'!A70)</f>
        <v>D7</v>
      </c>
      <c r="B69" s="20" t="str">
        <f>IF('0) Signal List'!B70="","",'0) Signal List'!B70)</f>
        <v>Back Panel Temperature 1</v>
      </c>
      <c r="C69" s="20" t="str">
        <f>IF('0) Signal List'!C70="","",'0) Signal List'!C70)</f>
        <v>0-10</v>
      </c>
      <c r="D69" s="20" t="str">
        <f>IF('0) Signal List'!D70="","",'0) Signal List'!D70)</f>
        <v>mA</v>
      </c>
      <c r="E69" s="43" t="str">
        <f>IF('0) Signal List'!E70="","",'0) Signal List'!E70)</f>
        <v>-30 to +50</v>
      </c>
      <c r="F69" s="20" t="str">
        <f>IF('0) Signal List'!F70="","",'0) Signal List'!F70)</f>
        <v>C</v>
      </c>
      <c r="G69" s="42" t="str">
        <f>IF('0) Signal List'!G70="","",'0) Signal List'!G70)</f>
        <v>SFPS</v>
      </c>
      <c r="H69" s="446" t="str">
        <f>IF('0) Signal List'!H70="","",'0) Signal List'!H70)</f>
        <v xml:space="preserve">N/A </v>
      </c>
      <c r="I69" s="283" t="s">
        <v>151</v>
      </c>
      <c r="J69" s="447"/>
      <c r="K69" s="447"/>
      <c r="L69" s="448"/>
    </row>
    <row r="70" spans="1:12" ht="14.25" customHeight="1" x14ac:dyDescent="0.25">
      <c r="A70" s="46" t="str">
        <f>IF('0) Signal List'!A71="","",'0) Signal List'!A71)</f>
        <v>D8</v>
      </c>
      <c r="B70" s="20" t="str">
        <f>IF('0) Signal List'!B71="","",'0) Signal List'!B71)</f>
        <v>Precipitation 1</v>
      </c>
      <c r="C70" s="20" t="str">
        <f>IF('0) Signal List'!C71="","",'0) Signal List'!C71)</f>
        <v>0-10</v>
      </c>
      <c r="D70" s="20" t="str">
        <f>IF('0) Signal List'!D71="","",'0) Signal List'!D71)</f>
        <v>mA</v>
      </c>
      <c r="E70" s="43" t="str">
        <f>IF('0) Signal List'!E71="","",'0) Signal List'!E71)</f>
        <v>0-11</v>
      </c>
      <c r="F70" s="20" t="str">
        <f>IF('0) Signal List'!F71="","",'0) Signal List'!F71)</f>
        <v>mm/min</v>
      </c>
      <c r="G70" s="42" t="str">
        <f>IF('0) Signal List'!G71="","",'0) Signal List'!G71)</f>
        <v>SFPS</v>
      </c>
      <c r="H70" s="446" t="str">
        <f>IF('0) Signal List'!H71="","",'0) Signal List'!H71)</f>
        <v xml:space="preserve">N/A </v>
      </c>
      <c r="I70" s="283" t="s">
        <v>151</v>
      </c>
      <c r="J70" s="447"/>
      <c r="K70" s="447"/>
      <c r="L70" s="448"/>
    </row>
    <row r="71" spans="1:12" ht="14.25" customHeight="1" x14ac:dyDescent="0.25">
      <c r="A71" s="46" t="str">
        <f>IF('0) Signal List'!A72="","",'0) Signal List'!A72)</f>
        <v>D9</v>
      </c>
      <c r="B71" s="20" t="str">
        <f>IF('0) Signal List'!B72="","",'0) Signal List'!B72)</f>
        <v>Wind Speed 1</v>
      </c>
      <c r="C71" s="20" t="str">
        <f>IF('0) Signal List'!C72="","",'0) Signal List'!C72)</f>
        <v>0-10</v>
      </c>
      <c r="D71" s="20" t="str">
        <f>IF('0) Signal List'!D72="","",'0) Signal List'!D72)</f>
        <v>mA</v>
      </c>
      <c r="E71" s="43" t="str">
        <f>IF('0) Signal List'!E72="","",'0) Signal List'!E72)</f>
        <v>0 to 50</v>
      </c>
      <c r="F71" s="20" t="str">
        <f>IF('0) Signal List'!F72="","",'0) Signal List'!F72)</f>
        <v>m/s</v>
      </c>
      <c r="G71" s="42" t="str">
        <f>IF('0) Signal List'!G72="","",'0) Signal List'!G72)</f>
        <v>SFPS</v>
      </c>
      <c r="H71" s="446" t="str">
        <f>IF('0) Signal List'!H72="","",'0) Signal List'!H72)</f>
        <v xml:space="preserve">N/A </v>
      </c>
      <c r="I71" s="283" t="s">
        <v>151</v>
      </c>
      <c r="J71" s="447"/>
      <c r="K71" s="447"/>
      <c r="L71" s="448"/>
    </row>
    <row r="72" spans="1:12" ht="14.25" customHeight="1" x14ac:dyDescent="0.25">
      <c r="A72" s="46" t="str">
        <f>IF('0) Signal List'!A73="","",'0) Signal List'!A73)</f>
        <v>D10</v>
      </c>
      <c r="B72" s="20" t="str">
        <f>IF('0) Signal List'!B73="","",'0) Signal List'!B73)</f>
        <v>Wind Direction 1</v>
      </c>
      <c r="C72" s="20" t="str">
        <f>IF('0) Signal List'!C73="","",'0) Signal List'!C73)</f>
        <v>0-10</v>
      </c>
      <c r="D72" s="20" t="str">
        <f>IF('0) Signal List'!D73="","",'0) Signal List'!D73)</f>
        <v>mA</v>
      </c>
      <c r="E72" s="43" t="str">
        <f>IF('0) Signal List'!E73="","",'0) Signal List'!E73)</f>
        <v>0 to 360</v>
      </c>
      <c r="F72" s="20" t="str">
        <f>IF('0) Signal List'!F73="","",'0) Signal List'!F73)</f>
        <v>deg</v>
      </c>
      <c r="G72" s="42" t="str">
        <f>IF('0) Signal List'!G73="","",'0) Signal List'!G73)</f>
        <v>SFPS</v>
      </c>
      <c r="H72" s="446" t="str">
        <f>IF('0) Signal List'!H73="","",'0) Signal List'!H73)</f>
        <v xml:space="preserve">N/A </v>
      </c>
      <c r="I72" s="283" t="s">
        <v>151</v>
      </c>
      <c r="J72" s="447"/>
      <c r="K72" s="447"/>
      <c r="L72" s="448"/>
    </row>
    <row r="73" spans="1:12" ht="14.25" customHeight="1" x14ac:dyDescent="0.25">
      <c r="A73" s="46" t="str">
        <f>IF('0) Signal List'!A74="","",'0) Signal List'!A74)</f>
        <v>D11</v>
      </c>
      <c r="B73" s="20" t="str">
        <f>IF('0) Signal List'!B74="","",'0) Signal List'!B74)</f>
        <v>Air Temperature 1</v>
      </c>
      <c r="C73" s="20" t="str">
        <f>IF('0) Signal List'!C74="","",'0) Signal List'!C74)</f>
        <v>0-10</v>
      </c>
      <c r="D73" s="20" t="str">
        <f>IF('0) Signal List'!D74="","",'0) Signal List'!D74)</f>
        <v>mA</v>
      </c>
      <c r="E73" s="43" t="str">
        <f>IF('0) Signal List'!E74="","",'0) Signal List'!E74)</f>
        <v>-30 to +50</v>
      </c>
      <c r="F73" s="20" t="str">
        <f>IF('0) Signal List'!F74="","",'0) Signal List'!F74)</f>
        <v>C</v>
      </c>
      <c r="G73" s="42" t="str">
        <f>IF('0) Signal List'!G74="","",'0) Signal List'!G74)</f>
        <v>SFPS</v>
      </c>
      <c r="H73" s="446" t="str">
        <f>IF('0) Signal List'!H74="","",'0) Signal List'!H74)</f>
        <v xml:space="preserve">N/A </v>
      </c>
      <c r="I73" s="283" t="s">
        <v>151</v>
      </c>
      <c r="J73" s="447"/>
      <c r="K73" s="447"/>
      <c r="L73" s="448"/>
    </row>
    <row r="74" spans="1:12" ht="14.25" customHeight="1" x14ac:dyDescent="0.25">
      <c r="A74" s="46" t="str">
        <f>IF('0) Signal List'!A75="","",'0) Signal List'!A75)</f>
        <v>D12</v>
      </c>
      <c r="B74" s="20" t="str">
        <f>IF('0) Signal List'!B75="","",'0) Signal List'!B75)</f>
        <v>Air Pressure 1</v>
      </c>
      <c r="C74" s="20" t="str">
        <f>IF('0) Signal List'!C75="","",'0) Signal List'!C75)</f>
        <v>0-10</v>
      </c>
      <c r="D74" s="20" t="str">
        <f>IF('0) Signal List'!D75="","",'0) Signal List'!D75)</f>
        <v>mA</v>
      </c>
      <c r="E74" s="43" t="str">
        <f>IF('0) Signal List'!E75="","",'0) Signal List'!E75)</f>
        <v>800-1100</v>
      </c>
      <c r="F74" s="20" t="str">
        <f>IF('0) Signal List'!F75="","",'0) Signal List'!F75)</f>
        <v>mBar</v>
      </c>
      <c r="G74" s="42" t="str">
        <f>IF('0) Signal List'!G75="","",'0) Signal List'!G75)</f>
        <v>SFPS</v>
      </c>
      <c r="H74" s="446" t="str">
        <f>IF('0) Signal List'!H75="","",'0) Signal List'!H75)</f>
        <v xml:space="preserve">N/A </v>
      </c>
      <c r="I74" s="283" t="s">
        <v>151</v>
      </c>
      <c r="J74" s="447"/>
      <c r="K74" s="447"/>
      <c r="L74" s="448"/>
    </row>
    <row r="75" spans="1:12" ht="14.25" customHeight="1" x14ac:dyDescent="0.25">
      <c r="A75" s="46" t="str">
        <f>IF('0) Signal List'!A76="","",'0) Signal List'!A76)</f>
        <v/>
      </c>
      <c r="B75" s="20" t="str">
        <f>IF('0) Signal List'!B76="","",'0) Signal List'!B76)</f>
        <v/>
      </c>
      <c r="C75" s="20" t="str">
        <f>IF('0) Signal List'!C76="","",'0) Signal List'!C76)</f>
        <v/>
      </c>
      <c r="D75" s="20" t="str">
        <f>IF('0) Signal List'!D76="","",'0) Signal List'!D76)</f>
        <v/>
      </c>
      <c r="E75" s="43" t="str">
        <f>IF('0) Signal List'!E76="","",'0) Signal List'!E76)</f>
        <v/>
      </c>
      <c r="F75" s="20" t="str">
        <f>IF('0) Signal List'!F76="","",'0) Signal List'!F76)</f>
        <v/>
      </c>
      <c r="G75" s="42" t="str">
        <f>IF('0) Signal List'!G76="","",'0) Signal List'!G76)</f>
        <v/>
      </c>
      <c r="H75" s="446" t="str">
        <f>IF('0) Signal List'!H76="","",'0) Signal List'!H76)</f>
        <v/>
      </c>
      <c r="I75" s="283" t="s">
        <v>151</v>
      </c>
      <c r="J75" s="447"/>
      <c r="K75" s="447"/>
      <c r="L75" s="448"/>
    </row>
    <row r="76" spans="1:12" ht="14.25" customHeight="1" x14ac:dyDescent="0.25">
      <c r="A76" s="46" t="str">
        <f>IF('0) Signal List'!A77="","",'0) Signal List'!A77)</f>
        <v/>
      </c>
      <c r="B76" s="20" t="str">
        <f>IF('0) Signal List'!B77="","",'0) Signal List'!B77)</f>
        <v>Met N (if Registered Capacity &gt;= 10 MW)</v>
      </c>
      <c r="C76" s="20" t="str">
        <f>IF('0) Signal List'!C77="","",'0) Signal List'!C77)</f>
        <v/>
      </c>
      <c r="D76" s="20" t="str">
        <f>IF('0) Signal List'!D77="","",'0) Signal List'!D77)</f>
        <v/>
      </c>
      <c r="E76" s="43" t="str">
        <f>IF('0) Signal List'!E77="","",'0) Signal List'!E77)</f>
        <v/>
      </c>
      <c r="F76" s="20" t="str">
        <f>IF('0) Signal List'!F77="","",'0) Signal List'!F77)</f>
        <v/>
      </c>
      <c r="G76" s="42" t="str">
        <f>IF('0) Signal List'!G77="","",'0) Signal List'!G77)</f>
        <v/>
      </c>
      <c r="H76" s="446" t="str">
        <f>IF('0) Signal List'!H77="","",'0) Signal List'!H77)</f>
        <v/>
      </c>
      <c r="I76" s="382"/>
      <c r="L76" s="427"/>
    </row>
    <row r="77" spans="1:12" ht="14.25" customHeight="1" x14ac:dyDescent="0.3">
      <c r="A77" s="46" t="str">
        <f>IF('0) Signal List'!A78="","",'0) Signal List'!A78)</f>
        <v>D13</v>
      </c>
      <c r="B77" s="35" t="str">
        <f>IF('0) Signal List'!B78="","",'0) Signal List'!B78)</f>
        <v>Global Horizontal Irradiance N</v>
      </c>
      <c r="C77" s="20" t="str">
        <f>IF('0) Signal List'!C78="","",'0) Signal List'!C78)</f>
        <v>0-10</v>
      </c>
      <c r="D77" s="20" t="str">
        <f>IF('0) Signal List'!D78="","",'0) Signal List'!D78)</f>
        <v>mA</v>
      </c>
      <c r="E77" s="43" t="str">
        <f>IF('0) Signal List'!E78="","",'0) Signal List'!E78)</f>
        <v>0-4000</v>
      </c>
      <c r="F77" s="20" t="str">
        <f>IF('0) Signal List'!F78="","",'0) Signal List'!F78)</f>
        <v>W/m2</v>
      </c>
      <c r="G77" s="42" t="str">
        <f>IF('0) Signal List'!G78="","",'0) Signal List'!G78)</f>
        <v>SFPS</v>
      </c>
      <c r="H77" s="446" t="str">
        <f>IF('0) Signal List'!H78="","",'0) Signal List'!H78)</f>
        <v xml:space="preserve">N/A </v>
      </c>
      <c r="I77" s="382"/>
      <c r="L77" s="427"/>
    </row>
    <row r="78" spans="1:12" ht="14.25" customHeight="1" x14ac:dyDescent="0.25">
      <c r="A78" s="46" t="str">
        <f>IF('0) Signal List'!A79="","",'0) Signal List'!A79)</f>
        <v>D14</v>
      </c>
      <c r="B78" s="20" t="str">
        <f>IF('0) Signal List'!B79="","",'0) Signal List'!B79)</f>
        <v>Diffused Horizontal Irradiance N</v>
      </c>
      <c r="C78" s="20" t="str">
        <f>IF('0) Signal List'!C79="","",'0) Signal List'!C79)</f>
        <v>0-10</v>
      </c>
      <c r="D78" s="20" t="str">
        <f>IF('0) Signal List'!D79="","",'0) Signal List'!D79)</f>
        <v>mA</v>
      </c>
      <c r="E78" s="43" t="str">
        <f>IF('0) Signal List'!E79="","",'0) Signal List'!E79)</f>
        <v>0-4000</v>
      </c>
      <c r="F78" s="20" t="str">
        <f>IF('0) Signal List'!F79="","",'0) Signal List'!F79)</f>
        <v>W/m2</v>
      </c>
      <c r="G78" s="42" t="str">
        <f>IF('0) Signal List'!G79="","",'0) Signal List'!G79)</f>
        <v>SFPS</v>
      </c>
      <c r="H78" s="446" t="str">
        <f>IF('0) Signal List'!H79="","",'0) Signal List'!H79)</f>
        <v xml:space="preserve">N/A </v>
      </c>
      <c r="I78" s="283" t="s">
        <v>151</v>
      </c>
      <c r="J78" s="447"/>
      <c r="K78" s="447"/>
      <c r="L78" s="448"/>
    </row>
    <row r="79" spans="1:12" ht="14.25" customHeight="1" x14ac:dyDescent="0.25">
      <c r="A79" s="46" t="str">
        <f>IF('0) Signal List'!A80="","",'0) Signal List'!A80)</f>
        <v>D15</v>
      </c>
      <c r="B79" s="20" t="str">
        <f>IF('0) Signal List'!B80="","",'0) Signal List'!B80)</f>
        <v>Back Panel Temperature N</v>
      </c>
      <c r="C79" s="20" t="str">
        <f>IF('0) Signal List'!C80="","",'0) Signal List'!C80)</f>
        <v>0-10</v>
      </c>
      <c r="D79" s="20" t="str">
        <f>IF('0) Signal List'!D80="","",'0) Signal List'!D80)</f>
        <v>mA</v>
      </c>
      <c r="E79" s="43" t="str">
        <f>IF('0) Signal List'!E80="","",'0) Signal List'!E80)</f>
        <v>-30 to +50</v>
      </c>
      <c r="F79" s="20" t="str">
        <f>IF('0) Signal List'!F80="","",'0) Signal List'!F80)</f>
        <v>C</v>
      </c>
      <c r="G79" s="42" t="str">
        <f>IF('0) Signal List'!G80="","",'0) Signal List'!G80)</f>
        <v>SFPS</v>
      </c>
      <c r="H79" s="446" t="str">
        <f>IF('0) Signal List'!H80="","",'0) Signal List'!H80)</f>
        <v xml:space="preserve">N/A </v>
      </c>
      <c r="I79" s="283" t="s">
        <v>151</v>
      </c>
      <c r="J79" s="447"/>
      <c r="K79" s="447"/>
      <c r="L79" s="448"/>
    </row>
    <row r="80" spans="1:12" ht="14.25" customHeight="1" x14ac:dyDescent="0.25">
      <c r="A80" s="46" t="str">
        <f>IF('0) Signal List'!A81="","",'0) Signal List'!A81)</f>
        <v>D16</v>
      </c>
      <c r="B80" s="20" t="str">
        <f>IF('0) Signal List'!B81="","",'0) Signal List'!B81)</f>
        <v>Precipitation N</v>
      </c>
      <c r="C80" s="20" t="str">
        <f>IF('0) Signal List'!C81="","",'0) Signal List'!C81)</f>
        <v>0-10</v>
      </c>
      <c r="D80" s="20" t="str">
        <f>IF('0) Signal List'!D81="","",'0) Signal List'!D81)</f>
        <v>mA</v>
      </c>
      <c r="E80" s="43" t="str">
        <f>IF('0) Signal List'!E81="","",'0) Signal List'!E81)</f>
        <v>0-11</v>
      </c>
      <c r="F80" s="20" t="str">
        <f>IF('0) Signal List'!F81="","",'0) Signal List'!F81)</f>
        <v>mm/min</v>
      </c>
      <c r="G80" s="42" t="str">
        <f>IF('0) Signal List'!G81="","",'0) Signal List'!G81)</f>
        <v>SFPS</v>
      </c>
      <c r="H80" s="446" t="str">
        <f>IF('0) Signal List'!H81="","",'0) Signal List'!H81)</f>
        <v xml:space="preserve">N/A </v>
      </c>
      <c r="I80" s="283" t="s">
        <v>151</v>
      </c>
      <c r="J80" s="447"/>
      <c r="K80" s="447"/>
      <c r="L80" s="448"/>
    </row>
    <row r="81" spans="1:12" ht="14.25" customHeight="1" x14ac:dyDescent="0.25">
      <c r="A81" s="46" t="str">
        <f>IF('0) Signal List'!A82="","",'0) Signal List'!A82)</f>
        <v>D17</v>
      </c>
      <c r="B81" s="20" t="str">
        <f>IF('0) Signal List'!B82="","",'0) Signal List'!B82)</f>
        <v>Wind Speed N</v>
      </c>
      <c r="C81" s="20" t="str">
        <f>IF('0) Signal List'!C82="","",'0) Signal List'!C82)</f>
        <v>0-10</v>
      </c>
      <c r="D81" s="20" t="str">
        <f>IF('0) Signal List'!D82="","",'0) Signal List'!D82)</f>
        <v>mA</v>
      </c>
      <c r="E81" s="43" t="str">
        <f>IF('0) Signal List'!E82="","",'0) Signal List'!E82)</f>
        <v>0 to 50</v>
      </c>
      <c r="F81" s="20" t="str">
        <f>IF('0) Signal List'!F82="","",'0) Signal List'!F82)</f>
        <v>m/s</v>
      </c>
      <c r="G81" s="42" t="str">
        <f>IF('0) Signal List'!G82="","",'0) Signal List'!G82)</f>
        <v>SFPS</v>
      </c>
      <c r="H81" s="446" t="str">
        <f>IF('0) Signal List'!H82="","",'0) Signal List'!H82)</f>
        <v xml:space="preserve">N/A </v>
      </c>
      <c r="I81" s="283" t="s">
        <v>151</v>
      </c>
      <c r="J81" s="447"/>
      <c r="K81" s="447"/>
      <c r="L81" s="448"/>
    </row>
    <row r="82" spans="1:12" ht="14.25" customHeight="1" x14ac:dyDescent="0.25">
      <c r="A82" s="46" t="str">
        <f>IF('0) Signal List'!A83="","",'0) Signal List'!A83)</f>
        <v>D18</v>
      </c>
      <c r="B82" s="20" t="str">
        <f>IF('0) Signal List'!B83="","",'0) Signal List'!B83)</f>
        <v>Wind Direction N</v>
      </c>
      <c r="C82" s="20" t="str">
        <f>IF('0) Signal List'!C83="","",'0) Signal List'!C83)</f>
        <v>0-10</v>
      </c>
      <c r="D82" s="20" t="str">
        <f>IF('0) Signal List'!D83="","",'0) Signal List'!D83)</f>
        <v>mA</v>
      </c>
      <c r="E82" s="43" t="str">
        <f>IF('0) Signal List'!E83="","",'0) Signal List'!E83)</f>
        <v>0 to 360</v>
      </c>
      <c r="F82" s="20" t="str">
        <f>IF('0) Signal List'!F83="","",'0) Signal List'!F83)</f>
        <v>deg</v>
      </c>
      <c r="G82" s="42" t="str">
        <f>IF('0) Signal List'!G83="","",'0) Signal List'!G83)</f>
        <v>SFPS</v>
      </c>
      <c r="H82" s="446" t="str">
        <f>IF('0) Signal List'!H83="","",'0) Signal List'!H83)</f>
        <v xml:space="preserve">N/A </v>
      </c>
      <c r="I82" s="283" t="s">
        <v>151</v>
      </c>
      <c r="J82" s="447"/>
      <c r="K82" s="447"/>
      <c r="L82" s="448"/>
    </row>
    <row r="83" spans="1:12" ht="14.25" customHeight="1" x14ac:dyDescent="0.25">
      <c r="A83" s="46" t="str">
        <f>IF('0) Signal List'!A84="","",'0) Signal List'!A84)</f>
        <v>D19</v>
      </c>
      <c r="B83" s="20" t="str">
        <f>IF('0) Signal List'!B84="","",'0) Signal List'!B84)</f>
        <v>Air Temperature N</v>
      </c>
      <c r="C83" s="20" t="str">
        <f>IF('0) Signal List'!C84="","",'0) Signal List'!C84)</f>
        <v>0-10</v>
      </c>
      <c r="D83" s="20" t="str">
        <f>IF('0) Signal List'!D84="","",'0) Signal List'!D84)</f>
        <v>mA</v>
      </c>
      <c r="E83" s="43" t="str">
        <f>IF('0) Signal List'!E84="","",'0) Signal List'!E84)</f>
        <v>-30 to +50</v>
      </c>
      <c r="F83" s="20" t="str">
        <f>IF('0) Signal List'!F84="","",'0) Signal List'!F84)</f>
        <v>C</v>
      </c>
      <c r="G83" s="42" t="str">
        <f>IF('0) Signal List'!G84="","",'0) Signal List'!G84)</f>
        <v>SFPS</v>
      </c>
      <c r="H83" s="446" t="str">
        <f>IF('0) Signal List'!H84="","",'0) Signal List'!H84)</f>
        <v xml:space="preserve">N/A </v>
      </c>
      <c r="I83" s="283" t="s">
        <v>151</v>
      </c>
      <c r="J83" s="447"/>
      <c r="K83" s="447"/>
      <c r="L83" s="448"/>
    </row>
    <row r="84" spans="1:12" ht="14.25" customHeight="1" x14ac:dyDescent="0.25">
      <c r="A84" s="46" t="str">
        <f>IF('0) Signal List'!A85="","",'0) Signal List'!A85)</f>
        <v>D20</v>
      </c>
      <c r="B84" s="20" t="str">
        <f>IF('0) Signal List'!B85="","",'0) Signal List'!B85)</f>
        <v>Air Pressure N</v>
      </c>
      <c r="C84" s="20" t="str">
        <f>IF('0) Signal List'!C85="","",'0) Signal List'!C85)</f>
        <v>0-10</v>
      </c>
      <c r="D84" s="20" t="str">
        <f>IF('0) Signal List'!D85="","",'0) Signal List'!D85)</f>
        <v>mA</v>
      </c>
      <c r="E84" s="43" t="str">
        <f>IF('0) Signal List'!E85="","",'0) Signal List'!E85)</f>
        <v>800-1100</v>
      </c>
      <c r="F84" s="20" t="str">
        <f>IF('0) Signal List'!F85="","",'0) Signal List'!F85)</f>
        <v>mBar</v>
      </c>
      <c r="G84" s="42" t="str">
        <f>IF('0) Signal List'!G85="","",'0) Signal List'!G85)</f>
        <v>SFPS</v>
      </c>
      <c r="H84" s="446" t="str">
        <f>IF('0) Signal List'!H85="","",'0) Signal List'!H85)</f>
        <v xml:space="preserve">N/A </v>
      </c>
      <c r="I84" s="283" t="s">
        <v>151</v>
      </c>
      <c r="J84" s="447"/>
      <c r="K84" s="447"/>
      <c r="L84" s="448"/>
    </row>
    <row r="85" spans="1:12" ht="14.25" customHeight="1" x14ac:dyDescent="0.25">
      <c r="A85" s="46" t="str">
        <f>IF('0) Signal List'!A86="","",'0) Signal List'!A86)</f>
        <v>D21</v>
      </c>
      <c r="B85" s="20" t="str">
        <f>IF('0) Signal List'!B86="","",'0) Signal List'!B86)</f>
        <v>SPARE</v>
      </c>
      <c r="C85" s="20" t="str">
        <f>IF('0) Signal List'!C86="","",'0) Signal List'!C86)</f>
        <v/>
      </c>
      <c r="D85" s="20" t="str">
        <f>IF('0) Signal List'!D86="","",'0) Signal List'!D86)</f>
        <v/>
      </c>
      <c r="E85" s="43" t="str">
        <f>IF('0) Signal List'!E86="","",'0) Signal List'!E86)</f>
        <v/>
      </c>
      <c r="F85" s="20" t="str">
        <f>IF('0) Signal List'!F86="","",'0) Signal List'!F86)</f>
        <v/>
      </c>
      <c r="G85" s="42" t="str">
        <f>IF('0) Signal List'!G86="","",'0) Signal List'!G86)</f>
        <v/>
      </c>
      <c r="H85" s="446" t="str">
        <f>IF('0) Signal List'!H86="","",'0) Signal List'!H86)</f>
        <v/>
      </c>
      <c r="I85" s="283" t="s">
        <v>151</v>
      </c>
      <c r="J85" s="447"/>
      <c r="K85" s="447"/>
      <c r="L85" s="448"/>
    </row>
    <row r="86" spans="1:12" ht="14.25" customHeight="1" x14ac:dyDescent="0.25">
      <c r="A86" s="46" t="str">
        <f>IF('0) Signal List'!A90="","",'0) Signal List'!A90)</f>
        <v>D25</v>
      </c>
      <c r="B86" s="20" t="str">
        <f>IF('0) Signal List'!B90="","",'0) Signal List'!B90)</f>
        <v>SPARE</v>
      </c>
      <c r="C86" s="20" t="str">
        <f>IF('0) Signal List'!C90="","",'0) Signal List'!C90)</f>
        <v/>
      </c>
      <c r="D86" s="20" t="str">
        <f>IF('0) Signal List'!D90="","",'0) Signal List'!D90)</f>
        <v/>
      </c>
      <c r="E86" s="43" t="str">
        <f>IF('0) Signal List'!E90="","",'0) Signal List'!E90)</f>
        <v/>
      </c>
      <c r="F86" s="20" t="str">
        <f>IF('0) Signal List'!F90="","",'0) Signal List'!F90)</f>
        <v/>
      </c>
      <c r="G86" s="42" t="str">
        <f>IF('0) Signal List'!G90="","",'0) Signal List'!G90)</f>
        <v/>
      </c>
      <c r="H86" s="446" t="str">
        <f>IF('0) Signal List'!H90="","",'0) Signal List'!H90)</f>
        <v/>
      </c>
      <c r="I86" s="283" t="s">
        <v>151</v>
      </c>
      <c r="J86" s="447"/>
      <c r="K86" s="447"/>
      <c r="L86" s="448"/>
    </row>
    <row r="87" spans="1:12" ht="14.25" customHeight="1" x14ac:dyDescent="0.25">
      <c r="A87" s="46" t="str">
        <f>IF('0) Signal List'!A91="","",'0) Signal List'!A91)</f>
        <v/>
      </c>
      <c r="B87" s="20" t="str">
        <f>IF('0) Signal List'!B91="","",'0) Signal List'!B91)</f>
        <v/>
      </c>
      <c r="C87" s="20" t="str">
        <f>IF('0) Signal List'!C91="","",'0) Signal List'!C91)</f>
        <v/>
      </c>
      <c r="D87" s="20" t="str">
        <f>IF('0) Signal List'!D91="","",'0) Signal List'!D91)</f>
        <v/>
      </c>
      <c r="E87" s="43" t="str">
        <f>IF('0) Signal List'!E91="","",'0) Signal List'!E91)</f>
        <v/>
      </c>
      <c r="F87" s="20" t="str">
        <f>IF('0) Signal List'!F91="","",'0) Signal List'!F91)</f>
        <v/>
      </c>
      <c r="G87" s="42" t="str">
        <f>IF('0) Signal List'!G91="","",'0) Signal List'!G91)</f>
        <v/>
      </c>
      <c r="H87" s="446" t="str">
        <f>IF('0) Signal List'!H91="","",'0) Signal List'!H91)</f>
        <v/>
      </c>
      <c r="I87" s="382"/>
      <c r="L87" s="427"/>
    </row>
    <row r="88" spans="1:12" ht="14.25" customHeight="1" x14ac:dyDescent="0.3">
      <c r="A88" s="46" t="str">
        <f>IF('0) Signal List'!A92="","",'0) Signal List'!A92)</f>
        <v/>
      </c>
      <c r="B88" s="20" t="str">
        <f>IF('0) Signal List'!B92="","",'0) Signal List'!B92)</f>
        <v/>
      </c>
      <c r="C88" s="20" t="str">
        <f>IF('0) Signal List'!C92="","",'0) Signal List'!C92)</f>
        <v/>
      </c>
      <c r="D88" s="20" t="str">
        <f>IF('0) Signal List'!D92="","",'0) Signal List'!D92)</f>
        <v/>
      </c>
      <c r="E88" s="43" t="str">
        <f>IF('0) Signal List'!E92="","",'0) Signal List'!E92)</f>
        <v/>
      </c>
      <c r="F88" s="20" t="str">
        <f>IF('0) Signal List'!F92="","",'0) Signal List'!F92)</f>
        <v/>
      </c>
      <c r="G88" s="15" t="str">
        <f>IF('0) Signal List'!G92="","",'0) Signal List'!G92)</f>
        <v/>
      </c>
      <c r="H88" s="94" t="str">
        <f>IF('0) Signal List'!H92="","",'0) Signal List'!H92)</f>
        <v/>
      </c>
      <c r="I88" s="382"/>
      <c r="L88" s="427"/>
    </row>
    <row r="89" spans="1:12" ht="13.5" thickBot="1" x14ac:dyDescent="0.35">
      <c r="A89" s="12" t="str">
        <f>IF('0) Signal List'!A93="","",'0) Signal List'!A93)</f>
        <v>ETIE Ref</v>
      </c>
      <c r="B89" s="13" t="str">
        <f>IF('0) Signal List'!B93="","",'0) Signal List'!B93)</f>
        <v>Digital Output Signals (from EirGrid)</v>
      </c>
      <c r="C89" s="452" t="str">
        <f>IF('0) Signal List'!C93="","",'0) Signal List'!C93)</f>
        <v/>
      </c>
      <c r="D89" s="444" t="str">
        <f>IF('0) Signal List'!D93="","",'0) Signal List'!D93)</f>
        <v/>
      </c>
      <c r="E89" s="445" t="str">
        <f>IF('0) Signal List'!E93="","",'0) Signal List'!E93)</f>
        <v/>
      </c>
      <c r="F89" s="444" t="str">
        <f>IF('0) Signal List'!F93="","",'0) Signal List'!F93)</f>
        <v/>
      </c>
      <c r="G89" s="14" t="str">
        <f>IF('0) Signal List'!G93="","",'0) Signal List'!G93)</f>
        <v>Provided by</v>
      </c>
      <c r="H89" s="92" t="str">
        <f>IF('0) Signal List'!H93="","",'0) Signal List'!H93)</f>
        <v>Duplicate to ESBN</v>
      </c>
      <c r="I89" s="221"/>
      <c r="J89" s="222"/>
      <c r="K89" s="222"/>
      <c r="L89" s="223"/>
    </row>
    <row r="90" spans="1:12" ht="14.25" customHeight="1" thickTop="1" x14ac:dyDescent="0.3">
      <c r="A90" s="46" t="str">
        <f>IF('0) Signal List'!A94="","",'0) Signal List'!A94)</f>
        <v/>
      </c>
      <c r="B90" s="20" t="str">
        <f>IF('0) Signal List'!B94="","",'0) Signal List'!B94)</f>
        <v/>
      </c>
      <c r="C90" s="453" t="str">
        <f>IF('0) Signal List'!C94="","",'0) Signal List'!C94)</f>
        <v/>
      </c>
      <c r="D90" s="20" t="str">
        <f>IF('0) Signal List'!D94="","",'0) Signal List'!D94)</f>
        <v/>
      </c>
      <c r="E90" s="43" t="str">
        <f>IF('0) Signal List'!E94="","",'0) Signal List'!E94)</f>
        <v/>
      </c>
      <c r="F90" s="20" t="str">
        <f>IF('0) Signal List'!F94="","",'0) Signal List'!F94)</f>
        <v/>
      </c>
      <c r="G90" s="24" t="str">
        <f>IF('0) Signal List'!G94="","",'0) Signal List'!G94)</f>
        <v/>
      </c>
      <c r="H90" s="93" t="str">
        <f>IF('0) Signal List'!H94="","",'0) Signal List'!H94)</f>
        <v/>
      </c>
      <c r="I90" s="382"/>
      <c r="L90" s="427"/>
    </row>
    <row r="91" spans="1:12" ht="14.25" customHeight="1" x14ac:dyDescent="0.3">
      <c r="A91" s="46" t="str">
        <f>IF('0) Signal List'!A95="","",'0) Signal List'!A95)</f>
        <v/>
      </c>
      <c r="B91" s="16" t="str">
        <f>IF('0) Signal List'!B95="","",'0) Signal List'!B95)</f>
        <v>Double Command Outputs</v>
      </c>
      <c r="C91" s="608" t="str">
        <f>IF('0) Signal List'!C95="","",'0) Signal List'!C95)</f>
        <v>(each individual relay output identified separately)</v>
      </c>
      <c r="D91" s="608"/>
      <c r="E91" s="608"/>
      <c r="F91" s="732"/>
      <c r="G91" s="15" t="str">
        <f>IF('0) Signal List'!G95="","",'0) Signal List'!G95)</f>
        <v/>
      </c>
      <c r="H91" s="94" t="str">
        <f>IF('0) Signal List'!H95="","",'0) Signal List'!H95)</f>
        <v/>
      </c>
      <c r="I91" s="382"/>
      <c r="L91" s="427"/>
    </row>
    <row r="92" spans="1:12" ht="14.25" customHeight="1" x14ac:dyDescent="0.3">
      <c r="A92" s="46" t="str">
        <f>IF('0) Signal List'!A96="","",'0) Signal List'!A96)</f>
        <v/>
      </c>
      <c r="B92" s="35" t="str">
        <f>IF('0) Signal List'!B96="","",'0) Signal List'!B96)</f>
        <v>Digital Output Signals from EirGrid to SG System</v>
      </c>
      <c r="C92" s="453" t="str">
        <f>IF('0) Signal List'!C96="","",'0) Signal List'!C96)</f>
        <v/>
      </c>
      <c r="D92" s="20" t="str">
        <f>IF('0) Signal List'!D96="","",'0) Signal List'!D96)</f>
        <v/>
      </c>
      <c r="E92" s="43" t="str">
        <f>IF('0) Signal List'!E96="","",'0) Signal List'!E96)</f>
        <v/>
      </c>
      <c r="F92" s="20" t="str">
        <f>IF('0) Signal List'!F96="","",'0) Signal List'!F96)</f>
        <v/>
      </c>
      <c r="G92" s="15" t="str">
        <f>IF('0) Signal List'!G96="","",'0) Signal List'!G96)</f>
        <v/>
      </c>
      <c r="H92" s="94" t="str">
        <f>IF('0) Signal List'!H96="","",'0) Signal List'!H96)</f>
        <v/>
      </c>
      <c r="I92" s="382"/>
      <c r="L92" s="427"/>
    </row>
    <row r="93" spans="1:12" ht="14.25" customHeight="1" x14ac:dyDescent="0.25">
      <c r="A93" s="46" t="str">
        <f>IF('0) Signal List'!A97="","",'0) Signal List'!A97)</f>
        <v>E1</v>
      </c>
      <c r="B93" s="20" t="str">
        <f>IF('0) Signal List'!B97="","",'0) Signal List'!B97)</f>
        <v xml:space="preserve">Active Power Control facility status </v>
      </c>
      <c r="C93" s="20" t="str">
        <f>IF('0) Signal List'!C97="","",'0) Signal List'!C97)</f>
        <v/>
      </c>
      <c r="D93" s="20" t="str">
        <f>IF('0) Signal List'!D97="","",'0) Signal List'!D97)</f>
        <v>off</v>
      </c>
      <c r="E93" s="449" t="str">
        <f>IF('0) Signal List'!E97="","",'0) Signal List'!E97)</f>
        <v>pulse</v>
      </c>
      <c r="F93" s="20" t="str">
        <f>IF('0) Signal List'!F97="","",'0) Signal List'!F97)</f>
        <v>0.5 seconds</v>
      </c>
      <c r="G93" s="42" t="str">
        <f>IF('0) Signal List'!G97="","",'0) Signal List'!G97)</f>
        <v>SFPS</v>
      </c>
      <c r="H93" s="446" t="str">
        <f>IF('0) Signal List'!H97="","",'0) Signal List'!H97)</f>
        <v xml:space="preserve">N/A </v>
      </c>
      <c r="I93" s="283" t="s">
        <v>151</v>
      </c>
      <c r="J93" s="447"/>
      <c r="K93" s="447"/>
      <c r="L93" s="448"/>
    </row>
    <row r="94" spans="1:12" ht="14.25" customHeight="1" x14ac:dyDescent="0.25">
      <c r="A94" s="46" t="str">
        <f>IF('0) Signal List'!A98="","",'0) Signal List'!A98)</f>
        <v>E2</v>
      </c>
      <c r="B94" s="20" t="str">
        <f>IF('0) Signal List'!B98="","",'0) Signal List'!B98)</f>
        <v>Active Power Control facility status</v>
      </c>
      <c r="C94" s="20" t="str">
        <f>IF('0) Signal List'!C98="","",'0) Signal List'!C98)</f>
        <v/>
      </c>
      <c r="D94" s="20" t="str">
        <f>IF('0) Signal List'!D98="","",'0) Signal List'!D98)</f>
        <v>on</v>
      </c>
      <c r="E94" s="449" t="str">
        <f>IF('0) Signal List'!E98="","",'0) Signal List'!E98)</f>
        <v>pulse</v>
      </c>
      <c r="F94" s="20" t="str">
        <f>IF('0) Signal List'!F98="","",'0) Signal List'!F98)</f>
        <v>0.5 seconds</v>
      </c>
      <c r="G94" s="42" t="str">
        <f>IF('0) Signal List'!G98="","",'0) Signal List'!G98)</f>
        <v>SFPS</v>
      </c>
      <c r="H94" s="446" t="str">
        <f>IF('0) Signal List'!H98="","",'0) Signal List'!H98)</f>
        <v xml:space="preserve">N/A </v>
      </c>
      <c r="I94" s="283" t="s">
        <v>151</v>
      </c>
      <c r="J94" s="447"/>
      <c r="K94" s="447"/>
      <c r="L94" s="448"/>
    </row>
    <row r="95" spans="1:12" ht="14.25" customHeight="1" x14ac:dyDescent="0.25">
      <c r="A95" s="46" t="str">
        <f>IF('0) Signal List'!A99="","",'0) Signal List'!A99)</f>
        <v>E3</v>
      </c>
      <c r="B95" s="20" t="str">
        <f>IF('0) Signal List'!B99="","",'0) Signal List'!B99)</f>
        <v>Frequency Response System Mode Status</v>
      </c>
      <c r="C95" s="20" t="str">
        <f>IF('0) Signal List'!C99="","",'0) Signal List'!C99)</f>
        <v/>
      </c>
      <c r="D95" s="20" t="str">
        <f>IF('0) Signal List'!D99="","",'0) Signal List'!D99)</f>
        <v>off</v>
      </c>
      <c r="E95" s="449" t="str">
        <f>IF('0) Signal List'!E99="","",'0) Signal List'!E99)</f>
        <v>pulse</v>
      </c>
      <c r="F95" s="20" t="str">
        <f>IF('0) Signal List'!F99="","",'0) Signal List'!F99)</f>
        <v>0.5 seconds</v>
      </c>
      <c r="G95" s="42" t="str">
        <f>IF('0) Signal List'!G99="","",'0) Signal List'!G99)</f>
        <v>SFPS</v>
      </c>
      <c r="H95" s="446" t="str">
        <f>IF('0) Signal List'!H99="","",'0) Signal List'!H99)</f>
        <v xml:space="preserve">N/A </v>
      </c>
      <c r="I95" s="283" t="s">
        <v>151</v>
      </c>
      <c r="J95" s="447"/>
      <c r="K95" s="447"/>
      <c r="L95" s="448"/>
    </row>
    <row r="96" spans="1:12" ht="14.25" customHeight="1" x14ac:dyDescent="0.25">
      <c r="A96" s="46" t="str">
        <f>IF('0) Signal List'!A100="","",'0) Signal List'!A100)</f>
        <v>E4</v>
      </c>
      <c r="B96" s="20" t="str">
        <f>IF('0) Signal List'!B100="","",'0) Signal List'!B100)</f>
        <v>Frequency Response System Mode Status</v>
      </c>
      <c r="C96" s="20" t="str">
        <f>IF('0) Signal List'!C100="","",'0) Signal List'!C100)</f>
        <v/>
      </c>
      <c r="D96" s="20" t="str">
        <f>IF('0) Signal List'!D100="","",'0) Signal List'!D100)</f>
        <v>on</v>
      </c>
      <c r="E96" s="449" t="str">
        <f>IF('0) Signal List'!E100="","",'0) Signal List'!E100)</f>
        <v>pulse</v>
      </c>
      <c r="F96" s="20" t="str">
        <f>IF('0) Signal List'!F100="","",'0) Signal List'!F100)</f>
        <v>0.5 seconds</v>
      </c>
      <c r="G96" s="42" t="str">
        <f>IF('0) Signal List'!G100="","",'0) Signal List'!G100)</f>
        <v>SFPS</v>
      </c>
      <c r="H96" s="446" t="str">
        <f>IF('0) Signal List'!H100="","",'0) Signal List'!H100)</f>
        <v xml:space="preserve">N/A </v>
      </c>
      <c r="I96" s="283" t="s">
        <v>151</v>
      </c>
      <c r="J96" s="447"/>
      <c r="K96" s="447"/>
      <c r="L96" s="448"/>
    </row>
    <row r="97" spans="1:12" ht="14.25" customHeight="1" x14ac:dyDescent="0.25">
      <c r="A97" s="46" t="str">
        <f>IF('0) Signal List'!A101="","",'0) Signal List'!A101)</f>
        <v>E5</v>
      </c>
      <c r="B97" s="20" t="str">
        <f>IF('0) Signal List'!B101="","",'0) Signal List'!B101)</f>
        <v>Frequency Response Curve Select</v>
      </c>
      <c r="C97" s="20" t="str">
        <f>IF('0) Signal List'!C101="","",'0) Signal List'!C101)</f>
        <v/>
      </c>
      <c r="D97" s="20" t="str">
        <f>IF('0) Signal List'!D101="","",'0) Signal List'!D101)</f>
        <v>Curve 1</v>
      </c>
      <c r="E97" s="449" t="str">
        <f>IF('0) Signal List'!E101="","",'0) Signal List'!E101)</f>
        <v>pulse</v>
      </c>
      <c r="F97" s="20" t="str">
        <f>IF('0) Signal List'!F101="","",'0) Signal List'!F101)</f>
        <v>0.5 seconds</v>
      </c>
      <c r="G97" s="42" t="str">
        <f>IF('0) Signal List'!G101="","",'0) Signal List'!G101)</f>
        <v>SFPS</v>
      </c>
      <c r="H97" s="446" t="str">
        <f>IF('0) Signal List'!H101="","",'0) Signal List'!H101)</f>
        <v xml:space="preserve">N/A </v>
      </c>
      <c r="I97" s="283" t="s">
        <v>151</v>
      </c>
      <c r="J97" s="447"/>
      <c r="K97" s="447"/>
      <c r="L97" s="448"/>
    </row>
    <row r="98" spans="1:12" ht="14.25" customHeight="1" x14ac:dyDescent="0.25">
      <c r="A98" s="46" t="str">
        <f>IF('0) Signal List'!A102="","",'0) Signal List'!A102)</f>
        <v>E6</v>
      </c>
      <c r="B98" s="20" t="str">
        <f>IF('0) Signal List'!B102="","",'0) Signal List'!B102)</f>
        <v>Frequency Response Curve Select</v>
      </c>
      <c r="C98" s="20" t="str">
        <f>IF('0) Signal List'!C102="","",'0) Signal List'!C102)</f>
        <v/>
      </c>
      <c r="D98" s="20" t="str">
        <f>IF('0) Signal List'!D102="","",'0) Signal List'!D102)</f>
        <v>Curve 2</v>
      </c>
      <c r="E98" s="449" t="str">
        <f>IF('0) Signal List'!E102="","",'0) Signal List'!E102)</f>
        <v>pulse</v>
      </c>
      <c r="F98" s="20" t="str">
        <f>IF('0) Signal List'!F102="","",'0) Signal List'!F102)</f>
        <v>0.5 seconds</v>
      </c>
      <c r="G98" s="42" t="str">
        <f>IF('0) Signal List'!G102="","",'0) Signal List'!G102)</f>
        <v>SFPS</v>
      </c>
      <c r="H98" s="446" t="str">
        <f>IF('0) Signal List'!H102="","",'0) Signal List'!H102)</f>
        <v xml:space="preserve">N/A </v>
      </c>
      <c r="I98" s="283" t="s">
        <v>151</v>
      </c>
      <c r="J98" s="447"/>
      <c r="K98" s="447"/>
      <c r="L98" s="448"/>
    </row>
    <row r="99" spans="1:12" ht="14.25" customHeight="1" x14ac:dyDescent="0.3">
      <c r="A99" s="46" t="str">
        <f>IF('0) Signal List'!A103="","",'0) Signal List'!A103)</f>
        <v/>
      </c>
      <c r="B99" s="20" t="str">
        <f>IF('0) Signal List'!B103="","",'0) Signal List'!B103)</f>
        <v/>
      </c>
      <c r="C99" s="20" t="str">
        <f>IF('0) Signal List'!C103="","",'0) Signal List'!C103)</f>
        <v/>
      </c>
      <c r="D99" s="20" t="str">
        <f>IF('0) Signal List'!D103="","",'0) Signal List'!D103)</f>
        <v/>
      </c>
      <c r="E99" s="449" t="str">
        <f>IF('0) Signal List'!E103="","",'0) Signal List'!E103)</f>
        <v/>
      </c>
      <c r="F99" s="20" t="str">
        <f>IF('0) Signal List'!F103="","",'0) Signal List'!F103)</f>
        <v/>
      </c>
      <c r="G99" s="15" t="str">
        <f>IF('0) Signal List'!G103="","",'0) Signal List'!G103)</f>
        <v/>
      </c>
      <c r="H99" s="94" t="str">
        <f>IF('0) Signal List'!H103="","",'0) Signal List'!H103)</f>
        <v/>
      </c>
      <c r="I99" s="382"/>
      <c r="L99" s="427"/>
    </row>
    <row r="100" spans="1:12" ht="14.25" customHeight="1" x14ac:dyDescent="0.3">
      <c r="A100" s="46" t="str">
        <f>IF('0) Signal List'!A104="","",'0) Signal List'!A104)</f>
        <v/>
      </c>
      <c r="B100" s="35" t="str">
        <f>IF('0) Signal List'!B104="","",'0) Signal List'!B104)</f>
        <v>Digital Output Signals from EirGrid to Sub Station</v>
      </c>
      <c r="C100" s="20" t="str">
        <f>IF('0) Signal List'!C104="","",'0) Signal List'!C104)</f>
        <v/>
      </c>
      <c r="D100" s="20" t="str">
        <f>IF('0) Signal List'!D104="","",'0) Signal List'!D104)</f>
        <v/>
      </c>
      <c r="E100" s="449" t="str">
        <f>IF('0) Signal List'!E104="","",'0) Signal List'!E104)</f>
        <v/>
      </c>
      <c r="F100" s="20" t="str">
        <f>IF('0) Signal List'!F104="","",'0) Signal List'!F104)</f>
        <v/>
      </c>
      <c r="G100" s="15" t="str">
        <f>IF('0) Signal List'!G104="","",'0) Signal List'!G104)</f>
        <v/>
      </c>
      <c r="H100" s="94" t="str">
        <f>IF('0) Signal List'!H104="","",'0) Signal List'!H104)</f>
        <v/>
      </c>
      <c r="I100" s="382"/>
      <c r="L100" s="427"/>
    </row>
    <row r="101" spans="1:12" ht="14.25" customHeight="1" x14ac:dyDescent="0.25">
      <c r="A101" s="46" t="str">
        <f>IF('0) Signal List'!A105="","",'0) Signal List'!A105)</f>
        <v>F1</v>
      </c>
      <c r="B101" s="20" t="str">
        <f>IF('0) Signal List'!B105="","",'0) Signal List'!B105)</f>
        <v>Dispatch Fail Market Command Lamp - SFPS Panel</v>
      </c>
      <c r="C101" s="141" t="str">
        <f>IF('0) Signal List'!C105="","",'0) Signal List'!C105)</f>
        <v/>
      </c>
      <c r="D101" s="154" t="str">
        <f>IF('0) Signal List'!D105="","",'0) Signal List'!D105)</f>
        <v>off</v>
      </c>
      <c r="E101" s="449" t="str">
        <f>IF('0) Signal List'!E105="","",'0) Signal List'!E105)</f>
        <v>pulse</v>
      </c>
      <c r="F101" s="20" t="str">
        <f>IF('0) Signal List'!F105="","",'0) Signal List'!F105)</f>
        <v>0.5 seconds</v>
      </c>
      <c r="G101" s="42" t="str">
        <f>IF('0) Signal List'!G105="","",'0) Signal List'!G105)</f>
        <v>SFPS</v>
      </c>
      <c r="H101" s="446" t="str">
        <f>IF('0) Signal List'!H105="","",'0) Signal List'!H105)</f>
        <v>ESBN</v>
      </c>
      <c r="I101" s="283" t="s">
        <v>151</v>
      </c>
      <c r="J101" s="447"/>
      <c r="K101" s="447"/>
      <c r="L101" s="448"/>
    </row>
    <row r="102" spans="1:12" ht="14.25" customHeight="1" x14ac:dyDescent="0.25">
      <c r="A102" s="46" t="str">
        <f>IF('0) Signal List'!A106="","",'0) Signal List'!A106)</f>
        <v>F2</v>
      </c>
      <c r="B102" s="20" t="str">
        <f>IF('0) Signal List'!B106="","",'0) Signal List'!B106)</f>
        <v>Dispatch Fail Market Command Lamp - SFPS Panel</v>
      </c>
      <c r="C102" s="141" t="str">
        <f>IF('0) Signal List'!C106="","",'0) Signal List'!C106)</f>
        <v/>
      </c>
      <c r="D102" s="154" t="str">
        <f>IF('0) Signal List'!D106="","",'0) Signal List'!D106)</f>
        <v xml:space="preserve">on </v>
      </c>
      <c r="E102" s="449" t="str">
        <f>IF('0) Signal List'!E106="","",'0) Signal List'!E106)</f>
        <v>pulse</v>
      </c>
      <c r="F102" s="20" t="str">
        <f>IF('0) Signal List'!F106="","",'0) Signal List'!F106)</f>
        <v>0.5 seconds</v>
      </c>
      <c r="G102" s="42" t="str">
        <f>IF('0) Signal List'!G106="","",'0) Signal List'!G106)</f>
        <v>SFPS</v>
      </c>
      <c r="H102" s="446" t="str">
        <f>IF('0) Signal List'!H106="","",'0) Signal List'!H106)</f>
        <v>ESBN</v>
      </c>
      <c r="I102" s="283" t="s">
        <v>151</v>
      </c>
      <c r="J102" s="447"/>
      <c r="K102" s="447"/>
      <c r="L102" s="448"/>
    </row>
    <row r="103" spans="1:12" ht="14.25" customHeight="1" x14ac:dyDescent="0.25">
      <c r="A103" s="46" t="str">
        <f>IF('0) Signal List'!A107="","",'0) Signal List'!A107)</f>
        <v>F3</v>
      </c>
      <c r="B103" s="20" t="str">
        <f>IF('0) Signal List'!B107="","",'0) Signal List'!B107)</f>
        <v>Blue Alert Lamp  - SFPS Panel</v>
      </c>
      <c r="C103" s="141" t="str">
        <f>IF('0) Signal List'!C107="","",'0) Signal List'!C107)</f>
        <v/>
      </c>
      <c r="D103" s="154" t="str">
        <f>IF('0) Signal List'!D107="","",'0) Signal List'!D107)</f>
        <v xml:space="preserve">off </v>
      </c>
      <c r="E103" s="449" t="str">
        <f>IF('0) Signal List'!E107="","",'0) Signal List'!E107)</f>
        <v>pulse</v>
      </c>
      <c r="F103" s="20" t="str">
        <f>IF('0) Signal List'!F107="","",'0) Signal List'!F107)</f>
        <v>0.5 seconds</v>
      </c>
      <c r="G103" s="42" t="str">
        <f>IF('0) Signal List'!G107="","",'0) Signal List'!G107)</f>
        <v>SFPS</v>
      </c>
      <c r="H103" s="446" t="str">
        <f>IF('0) Signal List'!H107="","",'0) Signal List'!H107)</f>
        <v>ESBN</v>
      </c>
      <c r="I103" s="283" t="s">
        <v>151</v>
      </c>
      <c r="J103" s="447"/>
      <c r="K103" s="447"/>
      <c r="L103" s="448"/>
    </row>
    <row r="104" spans="1:12" ht="14.25" customHeight="1" x14ac:dyDescent="0.25">
      <c r="A104" s="46" t="str">
        <f>IF('0) Signal List'!A108="","",'0) Signal List'!A108)</f>
        <v>F4</v>
      </c>
      <c r="B104" s="20" t="str">
        <f>IF('0) Signal List'!B108="","",'0) Signal List'!B108)</f>
        <v>Blue Alert Lamp  - SFPS Panel</v>
      </c>
      <c r="C104" s="141" t="str">
        <f>IF('0) Signal List'!C108="","",'0) Signal List'!C108)</f>
        <v/>
      </c>
      <c r="D104" s="154" t="str">
        <f>IF('0) Signal List'!D108="","",'0) Signal List'!D108)</f>
        <v xml:space="preserve">on </v>
      </c>
      <c r="E104" s="449" t="str">
        <f>IF('0) Signal List'!E108="","",'0) Signal List'!E108)</f>
        <v>pulse</v>
      </c>
      <c r="F104" s="20" t="str">
        <f>IF('0) Signal List'!F108="","",'0) Signal List'!F108)</f>
        <v>0.5 seconds</v>
      </c>
      <c r="G104" s="42" t="str">
        <f>IF('0) Signal List'!G108="","",'0) Signal List'!G108)</f>
        <v>SFPS</v>
      </c>
      <c r="H104" s="446" t="str">
        <f>IF('0) Signal List'!H108="","",'0) Signal List'!H108)</f>
        <v>ESBN</v>
      </c>
      <c r="I104" s="283" t="s">
        <v>151</v>
      </c>
      <c r="J104" s="447"/>
      <c r="K104" s="447"/>
      <c r="L104" s="448"/>
    </row>
    <row r="105" spans="1:12" ht="14.25" customHeight="1" x14ac:dyDescent="0.3">
      <c r="A105" s="46" t="str">
        <f>IF('0) Signal List'!A112="","",'0) Signal List'!A112)</f>
        <v>F8</v>
      </c>
      <c r="B105" s="20" t="str">
        <f>IF('0) Signal List'!B112="","",'0) Signal List'!B112)</f>
        <v>SPARE</v>
      </c>
      <c r="C105" s="20" t="str">
        <f>IF('0) Signal List'!C112="","",'0) Signal List'!C112)</f>
        <v/>
      </c>
      <c r="D105" s="20" t="str">
        <f>IF('0) Signal List'!D112="","",'0) Signal List'!D112)</f>
        <v xml:space="preserve">on </v>
      </c>
      <c r="E105" s="449" t="str">
        <f>IF('0) Signal List'!E112="","",'0) Signal List'!E112)</f>
        <v/>
      </c>
      <c r="F105" s="20" t="str">
        <f>IF('0) Signal List'!F112="","",'0) Signal List'!F112)</f>
        <v/>
      </c>
      <c r="G105" s="15" t="str">
        <f>IF('0) Signal List'!G112="","",'0) Signal List'!G112)</f>
        <v/>
      </c>
      <c r="H105" s="94" t="str">
        <f>IF('0) Signal List'!H112="","",'0) Signal List'!H112)</f>
        <v/>
      </c>
      <c r="I105" s="382"/>
      <c r="L105" s="427"/>
    </row>
    <row r="106" spans="1:12" ht="14.25" customHeight="1" x14ac:dyDescent="0.3">
      <c r="A106" s="46" t="str">
        <f>IF('0) Signal List'!A114="","",'0) Signal List'!A114)</f>
        <v/>
      </c>
      <c r="B106" s="16" t="str">
        <f>IF('0) Signal List'!B114="","",'0) Signal List'!B114)</f>
        <v>Strobe Enable Pulses</v>
      </c>
      <c r="C106" s="20" t="str">
        <f>IF('0) Signal List'!C114="","",'0) Signal List'!C114)</f>
        <v/>
      </c>
      <c r="D106" s="20" t="str">
        <f>IF('0) Signal List'!D114="","",'0) Signal List'!D114)</f>
        <v/>
      </c>
      <c r="E106" s="449" t="str">
        <f>IF('0) Signal List'!E114="","",'0) Signal List'!E114)</f>
        <v/>
      </c>
      <c r="F106" s="20" t="str">
        <f>IF('0) Signal List'!F114="","",'0) Signal List'!F114)</f>
        <v/>
      </c>
      <c r="G106" s="15" t="str">
        <f>IF('0) Signal List'!G114="","",'0) Signal List'!G114)</f>
        <v/>
      </c>
      <c r="H106" s="94" t="str">
        <f>IF('0) Signal List'!H114="","",'0) Signal List'!H114)</f>
        <v/>
      </c>
      <c r="I106" s="382"/>
      <c r="L106" s="427"/>
    </row>
    <row r="107" spans="1:12" ht="14.25" customHeight="1" x14ac:dyDescent="0.3">
      <c r="A107" s="451" t="str">
        <f>IF('0) Signal List'!A115="","",'0) Signal List'!A115)</f>
        <v/>
      </c>
      <c r="B107" s="35" t="str">
        <f>IF('0) Signal List'!B115="","",'0) Signal List'!B115)</f>
        <v>Digital Output Signals from EirGrid to SG System</v>
      </c>
      <c r="C107" s="20" t="str">
        <f>IF('0) Signal List'!C115="","",'0) Signal List'!C115)</f>
        <v/>
      </c>
      <c r="D107" s="20" t="str">
        <f>IF('0) Signal List'!D115="","",'0) Signal List'!D115)</f>
        <v/>
      </c>
      <c r="E107" s="449" t="str">
        <f>IF('0) Signal List'!E115="","",'0) Signal List'!E115)</f>
        <v/>
      </c>
      <c r="F107" s="20" t="str">
        <f>IF('0) Signal List'!F115="","",'0) Signal List'!F115)</f>
        <v/>
      </c>
      <c r="G107" s="15" t="str">
        <f>IF('0) Signal List'!G115="","",'0) Signal List'!G115)</f>
        <v/>
      </c>
      <c r="H107" s="94" t="str">
        <f>IF('0) Signal List'!H115="","",'0) Signal List'!H115)</f>
        <v/>
      </c>
      <c r="I107" s="382"/>
      <c r="L107" s="427"/>
    </row>
    <row r="108" spans="1:12" s="21" customFormat="1" ht="14.25" customHeight="1" x14ac:dyDescent="0.3">
      <c r="A108" s="46" t="str">
        <f>IF('0) Signal List'!A116="","",'0) Signal List'!A116)</f>
        <v>E7</v>
      </c>
      <c r="B108" s="20" t="str">
        <f>IF('0) Signal List'!B116="","",'0) Signal List'!B116)</f>
        <v>Digital Output Active Power Control Setpoint Enable</v>
      </c>
      <c r="C108" s="20" t="str">
        <f>IF('0) Signal List'!C116="","",'0) Signal List'!C116)</f>
        <v/>
      </c>
      <c r="D108" s="20" t="str">
        <f>IF('0) Signal List'!D116="","",'0) Signal List'!D116)</f>
        <v/>
      </c>
      <c r="E108" s="449" t="str">
        <f>IF('0) Signal List'!E116="","",'0) Signal List'!E116)</f>
        <v>pulse</v>
      </c>
      <c r="F108" s="20" t="str">
        <f>IF('0) Signal List'!F116="","",'0) Signal List'!F116)</f>
        <v>0.5 seconds</v>
      </c>
      <c r="G108" s="42" t="str">
        <f>IF('0) Signal List'!G116="","",'0) Signal List'!G116)</f>
        <v>SFPS</v>
      </c>
      <c r="H108" s="446" t="str">
        <f>IF('0) Signal List'!H116="","",'0) Signal List'!H116)</f>
        <v xml:space="preserve">N/A </v>
      </c>
      <c r="I108" s="283" t="s">
        <v>151</v>
      </c>
      <c r="J108" s="447"/>
      <c r="K108" s="447"/>
      <c r="L108" s="448"/>
    </row>
    <row r="109" spans="1:12" ht="14.25" customHeight="1" x14ac:dyDescent="0.25">
      <c r="A109" s="46" t="str">
        <f>IF('0) Signal List'!A117="","",'0) Signal List'!A117)</f>
        <v>E8</v>
      </c>
      <c r="B109" s="20" t="str">
        <f>IF('0) Signal List'!B117="","",'0) Signal List'!B117)</f>
        <v>Digital Output Frequency Droop Setting Enable</v>
      </c>
      <c r="C109" s="20" t="str">
        <f>IF('0) Signal List'!C117="","",'0) Signal List'!C117)</f>
        <v/>
      </c>
      <c r="D109" s="20" t="str">
        <f>IF('0) Signal List'!D117="","",'0) Signal List'!D117)</f>
        <v/>
      </c>
      <c r="E109" s="449" t="str">
        <f>IF('0) Signal List'!E117="","",'0) Signal List'!E117)</f>
        <v>pulse</v>
      </c>
      <c r="F109" s="20" t="str">
        <f>IF('0) Signal List'!F117="","",'0) Signal List'!F117)</f>
        <v>0.5 seconds</v>
      </c>
      <c r="G109" s="42" t="str">
        <f>IF('0) Signal List'!G117="","",'0) Signal List'!G117)</f>
        <v>SFPS</v>
      </c>
      <c r="H109" s="446" t="str">
        <f>IF('0) Signal List'!H117="","",'0) Signal List'!H117)</f>
        <v xml:space="preserve">N/A </v>
      </c>
      <c r="I109" s="283" t="s">
        <v>151</v>
      </c>
      <c r="J109" s="447"/>
      <c r="K109" s="447"/>
      <c r="L109" s="448"/>
    </row>
    <row r="110" spans="1:12" ht="14.25" customHeight="1" x14ac:dyDescent="0.25">
      <c r="A110" s="20"/>
      <c r="B110" s="454"/>
      <c r="E110" s="20"/>
      <c r="G110" s="454"/>
      <c r="H110" s="454"/>
      <c r="I110" s="455"/>
    </row>
    <row r="111" spans="1:12" ht="13.5" thickBot="1" x14ac:dyDescent="0.35">
      <c r="A111" s="12" t="str">
        <f>IF('0) Signal List'!A122="","",'0) Signal List'!A122)</f>
        <v>ETIE Ref</v>
      </c>
      <c r="B111" s="13" t="str">
        <f>IF('0) Signal List'!B122="","",'0) Signal List'!B122)</f>
        <v>Digital Alarms From Networks</v>
      </c>
      <c r="C111" s="13" t="str">
        <f>IF('0) Signal List'!C122="","",'0) Signal List'!C122)</f>
        <v/>
      </c>
      <c r="D111" s="13" t="str">
        <f>IF('0) Signal List'!D122="","",'0) Signal List'!D122)</f>
        <v/>
      </c>
      <c r="E111" s="22" t="str">
        <f>IF('0) Signal List'!E122="","",'0) Signal List'!E122)</f>
        <v/>
      </c>
      <c r="F111" s="13" t="str">
        <f>IF('0) Signal List'!F122="","",'0) Signal List'!F122)</f>
        <v/>
      </c>
      <c r="G111" s="23" t="str">
        <f>IF('0) Signal List'!G122="","",'0) Signal List'!G122)</f>
        <v>Provided by</v>
      </c>
      <c r="H111" s="95" t="str">
        <f>IF('0) Signal List'!H122="","",'0) Signal List'!H122)</f>
        <v>Duplicate to ESBN</v>
      </c>
      <c r="I111" s="219"/>
      <c r="J111" s="220"/>
      <c r="K111" s="220"/>
      <c r="L111" s="218"/>
    </row>
    <row r="112" spans="1:12" ht="14.25" customHeight="1" thickTop="1" x14ac:dyDescent="0.25">
      <c r="A112" s="46" t="str">
        <f>IF('0) Signal List'!A123="","",'0) Signal List'!A123)</f>
        <v/>
      </c>
      <c r="B112" s="20" t="str">
        <f>IF('0) Signal List'!B123="","",'0) Signal List'!B123)</f>
        <v/>
      </c>
      <c r="C112" s="20" t="str">
        <f>IF('0) Signal List'!C123="","",'0) Signal List'!C123)</f>
        <v/>
      </c>
      <c r="D112" s="20" t="str">
        <f>IF('0) Signal List'!D123="","",'0) Signal List'!D123)</f>
        <v/>
      </c>
      <c r="E112" s="449" t="str">
        <f>IF('0) Signal List'!E123="","",'0) Signal List'!E123)</f>
        <v/>
      </c>
      <c r="F112" s="20" t="str">
        <f>IF('0) Signal List'!F123="","",'0) Signal List'!F123)</f>
        <v/>
      </c>
      <c r="G112" s="456" t="str">
        <f>IF('0) Signal List'!G123="","",'0) Signal List'!G123)</f>
        <v/>
      </c>
      <c r="H112" s="457" t="str">
        <f>IF('0) Signal List'!H123="","",'0) Signal List'!H123)</f>
        <v/>
      </c>
      <c r="I112" s="382"/>
      <c r="L112" s="427"/>
    </row>
    <row r="113" spans="1:12" ht="14.25" customHeight="1" x14ac:dyDescent="0.3">
      <c r="A113" s="46" t="str">
        <f>IF('0) Signal List'!A124="","",'0) Signal List'!A124)</f>
        <v/>
      </c>
      <c r="B113" s="16" t="str">
        <f>IF('0) Signal List'!B124="","",'0) Signal List'!B124)</f>
        <v>Single Bit Indications</v>
      </c>
      <c r="C113" s="20" t="str">
        <f>IF('0) Signal List'!C124="","",'0) Signal List'!C124)</f>
        <v/>
      </c>
      <c r="D113" s="20" t="str">
        <f>IF('0) Signal List'!D124="","",'0) Signal List'!D124)</f>
        <v/>
      </c>
      <c r="E113" s="449" t="str">
        <f>IF('0) Signal List'!E124="","",'0) Signal List'!E124)</f>
        <v/>
      </c>
      <c r="F113" s="20" t="str">
        <f>IF('0) Signal List'!F124="","",'0) Signal List'!F124)</f>
        <v/>
      </c>
      <c r="G113" s="42" t="str">
        <f>IF('0) Signal List'!G124="","",'0) Signal List'!G124)</f>
        <v/>
      </c>
      <c r="H113" s="446" t="str">
        <f>IF('0) Signal List'!H124="","",'0) Signal List'!H124)</f>
        <v/>
      </c>
      <c r="I113" s="382"/>
      <c r="L113" s="427"/>
    </row>
    <row r="114" spans="1:12" ht="14.25" customHeight="1" x14ac:dyDescent="0.3">
      <c r="A114" s="46" t="str">
        <f>IF('0) Signal List'!A125="","",'0) Signal List'!A125)</f>
        <v/>
      </c>
      <c r="B114" s="35" t="str">
        <f>IF('0) Signal List'!B125="","",'0) Signal List'!B125)</f>
        <v>Network Protection Signals</v>
      </c>
      <c r="C114" s="20" t="str">
        <f>IF('0) Signal List'!C125="","",'0) Signal List'!C125)</f>
        <v/>
      </c>
      <c r="D114" s="20" t="str">
        <f>IF('0) Signal List'!D125="","",'0) Signal List'!D125)</f>
        <v/>
      </c>
      <c r="E114" s="449" t="str">
        <f>IF('0) Signal List'!E125="","",'0) Signal List'!E125)</f>
        <v/>
      </c>
      <c r="F114" s="20" t="str">
        <f>IF('0) Signal List'!F125="","",'0) Signal List'!F125)</f>
        <v/>
      </c>
      <c r="G114" s="42" t="str">
        <f>IF('0) Signal List'!G125="","",'0) Signal List'!G125)</f>
        <v/>
      </c>
      <c r="H114" s="446" t="str">
        <f>IF('0) Signal List'!H125="","",'0) Signal List'!H125)</f>
        <v/>
      </c>
      <c r="I114" s="382"/>
      <c r="L114" s="427"/>
    </row>
    <row r="115" spans="1:12" ht="14.25" customHeight="1" x14ac:dyDescent="0.25">
      <c r="A115" s="46" t="str">
        <f>IF('0) Signal List'!A126="","",'0) Signal List'!A126)</f>
        <v>N1</v>
      </c>
      <c r="B115" s="20" t="str">
        <f>IF('0) Signal List'!B126="","",'0) Signal List'!B126)</f>
        <v>ESBN Alarm 1</v>
      </c>
      <c r="C115" s="20" t="str">
        <f>IF('0) Signal List'!C126="","",'0) Signal List'!C126)</f>
        <v/>
      </c>
      <c r="D115" s="20" t="str">
        <f>IF('0) Signal List'!D126="","",'0) Signal List'!D126)</f>
        <v/>
      </c>
      <c r="E115" s="449" t="str">
        <f>IF('0) Signal List'!E126="","",'0) Signal List'!E126)</f>
        <v/>
      </c>
      <c r="F115" s="20" t="str">
        <f>IF('0) Signal List'!F126="","",'0) Signal List'!F126)</f>
        <v/>
      </c>
      <c r="G115" s="42" t="str">
        <f>IF('0) Signal List'!G126="","",'0) Signal List'!G126)</f>
        <v>ESBN</v>
      </c>
      <c r="H115" s="446" t="str">
        <f>IF('0) Signal List'!H126="","",'0) Signal List'!H126)</f>
        <v>ESBN</v>
      </c>
      <c r="I115" s="283" t="s">
        <v>365</v>
      </c>
      <c r="J115" s="447"/>
      <c r="K115" s="447"/>
      <c r="L115" s="448"/>
    </row>
    <row r="116" spans="1:12" ht="14.25" customHeight="1" x14ac:dyDescent="0.25">
      <c r="A116" s="46" t="str">
        <f>IF('0) Signal List'!A127="","",'0) Signal List'!A127)</f>
        <v>N2</v>
      </c>
      <c r="B116" s="20" t="str">
        <f>IF('0) Signal List'!B127="","",'0) Signal List'!B127)</f>
        <v>ESBN Alarm 2</v>
      </c>
      <c r="C116" s="20" t="str">
        <f>IF('0) Signal List'!C127="","",'0) Signal List'!C127)</f>
        <v/>
      </c>
      <c r="D116" s="20" t="str">
        <f>IF('0) Signal List'!D127="","",'0) Signal List'!D127)</f>
        <v/>
      </c>
      <c r="E116" s="449" t="str">
        <f>IF('0) Signal List'!E127="","",'0) Signal List'!E127)</f>
        <v/>
      </c>
      <c r="F116" s="20" t="str">
        <f>IF('0) Signal List'!F127="","",'0) Signal List'!F127)</f>
        <v/>
      </c>
      <c r="G116" s="42" t="str">
        <f>IF('0) Signal List'!G127="","",'0) Signal List'!G127)</f>
        <v>ESBN</v>
      </c>
      <c r="H116" s="446" t="str">
        <f>IF('0) Signal List'!H127="","",'0) Signal List'!H127)</f>
        <v>ESBN</v>
      </c>
      <c r="I116" s="283" t="s">
        <v>365</v>
      </c>
      <c r="J116" s="447"/>
      <c r="K116" s="447"/>
      <c r="L116" s="448"/>
    </row>
    <row r="117" spans="1:12" ht="14.25" customHeight="1" x14ac:dyDescent="0.25">
      <c r="A117" s="46" t="str">
        <f>IF('0) Signal List'!A128="","",'0) Signal List'!A128)</f>
        <v>N3</v>
      </c>
      <c r="B117" s="20" t="str">
        <f>IF('0) Signal List'!B128="","",'0) Signal List'!B128)</f>
        <v>ESBN Alarm 3</v>
      </c>
      <c r="C117" s="20" t="str">
        <f>IF('0) Signal List'!C128="","",'0) Signal List'!C128)</f>
        <v/>
      </c>
      <c r="D117" s="20" t="str">
        <f>IF('0) Signal List'!D128="","",'0) Signal List'!D128)</f>
        <v/>
      </c>
      <c r="E117" s="449" t="str">
        <f>IF('0) Signal List'!E128="","",'0) Signal List'!E128)</f>
        <v/>
      </c>
      <c r="F117" s="20" t="str">
        <f>IF('0) Signal List'!F128="","",'0) Signal List'!F128)</f>
        <v/>
      </c>
      <c r="G117" s="42" t="str">
        <f>IF('0) Signal List'!G128="","",'0) Signal List'!G128)</f>
        <v>ESBN</v>
      </c>
      <c r="H117" s="446" t="str">
        <f>IF('0) Signal List'!H128="","",'0) Signal List'!H128)</f>
        <v>ESBN</v>
      </c>
      <c r="I117" s="283" t="s">
        <v>365</v>
      </c>
      <c r="J117" s="447"/>
      <c r="K117" s="447"/>
      <c r="L117" s="448"/>
    </row>
    <row r="118" spans="1:12" ht="14.25" customHeight="1" x14ac:dyDescent="0.25">
      <c r="A118" s="46" t="str">
        <f>IF('0) Signal List'!A129="","",'0) Signal List'!A129)</f>
        <v>N4</v>
      </c>
      <c r="B118" s="20" t="str">
        <f>IF('0) Signal List'!B129="","",'0) Signal List'!B129)</f>
        <v>ESBN Alarm 4</v>
      </c>
      <c r="C118" s="20" t="str">
        <f>IF('0) Signal List'!C129="","",'0) Signal List'!C129)</f>
        <v/>
      </c>
      <c r="D118" s="20" t="str">
        <f>IF('0) Signal List'!D129="","",'0) Signal List'!D129)</f>
        <v/>
      </c>
      <c r="E118" s="449" t="str">
        <f>IF('0) Signal List'!E129="","",'0) Signal List'!E129)</f>
        <v/>
      </c>
      <c r="F118" s="20" t="str">
        <f>IF('0) Signal List'!F129="","",'0) Signal List'!F129)</f>
        <v/>
      </c>
      <c r="G118" s="42" t="str">
        <f>IF('0) Signal List'!G129="","",'0) Signal List'!G129)</f>
        <v>ESBN</v>
      </c>
      <c r="H118" s="446" t="str">
        <f>IF('0) Signal List'!H129="","",'0) Signal List'!H129)</f>
        <v>ESBN</v>
      </c>
      <c r="I118" s="283" t="s">
        <v>365</v>
      </c>
      <c r="J118" s="447"/>
      <c r="K118" s="447"/>
      <c r="L118" s="448"/>
    </row>
    <row r="119" spans="1:12" ht="14.25" customHeight="1" x14ac:dyDescent="0.25">
      <c r="A119" s="46" t="str">
        <f>IF('0) Signal List'!A130="","",'0) Signal List'!A130)</f>
        <v>N5</v>
      </c>
      <c r="B119" s="20" t="str">
        <f>IF('0) Signal List'!B130="","",'0) Signal List'!B130)</f>
        <v>ESBN Alarm 5</v>
      </c>
      <c r="C119" s="20" t="str">
        <f>IF('0) Signal List'!C130="","",'0) Signal List'!C130)</f>
        <v/>
      </c>
      <c r="D119" s="20" t="str">
        <f>IF('0) Signal List'!D130="","",'0) Signal List'!D130)</f>
        <v/>
      </c>
      <c r="E119" s="449" t="str">
        <f>IF('0) Signal List'!E130="","",'0) Signal List'!E130)</f>
        <v/>
      </c>
      <c r="F119" s="20" t="str">
        <f>IF('0) Signal List'!F130="","",'0) Signal List'!F130)</f>
        <v/>
      </c>
      <c r="G119" s="42" t="str">
        <f>IF('0) Signal List'!G130="","",'0) Signal List'!G130)</f>
        <v>ESBN</v>
      </c>
      <c r="H119" s="446" t="str">
        <f>IF('0) Signal List'!H130="","",'0) Signal List'!H130)</f>
        <v>ESBN</v>
      </c>
      <c r="I119" s="283" t="s">
        <v>365</v>
      </c>
      <c r="J119" s="447"/>
      <c r="K119" s="447"/>
      <c r="L119" s="448"/>
    </row>
    <row r="120" spans="1:12" ht="14.25" customHeight="1" x14ac:dyDescent="0.25">
      <c r="A120" s="46" t="str">
        <f>IF('0) Signal List'!A131="","",'0) Signal List'!A131)</f>
        <v>N6</v>
      </c>
      <c r="B120" s="20" t="str">
        <f>IF('0) Signal List'!B131="","",'0) Signal List'!B131)</f>
        <v>ESBN Alarm 6</v>
      </c>
      <c r="C120" s="20" t="str">
        <f>IF('0) Signal List'!C131="","",'0) Signal List'!C131)</f>
        <v/>
      </c>
      <c r="D120" s="20" t="str">
        <f>IF('0) Signal List'!D131="","",'0) Signal List'!D131)</f>
        <v/>
      </c>
      <c r="E120" s="449" t="str">
        <f>IF('0) Signal List'!E131="","",'0) Signal List'!E131)</f>
        <v/>
      </c>
      <c r="F120" s="20" t="str">
        <f>IF('0) Signal List'!F131="","",'0) Signal List'!F131)</f>
        <v/>
      </c>
      <c r="G120" s="42" t="str">
        <f>IF('0) Signal List'!G131="","",'0) Signal List'!G131)</f>
        <v>ESBN</v>
      </c>
      <c r="H120" s="446" t="str">
        <f>IF('0) Signal List'!H131="","",'0) Signal List'!H131)</f>
        <v>ESBN</v>
      </c>
      <c r="I120" s="283" t="s">
        <v>365</v>
      </c>
      <c r="J120" s="447"/>
      <c r="K120" s="447"/>
      <c r="L120" s="448"/>
    </row>
    <row r="121" spans="1:12" ht="14.25" customHeight="1" x14ac:dyDescent="0.25">
      <c r="A121" s="46" t="str">
        <f>IF('0) Signal List'!A132="","",'0) Signal List'!A132)</f>
        <v>N7</v>
      </c>
      <c r="B121" s="20" t="str">
        <f>IF('0) Signal List'!B132="","",'0) Signal List'!B132)</f>
        <v>ESBN Alarm 7</v>
      </c>
      <c r="C121" s="20" t="str">
        <f>IF('0) Signal List'!C132="","",'0) Signal List'!C132)</f>
        <v/>
      </c>
      <c r="D121" s="20" t="str">
        <f>IF('0) Signal List'!D132="","",'0) Signal List'!D132)</f>
        <v/>
      </c>
      <c r="E121" s="449" t="str">
        <f>IF('0) Signal List'!E132="","",'0) Signal List'!E132)</f>
        <v/>
      </c>
      <c r="F121" s="20" t="str">
        <f>IF('0) Signal List'!F132="","",'0) Signal List'!F132)</f>
        <v/>
      </c>
      <c r="G121" s="42" t="str">
        <f>IF('0) Signal List'!G132="","",'0) Signal List'!G132)</f>
        <v>ESBN</v>
      </c>
      <c r="H121" s="446" t="str">
        <f>IF('0) Signal List'!H132="","",'0) Signal List'!H132)</f>
        <v>ESBN</v>
      </c>
      <c r="I121" s="283" t="s">
        <v>365</v>
      </c>
      <c r="J121" s="447"/>
      <c r="K121" s="447"/>
      <c r="L121" s="448"/>
    </row>
    <row r="122" spans="1:12" ht="14.25" customHeight="1" x14ac:dyDescent="0.25">
      <c r="A122" s="46" t="str">
        <f>IF('0) Signal List'!A133="","",'0) Signal List'!A133)</f>
        <v>N8</v>
      </c>
      <c r="B122" s="20" t="str">
        <f>IF('0) Signal List'!B133="","",'0) Signal List'!B133)</f>
        <v>ESBN Alarm 8</v>
      </c>
      <c r="C122" s="20" t="str">
        <f>IF('0) Signal List'!C133="","",'0) Signal List'!C133)</f>
        <v/>
      </c>
      <c r="D122" s="20" t="str">
        <f>IF('0) Signal List'!D133="","",'0) Signal List'!D133)</f>
        <v/>
      </c>
      <c r="E122" s="449" t="str">
        <f>IF('0) Signal List'!E133="","",'0) Signal List'!E133)</f>
        <v/>
      </c>
      <c r="F122" s="20" t="str">
        <f>IF('0) Signal List'!F133="","",'0) Signal List'!F133)</f>
        <v/>
      </c>
      <c r="G122" s="42" t="str">
        <f>IF('0) Signal List'!G133="","",'0) Signal List'!G133)</f>
        <v>ESBN</v>
      </c>
      <c r="H122" s="446" t="str">
        <f>IF('0) Signal List'!H133="","",'0) Signal List'!H133)</f>
        <v>ESBN</v>
      </c>
      <c r="I122" s="283" t="s">
        <v>365</v>
      </c>
      <c r="J122" s="447"/>
      <c r="K122" s="447"/>
      <c r="L122" s="448"/>
    </row>
    <row r="123" spans="1:12" ht="14.25" customHeight="1" x14ac:dyDescent="0.25">
      <c r="A123" s="46" t="str">
        <f>IF('0) Signal List'!A134="","",'0) Signal List'!A134)</f>
        <v>N9</v>
      </c>
      <c r="B123" s="20" t="str">
        <f>IF('0) Signal List'!B134="","",'0) Signal List'!B134)</f>
        <v>ESBN Alarm 9</v>
      </c>
      <c r="C123" s="20" t="str">
        <f>IF('0) Signal List'!C134="","",'0) Signal List'!C134)</f>
        <v/>
      </c>
      <c r="D123" s="20" t="str">
        <f>IF('0) Signal List'!D134="","",'0) Signal List'!D134)</f>
        <v/>
      </c>
      <c r="E123" s="449" t="str">
        <f>IF('0) Signal List'!E134="","",'0) Signal List'!E134)</f>
        <v/>
      </c>
      <c r="F123" s="20" t="str">
        <f>IF('0) Signal List'!F134="","",'0) Signal List'!F134)</f>
        <v/>
      </c>
      <c r="G123" s="42" t="str">
        <f>IF('0) Signal List'!G134="","",'0) Signal List'!G134)</f>
        <v>ESBN</v>
      </c>
      <c r="H123" s="446" t="str">
        <f>IF('0) Signal List'!H134="","",'0) Signal List'!H134)</f>
        <v>ESBN</v>
      </c>
      <c r="I123" s="283" t="s">
        <v>365</v>
      </c>
      <c r="J123" s="447"/>
      <c r="K123" s="447"/>
      <c r="L123" s="448"/>
    </row>
    <row r="124" spans="1:12" ht="14.25" customHeight="1" x14ac:dyDescent="0.25">
      <c r="A124" s="46" t="str">
        <f>IF('0) Signal List'!A135="","",'0) Signal List'!A135)</f>
        <v>N10</v>
      </c>
      <c r="B124" s="20" t="str">
        <f>IF('0) Signal List'!B135="","",'0) Signal List'!B135)</f>
        <v>ESBN Alarm 10</v>
      </c>
      <c r="C124" s="20" t="str">
        <f>IF('0) Signal List'!C135="","",'0) Signal List'!C135)</f>
        <v/>
      </c>
      <c r="D124" s="20" t="str">
        <f>IF('0) Signal List'!D135="","",'0) Signal List'!D135)</f>
        <v/>
      </c>
      <c r="E124" s="449" t="str">
        <f>IF('0) Signal List'!E135="","",'0) Signal List'!E135)</f>
        <v/>
      </c>
      <c r="F124" s="20" t="str">
        <f>IF('0) Signal List'!F135="","",'0) Signal List'!F135)</f>
        <v/>
      </c>
      <c r="G124" s="42" t="str">
        <f>IF('0) Signal List'!G135="","",'0) Signal List'!G135)</f>
        <v>ESBN</v>
      </c>
      <c r="H124" s="446" t="str">
        <f>IF('0) Signal List'!H135="","",'0) Signal List'!H135)</f>
        <v>ESBN</v>
      </c>
      <c r="I124" s="283" t="s">
        <v>365</v>
      </c>
      <c r="J124" s="447"/>
      <c r="K124" s="447"/>
      <c r="L124" s="448"/>
    </row>
    <row r="125" spans="1:12" ht="14.25" customHeight="1" x14ac:dyDescent="0.25">
      <c r="A125" s="46" t="str">
        <f>IF('0) Signal List'!A136="","",'0) Signal List'!A136)</f>
        <v>N11</v>
      </c>
      <c r="B125" s="20" t="str">
        <f>IF('0) Signal List'!B136="","",'0) Signal List'!B136)</f>
        <v>ESBN Alarm 11</v>
      </c>
      <c r="C125" s="20" t="str">
        <f>IF('0) Signal List'!C136="","",'0) Signal List'!C136)</f>
        <v/>
      </c>
      <c r="D125" s="20" t="str">
        <f>IF('0) Signal List'!D136="","",'0) Signal List'!D136)</f>
        <v/>
      </c>
      <c r="E125" s="449" t="str">
        <f>IF('0) Signal List'!E136="","",'0) Signal List'!E136)</f>
        <v/>
      </c>
      <c r="F125" s="20" t="str">
        <f>IF('0) Signal List'!F136="","",'0) Signal List'!F136)</f>
        <v/>
      </c>
      <c r="G125" s="42" t="str">
        <f>IF('0) Signal List'!G136="","",'0) Signal List'!G136)</f>
        <v>ESBN</v>
      </c>
      <c r="H125" s="446" t="str">
        <f>IF('0) Signal List'!H136="","",'0) Signal List'!H136)</f>
        <v>ESBN</v>
      </c>
      <c r="I125" s="283" t="s">
        <v>365</v>
      </c>
      <c r="J125" s="447"/>
      <c r="K125" s="447"/>
      <c r="L125" s="448"/>
    </row>
    <row r="126" spans="1:12" ht="14.25" customHeight="1" x14ac:dyDescent="0.25">
      <c r="A126" s="46" t="str">
        <f>IF('0) Signal List'!A137="","",'0) Signal List'!A137)</f>
        <v>N12</v>
      </c>
      <c r="B126" s="20" t="str">
        <f>IF('0) Signal List'!B137="","",'0) Signal List'!B137)</f>
        <v>ESBN Alarm 12</v>
      </c>
      <c r="C126" s="20" t="str">
        <f>IF('0) Signal List'!C137="","",'0) Signal List'!C137)</f>
        <v/>
      </c>
      <c r="D126" s="20" t="str">
        <f>IF('0) Signal List'!D137="","",'0) Signal List'!D137)</f>
        <v/>
      </c>
      <c r="E126" s="449" t="str">
        <f>IF('0) Signal List'!E137="","",'0) Signal List'!E137)</f>
        <v/>
      </c>
      <c r="F126" s="20" t="str">
        <f>IF('0) Signal List'!F137="","",'0) Signal List'!F137)</f>
        <v/>
      </c>
      <c r="G126" s="42" t="str">
        <f>IF('0) Signal List'!G137="","",'0) Signal List'!G137)</f>
        <v>ESBN</v>
      </c>
      <c r="H126" s="446" t="str">
        <f>IF('0) Signal List'!H137="","",'0) Signal List'!H137)</f>
        <v>ESBN</v>
      </c>
      <c r="I126" s="283" t="s">
        <v>365</v>
      </c>
      <c r="J126" s="447"/>
      <c r="K126" s="447"/>
      <c r="L126" s="448"/>
    </row>
    <row r="127" spans="1:12" ht="14.25" customHeight="1" x14ac:dyDescent="0.25">
      <c r="A127" s="46" t="str">
        <f>IF('0) Signal List'!A138="","",'0) Signal List'!A138)</f>
        <v>N13</v>
      </c>
      <c r="B127" s="20" t="str">
        <f>IF('0) Signal List'!B138="","",'0) Signal List'!B138)</f>
        <v>ESBN Alarm 13 (24V Battery charge Fault/ Alarm)</v>
      </c>
      <c r="C127" s="20" t="str">
        <f>IF('0) Signal List'!C138="","",'0) Signal List'!C138)</f>
        <v/>
      </c>
      <c r="D127" s="20" t="str">
        <f>IF('0) Signal List'!D138="","",'0) Signal List'!D138)</f>
        <v/>
      </c>
      <c r="E127" s="449" t="str">
        <f>IF('0) Signal List'!E138="","",'0) Signal List'!E138)</f>
        <v/>
      </c>
      <c r="F127" s="20" t="str">
        <f>IF('0) Signal List'!F138="","",'0) Signal List'!F138)</f>
        <v/>
      </c>
      <c r="G127" s="42" t="str">
        <f>IF('0) Signal List'!G138="","",'0) Signal List'!G138)</f>
        <v>ESBN</v>
      </c>
      <c r="H127" s="446" t="str">
        <f>IF('0) Signal List'!H138="","",'0) Signal List'!H138)</f>
        <v>ESBN</v>
      </c>
      <c r="I127" s="283" t="s">
        <v>365</v>
      </c>
      <c r="J127" s="447"/>
      <c r="K127" s="447"/>
      <c r="L127" s="448"/>
    </row>
    <row r="128" spans="1:12" ht="14.25" customHeight="1" x14ac:dyDescent="0.25">
      <c r="A128" s="46" t="str">
        <f>IF('0) Signal List'!A139="","",'0) Signal List'!A139)</f>
        <v>N14</v>
      </c>
      <c r="B128" s="20" t="str">
        <f>IF('0) Signal List'!B139="","",'0) Signal List'!B139)</f>
        <v>ESBN Alarm 14 (AC FAIL)</v>
      </c>
      <c r="C128" s="20" t="str">
        <f>IF('0) Signal List'!C139="","",'0) Signal List'!C139)</f>
        <v/>
      </c>
      <c r="D128" s="20" t="str">
        <f>IF('0) Signal List'!D139="","",'0) Signal List'!D139)</f>
        <v/>
      </c>
      <c r="E128" s="449" t="str">
        <f>IF('0) Signal List'!E139="","",'0) Signal List'!E139)</f>
        <v/>
      </c>
      <c r="F128" s="20" t="str">
        <f>IF('0) Signal List'!F139="","",'0) Signal List'!F139)</f>
        <v/>
      </c>
      <c r="G128" s="42" t="str">
        <f>IF('0) Signal List'!G139="","",'0) Signal List'!G139)</f>
        <v>SFPS</v>
      </c>
      <c r="H128" s="446" t="str">
        <f>IF('0) Signal List'!H139="","",'0) Signal List'!H139)</f>
        <v>ESBN</v>
      </c>
      <c r="I128" s="283" t="s">
        <v>365</v>
      </c>
      <c r="J128" s="447"/>
      <c r="K128" s="447"/>
      <c r="L128" s="448"/>
    </row>
    <row r="129" spans="1:12" ht="14.25" customHeight="1" x14ac:dyDescent="0.25">
      <c r="A129" s="46" t="str">
        <f>IF('0) Signal List'!A140="","",'0) Signal List'!A140)</f>
        <v>N15</v>
      </c>
      <c r="B129" s="20" t="str">
        <f>IF('0) Signal List'!B140="","",'0) Signal List'!B140)</f>
        <v>ESBN Alarm 15 (G10 protection trip)</v>
      </c>
      <c r="C129" s="20" t="str">
        <f>IF('0) Signal List'!C140="","",'0) Signal List'!C140)</f>
        <v/>
      </c>
      <c r="D129" s="20" t="str">
        <f>IF('0) Signal List'!D140="","",'0) Signal List'!D140)</f>
        <v/>
      </c>
      <c r="E129" s="449" t="str">
        <f>IF('0) Signal List'!E140="","",'0) Signal List'!E140)</f>
        <v/>
      </c>
      <c r="F129" s="20" t="str">
        <f>IF('0) Signal List'!F140="","",'0) Signal List'!F140)</f>
        <v/>
      </c>
      <c r="G129" s="42" t="str">
        <f>IF('0) Signal List'!G140="","",'0) Signal List'!G140)</f>
        <v>SFPS</v>
      </c>
      <c r="H129" s="446" t="str">
        <f>IF('0) Signal List'!H140="","",'0) Signal List'!H140)</f>
        <v>ESBN</v>
      </c>
      <c r="I129" s="283" t="s">
        <v>365</v>
      </c>
      <c r="J129" s="447"/>
      <c r="K129" s="447"/>
      <c r="L129" s="448"/>
    </row>
    <row r="130" spans="1:12" ht="14.25" customHeight="1" x14ac:dyDescent="0.25">
      <c r="A130" s="46" t="str">
        <f>IF('0) Signal List'!A141="","",'0) Signal List'!A141)</f>
        <v>N16</v>
      </c>
      <c r="B130" s="20" t="str">
        <f>IF('0) Signal List'!B141="","",'0) Signal List'!B141)</f>
        <v>ESBN Alarm 16 (Customer traffo protection trip)</v>
      </c>
      <c r="C130" s="20" t="str">
        <f>IF('0) Signal List'!C141="","",'0) Signal List'!C141)</f>
        <v/>
      </c>
      <c r="D130" s="20" t="str">
        <f>IF('0) Signal List'!D141="","",'0) Signal List'!D141)</f>
        <v/>
      </c>
      <c r="E130" s="449" t="str">
        <f>IF('0) Signal List'!E141="","",'0) Signal List'!E141)</f>
        <v/>
      </c>
      <c r="F130" s="20" t="str">
        <f>IF('0) Signal List'!F141="","",'0) Signal List'!F141)</f>
        <v/>
      </c>
      <c r="G130" s="42" t="str">
        <f>IF('0) Signal List'!G141="","",'0) Signal List'!G141)</f>
        <v>SFPS</v>
      </c>
      <c r="H130" s="446" t="str">
        <f>IF('0) Signal List'!H141="","",'0) Signal List'!H141)</f>
        <v>ESBN</v>
      </c>
      <c r="I130" s="283" t="s">
        <v>365</v>
      </c>
      <c r="J130" s="447"/>
      <c r="K130" s="447"/>
      <c r="L130" s="448"/>
    </row>
    <row r="131" spans="1:12" ht="14.25" customHeight="1" x14ac:dyDescent="0.25">
      <c r="A131" s="46" t="str">
        <f>IF('0) Signal List'!A142="","",'0) Signal List'!A142)</f>
        <v>N17</v>
      </c>
      <c r="B131" s="20" t="str">
        <f>IF('0) Signal List'!B142="","",'0) Signal List'!B142)</f>
        <v>ESBN Alarm 17 (Fire Alarm for ESB Room)</v>
      </c>
      <c r="C131" s="20" t="str">
        <f>IF('0) Signal List'!C142="","",'0) Signal List'!C142)</f>
        <v/>
      </c>
      <c r="D131" s="20" t="str">
        <f>IF('0) Signal List'!D142="","",'0) Signal List'!D142)</f>
        <v/>
      </c>
      <c r="E131" s="449" t="str">
        <f>IF('0) Signal List'!E142="","",'0) Signal List'!E142)</f>
        <v/>
      </c>
      <c r="F131" s="20" t="str">
        <f>IF('0) Signal List'!F142="","",'0) Signal List'!F142)</f>
        <v/>
      </c>
      <c r="G131" s="42" t="str">
        <f>IF('0) Signal List'!G142="","",'0) Signal List'!G142)</f>
        <v>SFPS</v>
      </c>
      <c r="H131" s="446" t="str">
        <f>IF('0) Signal List'!H142="","",'0) Signal List'!H142)</f>
        <v>ESBN</v>
      </c>
      <c r="I131" s="283" t="s">
        <v>365</v>
      </c>
      <c r="J131" s="447"/>
      <c r="K131" s="447"/>
      <c r="L131" s="448"/>
    </row>
    <row r="132" spans="1:12" ht="14.25" customHeight="1" x14ac:dyDescent="0.25">
      <c r="A132" s="46" t="str">
        <f>IF('0) Signal List'!A143="","",'0) Signal List'!A143)</f>
        <v>N18</v>
      </c>
      <c r="B132" s="20" t="str">
        <f>IF('0) Signal List'!B143="","",'0) Signal List'!B143)</f>
        <v>ESBN Alarm 18 (Intruder Alarm for ESB Room)</v>
      </c>
      <c r="C132" s="20" t="str">
        <f>IF('0) Signal List'!C143="","",'0) Signal List'!C143)</f>
        <v/>
      </c>
      <c r="D132" s="20" t="str">
        <f>IF('0) Signal List'!D143="","",'0) Signal List'!D143)</f>
        <v/>
      </c>
      <c r="E132" s="449" t="str">
        <f>IF('0) Signal List'!E143="","",'0) Signal List'!E143)</f>
        <v/>
      </c>
      <c r="F132" s="20" t="str">
        <f>IF('0) Signal List'!F143="","",'0) Signal List'!F143)</f>
        <v/>
      </c>
      <c r="G132" s="42" t="str">
        <f>IF('0) Signal List'!G143="","",'0) Signal List'!G143)</f>
        <v>SFPS</v>
      </c>
      <c r="H132" s="446" t="str">
        <f>IF('0) Signal List'!H143="","",'0) Signal List'!H143)</f>
        <v>ESBN</v>
      </c>
      <c r="I132" s="283" t="s">
        <v>365</v>
      </c>
      <c r="J132" s="447"/>
      <c r="K132" s="447"/>
      <c r="L132" s="448"/>
    </row>
    <row r="133" spans="1:12" ht="14.25" customHeight="1" x14ac:dyDescent="0.25">
      <c r="A133" s="46" t="str">
        <f>IF('0) Signal List'!A149="","",'0) Signal List'!A149)</f>
        <v>N24</v>
      </c>
      <c r="B133" s="20" t="str">
        <f>IF('0) Signal List'!B149="","",'0) Signal List'!B149)</f>
        <v>SPARE</v>
      </c>
      <c r="C133" s="20" t="str">
        <f>IF('0) Signal List'!C149="","",'0) Signal List'!C149)</f>
        <v/>
      </c>
      <c r="D133" s="20" t="str">
        <f>IF('0) Signal List'!D149="","",'0) Signal List'!D149)</f>
        <v/>
      </c>
      <c r="E133" s="449" t="str">
        <f>IF('0) Signal List'!E149="","",'0) Signal List'!E149)</f>
        <v/>
      </c>
      <c r="F133" s="20" t="str">
        <f>IF('0) Signal List'!F149="","",'0) Signal List'!F149)</f>
        <v/>
      </c>
      <c r="G133" s="42" t="str">
        <f>IF('0) Signal List'!G149="","",'0) Signal List'!G149)</f>
        <v>SFPS</v>
      </c>
      <c r="H133" s="446" t="str">
        <f>IF('0) Signal List'!H149="","",'0) Signal List'!H149)</f>
        <v>ESBN</v>
      </c>
      <c r="I133" s="382"/>
      <c r="L133" s="427"/>
    </row>
    <row r="134" spans="1:12" ht="14.25" customHeight="1" x14ac:dyDescent="0.3">
      <c r="A134" s="46" t="str">
        <f>IF('0) Signal List'!A151="","",'0) Signal List'!A151)</f>
        <v/>
      </c>
      <c r="B134" s="20" t="str">
        <f>IF('0) Signal List'!B151="","",'0) Signal List'!B151)</f>
        <v/>
      </c>
      <c r="C134" s="20" t="str">
        <f>IF('0) Signal List'!C151="","",'0) Signal List'!C151)</f>
        <v/>
      </c>
      <c r="D134" s="20" t="str">
        <f>IF('0) Signal List'!D151="","",'0) Signal List'!D151)</f>
        <v/>
      </c>
      <c r="E134" s="43" t="str">
        <f>IF('0) Signal List'!E151="","",'0) Signal List'!E151)</f>
        <v/>
      </c>
      <c r="F134" s="20" t="str">
        <f>IF('0) Signal List'!F151="","",'0) Signal List'!F151)</f>
        <v/>
      </c>
      <c r="G134" s="15" t="str">
        <f>IF('0) Signal List'!G151="","",'0) Signal List'!G151)</f>
        <v/>
      </c>
      <c r="H134" s="94" t="str">
        <f>IF('0) Signal List'!H151="","",'0) Signal List'!H151)</f>
        <v/>
      </c>
      <c r="I134" s="382"/>
      <c r="L134" s="427"/>
    </row>
    <row r="135" spans="1:12" ht="13.5" thickBot="1" x14ac:dyDescent="0.35">
      <c r="A135" s="12" t="str">
        <f>IF('0) Signal List'!A152="","",'0) Signal List'!A152)</f>
        <v>ETIE Ref</v>
      </c>
      <c r="B135" s="13" t="str">
        <f>IF('0) Signal List'!B152="","",'0) Signal List'!B152)</f>
        <v>Analogue Output Signals (from EirGrid)</v>
      </c>
      <c r="C135" s="444" t="str">
        <f>IF('0) Signal List'!C152="","",'0) Signal List'!C152)</f>
        <v/>
      </c>
      <c r="D135" s="444" t="str">
        <f>IF('0) Signal List'!D152="","",'0) Signal List'!D152)</f>
        <v/>
      </c>
      <c r="E135" s="445" t="str">
        <f>IF('0) Signal List'!E152="","",'0) Signal List'!E152)</f>
        <v/>
      </c>
      <c r="F135" s="444" t="str">
        <f>IF('0) Signal List'!F152="","",'0) Signal List'!F152)</f>
        <v/>
      </c>
      <c r="G135" s="14" t="str">
        <f>IF('0) Signal List'!G152="","",'0) Signal List'!G152)</f>
        <v>Provided to</v>
      </c>
      <c r="H135" s="92" t="str">
        <f>IF('0) Signal List'!H152="","",'0) Signal List'!H152)</f>
        <v>Duplicate to ESBN</v>
      </c>
      <c r="I135" s="221"/>
      <c r="J135" s="222"/>
      <c r="K135" s="222"/>
      <c r="L135" s="223"/>
    </row>
    <row r="136" spans="1:12" ht="14.25" customHeight="1" thickTop="1" x14ac:dyDescent="0.3">
      <c r="A136" s="458" t="str">
        <f>IF('0) Signal List'!A153="","",'0) Signal List'!A153)</f>
        <v/>
      </c>
      <c r="B136" s="20" t="str">
        <f>IF('0) Signal List'!B153="","",'0) Signal List'!B153)</f>
        <v/>
      </c>
      <c r="C136" s="20" t="str">
        <f>IF('0) Signal List'!C153="","",'0) Signal List'!C153)</f>
        <v/>
      </c>
      <c r="D136" s="20" t="str">
        <f>IF('0) Signal List'!D153="","",'0) Signal List'!D153)</f>
        <v/>
      </c>
      <c r="E136" s="43" t="str">
        <f>IF('0) Signal List'!E153="","",'0) Signal List'!E153)</f>
        <v/>
      </c>
      <c r="F136" s="20" t="str">
        <f>IF('0) Signal List'!F153="","",'0) Signal List'!F153)</f>
        <v/>
      </c>
      <c r="G136" s="24" t="str">
        <f>IF('0) Signal List'!G153="","",'0) Signal List'!G153)</f>
        <v/>
      </c>
      <c r="H136" s="93" t="str">
        <f>IF('0) Signal List'!H153="","",'0) Signal List'!H153)</f>
        <v/>
      </c>
      <c r="I136" s="382"/>
      <c r="L136" s="427"/>
    </row>
    <row r="137" spans="1:12" ht="14.25" customHeight="1" x14ac:dyDescent="0.3">
      <c r="A137" s="451" t="str">
        <f>IF('0) Signal List'!A154="","",'0) Signal List'!A154)</f>
        <v/>
      </c>
      <c r="B137" s="35" t="str">
        <f>IF('0) Signal List'!B154="","",'0) Signal List'!B154)</f>
        <v>Analogue Output Signals from EirGrid to SG System</v>
      </c>
      <c r="C137" s="20" t="str">
        <f>IF('0) Signal List'!C154="","",'0) Signal List'!C154)</f>
        <v/>
      </c>
      <c r="D137" s="20" t="str">
        <f>IF('0) Signal List'!D154="","",'0) Signal List'!D154)</f>
        <v/>
      </c>
      <c r="E137" s="43" t="str">
        <f>IF('0) Signal List'!E154="","",'0) Signal List'!E154)</f>
        <v/>
      </c>
      <c r="F137" s="20" t="str">
        <f>IF('0) Signal List'!F154="","",'0) Signal List'!F154)</f>
        <v/>
      </c>
      <c r="G137" s="15" t="str">
        <f>IF('0) Signal List'!G154="","",'0) Signal List'!G154)</f>
        <v/>
      </c>
      <c r="H137" s="94" t="str">
        <f>IF('0) Signal List'!H154="","",'0) Signal List'!H154)</f>
        <v/>
      </c>
      <c r="I137" s="382"/>
      <c r="L137" s="427"/>
    </row>
    <row r="138" spans="1:12" ht="14.25" customHeight="1" x14ac:dyDescent="0.25">
      <c r="A138" s="46" t="str">
        <f>IF('0) Signal List'!A155="","",'0) Signal List'!A155)</f>
        <v>G1</v>
      </c>
      <c r="B138" s="20" t="str">
        <f>IF('0) Signal List'!B155="","",'0) Signal List'!B155)</f>
        <v>Analogue Output Active Power Control Setpoint</v>
      </c>
      <c r="C138" s="453" t="str">
        <f>IF('0) Signal List'!C155="","",'0) Signal List'!C155)</f>
        <v>4 - 20</v>
      </c>
      <c r="D138" s="20" t="str">
        <f>IF('0) Signal List'!D155="","",'0) Signal List'!D155)</f>
        <v>mA</v>
      </c>
      <c r="E138" s="43" t="e">
        <f>IF('0) Signal List'!E155="","",'0) Signal List'!E155)</f>
        <v>#VALUE!</v>
      </c>
      <c r="F138" s="20" t="str">
        <f>IF('0) Signal List'!F155="","",'0) Signal List'!F155)</f>
        <v>MW</v>
      </c>
      <c r="G138" s="42" t="str">
        <f>IF('0) Signal List'!G155="","",'0) Signal List'!G155)</f>
        <v>SFPS</v>
      </c>
      <c r="H138" s="446" t="str">
        <f>IF('0) Signal List'!H155="","",'0) Signal List'!H155)</f>
        <v xml:space="preserve">N/A </v>
      </c>
      <c r="I138" s="283" t="s">
        <v>151</v>
      </c>
      <c r="J138" s="447"/>
      <c r="K138" s="447"/>
      <c r="L138" s="448"/>
    </row>
    <row r="139" spans="1:12" ht="14.25" customHeight="1" x14ac:dyDescent="0.25">
      <c r="A139" s="46" t="str">
        <f>IF('0) Signal List'!A156="","",'0) Signal List'!A156)</f>
        <v>G2</v>
      </c>
      <c r="B139" s="20" t="str">
        <f>IF('0) Signal List'!B156="","",'0) Signal List'!B156)</f>
        <v>Frequency Droop Setting</v>
      </c>
      <c r="C139" s="453" t="str">
        <f>IF('0) Signal List'!C156="","",'0) Signal List'!C156)</f>
        <v>4 - 20</v>
      </c>
      <c r="D139" s="20" t="str">
        <f>IF('0) Signal List'!D156="","",'0) Signal List'!D156)</f>
        <v>mA</v>
      </c>
      <c r="E139" s="43" t="str">
        <f>IF('0) Signal List'!E156="","",'0) Signal List'!E156)</f>
        <v xml:space="preserve"> 0-14</v>
      </c>
      <c r="F139" s="20" t="str">
        <f>IF('0) Signal List'!F156="","",'0) Signal List'!F156)</f>
        <v>%</v>
      </c>
      <c r="G139" s="42" t="str">
        <f>IF('0) Signal List'!G156="","",'0) Signal List'!G156)</f>
        <v>SFPS</v>
      </c>
      <c r="H139" s="446" t="str">
        <f>IF('0) Signal List'!H156="","",'0) Signal List'!H156)</f>
        <v xml:space="preserve">N/A </v>
      </c>
      <c r="I139" s="283" t="s">
        <v>151</v>
      </c>
      <c r="J139" s="447"/>
      <c r="K139" s="447"/>
      <c r="L139" s="448"/>
    </row>
    <row r="140" spans="1:12" ht="14.25" customHeight="1" x14ac:dyDescent="0.25">
      <c r="A140" s="46" t="str">
        <f>IF('0) Signal List'!A157="","",'0) Signal List'!A157)</f>
        <v>G3</v>
      </c>
      <c r="B140" s="20" t="str">
        <f>IF('0) Signal List'!B157="","",'0) Signal List'!B157)</f>
        <v xml:space="preserve">SPARE </v>
      </c>
      <c r="C140" s="453" t="str">
        <f>IF('0) Signal List'!C157="","",'0) Signal List'!C157)</f>
        <v/>
      </c>
      <c r="D140" s="20" t="str">
        <f>IF('0) Signal List'!D157="","",'0) Signal List'!D157)</f>
        <v/>
      </c>
      <c r="E140" s="43" t="str">
        <f>IF('0) Signal List'!E157="","",'0) Signal List'!E157)</f>
        <v/>
      </c>
      <c r="F140" s="20" t="str">
        <f>IF('0) Signal List'!F157="","",'0) Signal List'!F157)</f>
        <v/>
      </c>
      <c r="G140" s="42" t="str">
        <f>IF('0) Signal List'!G157="","",'0) Signal List'!G157)</f>
        <v/>
      </c>
      <c r="H140" s="446" t="str">
        <f>IF('0) Signal List'!H157="","",'0) Signal List'!H157)</f>
        <v/>
      </c>
      <c r="I140" s="283" t="s">
        <v>151</v>
      </c>
      <c r="J140" s="447"/>
      <c r="K140" s="447"/>
      <c r="L140" s="448"/>
    </row>
    <row r="141" spans="1:12" ht="14.25" customHeight="1" x14ac:dyDescent="0.25">
      <c r="A141" s="46" t="str">
        <f>IF('0) Signal List'!A158="","",'0) Signal List'!A158)</f>
        <v>G4</v>
      </c>
      <c r="B141" s="20" t="str">
        <f>IF('0) Signal List'!B158="","",'0) Signal List'!B158)</f>
        <v xml:space="preserve">SPARE </v>
      </c>
      <c r="C141" s="453" t="str">
        <f>IF('0) Signal List'!C158="","",'0) Signal List'!C158)</f>
        <v/>
      </c>
      <c r="D141" s="20" t="str">
        <f>IF('0) Signal List'!D158="","",'0) Signal List'!D158)</f>
        <v/>
      </c>
      <c r="E141" s="43" t="str">
        <f>IF('0) Signal List'!E158="","",'0) Signal List'!E158)</f>
        <v/>
      </c>
      <c r="F141" s="20" t="str">
        <f>IF('0) Signal List'!F158="","",'0) Signal List'!F158)</f>
        <v/>
      </c>
      <c r="G141" s="42" t="str">
        <f>IF('0) Signal List'!G158="","",'0) Signal List'!G158)</f>
        <v/>
      </c>
      <c r="H141" s="446" t="str">
        <f>IF('0) Signal List'!H158="","",'0) Signal List'!H158)</f>
        <v/>
      </c>
      <c r="I141" s="283" t="s">
        <v>151</v>
      </c>
      <c r="J141" s="447"/>
      <c r="K141" s="447"/>
      <c r="L141" s="448"/>
    </row>
    <row r="142" spans="1:12" ht="13.5" thickBot="1" x14ac:dyDescent="0.35">
      <c r="A142" s="459" t="str">
        <f>IF('0) Signal List'!A160="","",'0) Signal List'!A160)</f>
        <v/>
      </c>
      <c r="B142" s="460" t="str">
        <f>IF('0) Signal List'!B160="","",'0) Signal List'!B160)</f>
        <v/>
      </c>
      <c r="C142" s="460" t="str">
        <f>IF('0) Signal List'!C160="","",'0) Signal List'!C160)</f>
        <v/>
      </c>
      <c r="D142" s="460" t="str">
        <f>IF('0) Signal List'!D160="","",'0) Signal List'!D160)</f>
        <v/>
      </c>
      <c r="E142" s="461" t="str">
        <f>IF('0) Signal List'!E160="","",'0) Signal List'!E160)</f>
        <v/>
      </c>
      <c r="F142" s="460" t="str">
        <f>IF('0) Signal List'!F160="","",'0) Signal List'!F160)</f>
        <v/>
      </c>
      <c r="G142" s="47" t="str">
        <f>IF('0) Signal List'!G160="","",'0) Signal List'!G160)</f>
        <v/>
      </c>
      <c r="H142" s="96" t="str">
        <f>IF('0) Signal List'!H160="","",'0) Signal List'!H160)</f>
        <v/>
      </c>
      <c r="I142" s="462"/>
      <c r="J142" s="160"/>
      <c r="K142" s="160"/>
      <c r="L142" s="463"/>
    </row>
    <row r="143" spans="1:12" ht="21.75" customHeight="1" thickBot="1" x14ac:dyDescent="0.35">
      <c r="A143" s="20"/>
      <c r="E143" s="449"/>
    </row>
    <row r="144" spans="1:12" ht="21.75" customHeight="1" x14ac:dyDescent="0.3">
      <c r="A144" s="20"/>
      <c r="B144" s="707" t="s">
        <v>621</v>
      </c>
      <c r="C144" s="768"/>
      <c r="D144" s="768"/>
      <c r="E144" s="708"/>
    </row>
    <row r="145" spans="1:12" ht="21.75" customHeight="1" thickBot="1" x14ac:dyDescent="0.4">
      <c r="A145" s="20" t="str">
        <f>IF('0) Signal List'!A164="","",'0) Signal List'!A164)</f>
        <v/>
      </c>
      <c r="B145" s="711"/>
      <c r="C145" s="769"/>
      <c r="D145" s="769"/>
      <c r="E145" s="712"/>
      <c r="F145" s="20" t="str">
        <f>IF('0) Signal List'!F164="","",'0) Signal List'!F164)</f>
        <v/>
      </c>
      <c r="G145" s="766"/>
      <c r="H145" s="766"/>
    </row>
    <row r="146" spans="1:12" ht="21.75" customHeight="1" x14ac:dyDescent="0.4">
      <c r="A146" s="20" t="str">
        <f>IF('0) Signal List'!A165="","",'0) Signal List'!A165)</f>
        <v/>
      </c>
      <c r="B146" s="558" t="s">
        <v>1014</v>
      </c>
      <c r="C146" s="464"/>
      <c r="D146" s="465"/>
      <c r="E146" s="559"/>
      <c r="F146" s="20" t="str">
        <f>IF('0) Signal List'!F165="","",'0) Signal List'!F165)</f>
        <v/>
      </c>
      <c r="G146" s="757" t="s">
        <v>589</v>
      </c>
      <c r="H146" s="758"/>
      <c r="I146" s="754">
        <f>'1a) Inst.Info &amp; Contact Details'!E24</f>
        <v>0</v>
      </c>
      <c r="J146" s="755"/>
      <c r="K146" s="755"/>
      <c r="L146" s="756"/>
    </row>
    <row r="147" spans="1:12" ht="21.75" customHeight="1" x14ac:dyDescent="0.4">
      <c r="A147" s="20"/>
      <c r="B147" s="560" t="s">
        <v>1015</v>
      </c>
      <c r="C147" s="465"/>
      <c r="D147" s="465"/>
      <c r="E147" s="561"/>
      <c r="G147" s="570"/>
      <c r="H147" s="571"/>
      <c r="I147" s="572"/>
      <c r="J147" s="573"/>
      <c r="K147" s="573"/>
      <c r="L147" s="574"/>
    </row>
    <row r="148" spans="1:12" ht="21.75" customHeight="1" x14ac:dyDescent="0.4">
      <c r="A148" s="20"/>
      <c r="B148" s="560" t="s">
        <v>1016</v>
      </c>
      <c r="C148" s="465"/>
      <c r="D148" s="465"/>
      <c r="E148" s="561"/>
      <c r="G148" s="570"/>
      <c r="H148" s="571"/>
      <c r="I148" s="572"/>
      <c r="J148" s="573"/>
      <c r="K148" s="573"/>
      <c r="L148" s="574"/>
    </row>
    <row r="149" spans="1:12" ht="21.75" customHeight="1" x14ac:dyDescent="0.4">
      <c r="A149" s="20"/>
      <c r="B149" s="560" t="s">
        <v>1017</v>
      </c>
      <c r="C149" s="465"/>
      <c r="D149" s="465"/>
      <c r="E149" s="561"/>
      <c r="G149" s="570"/>
      <c r="H149" s="571"/>
      <c r="I149" s="572"/>
      <c r="J149" s="573"/>
      <c r="K149" s="573"/>
      <c r="L149" s="574"/>
    </row>
    <row r="150" spans="1:12" ht="21.75" customHeight="1" x14ac:dyDescent="0.4">
      <c r="A150" s="20"/>
      <c r="B150" s="560" t="s">
        <v>1018</v>
      </c>
      <c r="C150" s="465"/>
      <c r="D150" s="465"/>
      <c r="E150" s="561"/>
      <c r="G150" s="570"/>
      <c r="H150" s="571"/>
      <c r="I150" s="572"/>
      <c r="J150" s="573"/>
      <c r="K150" s="573"/>
      <c r="L150" s="574"/>
    </row>
    <row r="151" spans="1:12" ht="21.75" customHeight="1" x14ac:dyDescent="0.4">
      <c r="A151" s="20" t="str">
        <f>IF('0) Signal List'!A166="","",'0) Signal List'!A166)</f>
        <v/>
      </c>
      <c r="B151" s="560" t="s">
        <v>1019</v>
      </c>
      <c r="C151" s="465"/>
      <c r="D151" s="465"/>
      <c r="E151" s="561"/>
      <c r="F151" s="20" t="str">
        <f>IF('0) Signal List'!F166="","",'0) Signal List'!F166)</f>
        <v/>
      </c>
      <c r="G151" s="742" t="s">
        <v>586</v>
      </c>
      <c r="H151" s="743"/>
      <c r="I151" s="751"/>
      <c r="J151" s="752"/>
      <c r="K151" s="752"/>
      <c r="L151" s="753"/>
    </row>
    <row r="152" spans="1:12" ht="21.75" customHeight="1" x14ac:dyDescent="0.4">
      <c r="A152" s="20" t="str">
        <f>IF('0) Signal List'!A167="","",'0) Signal List'!A167)</f>
        <v/>
      </c>
      <c r="B152" s="560" t="s">
        <v>1020</v>
      </c>
      <c r="C152" s="465"/>
      <c r="D152" s="465"/>
      <c r="E152" s="561"/>
      <c r="F152" s="20" t="str">
        <f>IF('0) Signal List'!F167="","",'0) Signal List'!F167)</f>
        <v/>
      </c>
      <c r="G152" s="757" t="s">
        <v>145</v>
      </c>
      <c r="H152" s="758"/>
      <c r="I152" s="754"/>
      <c r="J152" s="755"/>
      <c r="K152" s="755"/>
      <c r="L152" s="756"/>
    </row>
    <row r="153" spans="1:12" ht="21.75" customHeight="1" thickBot="1" x14ac:dyDescent="0.45">
      <c r="A153" s="20" t="str">
        <f>IF('0) Signal List'!A168="","",'0) Signal List'!A168)</f>
        <v/>
      </c>
      <c r="B153" s="562" t="s">
        <v>1021</v>
      </c>
      <c r="C153" s="466"/>
      <c r="D153" s="466"/>
      <c r="E153" s="563"/>
      <c r="F153" s="20" t="str">
        <f>IF('0) Signal List'!F168="","",'0) Signal List'!F168)</f>
        <v/>
      </c>
      <c r="G153" s="742" t="s">
        <v>146</v>
      </c>
      <c r="H153" s="743"/>
      <c r="I153" s="751"/>
      <c r="J153" s="752"/>
      <c r="K153" s="752"/>
      <c r="L153" s="753"/>
    </row>
    <row r="154" spans="1:12" ht="43.5" customHeight="1" x14ac:dyDescent="0.4">
      <c r="A154" s="20" t="str">
        <f>IF('0) Signal List'!A169="","",'0) Signal List'!A169)</f>
        <v/>
      </c>
      <c r="B154" s="745" t="s">
        <v>587</v>
      </c>
      <c r="C154" s="745"/>
      <c r="D154" s="745"/>
      <c r="E154" s="745"/>
      <c r="F154" s="20" t="str">
        <f>IF('0) Signal List'!F169="","",'0) Signal List'!F169)</f>
        <v/>
      </c>
      <c r="G154" s="740" t="s">
        <v>237</v>
      </c>
      <c r="H154" s="741"/>
      <c r="I154" s="754" t="str">
        <f>'1a) Inst.Info &amp; Contact Details'!E14</f>
        <v>ESBTS Team</v>
      </c>
      <c r="J154" s="755"/>
      <c r="K154" s="755"/>
      <c r="L154" s="756"/>
    </row>
    <row r="155" spans="1:12" ht="43.5" customHeight="1" x14ac:dyDescent="0.4">
      <c r="A155" s="20"/>
      <c r="B155" s="765" t="s">
        <v>462</v>
      </c>
      <c r="C155" s="765"/>
      <c r="D155" s="765"/>
      <c r="E155" s="765"/>
      <c r="G155" s="417" t="s">
        <v>153</v>
      </c>
      <c r="H155" s="418"/>
      <c r="I155" s="414"/>
      <c r="J155" s="415"/>
      <c r="K155" s="415"/>
      <c r="L155" s="416"/>
    </row>
    <row r="156" spans="1:12" ht="21.75" customHeight="1" x14ac:dyDescent="0.4">
      <c r="A156" s="20" t="str">
        <f>IF('0) Signal List'!A170="","",'0) Signal List'!A170)</f>
        <v/>
      </c>
      <c r="B156" s="737" t="s">
        <v>325</v>
      </c>
      <c r="C156" s="737"/>
      <c r="D156" s="737"/>
      <c r="E156" s="737"/>
      <c r="F156" s="20" t="str">
        <f>IF('0) Signal List'!F170="","",'0) Signal List'!F170)</f>
        <v/>
      </c>
      <c r="G156" s="749" t="s">
        <v>144</v>
      </c>
      <c r="H156" s="750"/>
      <c r="I156" s="746"/>
      <c r="J156" s="747"/>
      <c r="K156" s="747"/>
      <c r="L156" s="748"/>
    </row>
    <row r="157" spans="1:12" ht="21.75" customHeight="1" x14ac:dyDescent="0.25">
      <c r="A157" s="20" t="str">
        <f>IF('0) Signal List'!A171="","",'0) Signal List'!A171)</f>
        <v/>
      </c>
      <c r="B157" s="737"/>
      <c r="C157" s="737"/>
      <c r="D157" s="737"/>
      <c r="E157" s="737"/>
      <c r="F157" s="20" t="str">
        <f>IF('0) Signal List'!F171="","",'0) Signal List'!F171)</f>
        <v/>
      </c>
      <c r="G157" s="20"/>
      <c r="H157" s="20"/>
    </row>
    <row r="158" spans="1:12" x14ac:dyDescent="0.3">
      <c r="A158" s="20" t="str">
        <f>IF('0) Signal List'!A172="","",'0) Signal List'!A172)</f>
        <v/>
      </c>
      <c r="B158" s="20" t="str">
        <f>IF('0) Signal List'!B172="","",'0) Signal List'!B172)</f>
        <v/>
      </c>
      <c r="C158" s="20" t="str">
        <f>IF('0) Signal List'!C172="","",'0) Signal List'!C172)</f>
        <v/>
      </c>
      <c r="D158" s="20" t="str">
        <f>IF('0) Signal List'!D172="","",'0) Signal List'!D172)</f>
        <v/>
      </c>
      <c r="E158" s="43" t="str">
        <f>IF('0) Signal List'!E172="","",'0) Signal List'!E172)</f>
        <v/>
      </c>
      <c r="F158" s="20" t="str">
        <f>IF('0) Signal List'!F172="","",'0) Signal List'!F172)</f>
        <v/>
      </c>
      <c r="G158" s="11" t="str">
        <f>IF('0) Signal List'!G172="","",'0) Signal List'!G172)</f>
        <v/>
      </c>
      <c r="H158" s="11" t="str">
        <f>IF('0) Signal List'!H172="","",'0) Signal List'!H172)</f>
        <v/>
      </c>
    </row>
    <row r="159" spans="1:12" x14ac:dyDescent="0.3">
      <c r="A159" s="20" t="str">
        <f>IF('0) Signal List'!A173="","",'0) Signal List'!A173)</f>
        <v/>
      </c>
      <c r="B159" s="20" t="str">
        <f>IF('0) Signal List'!B173="","",'0) Signal List'!B173)</f>
        <v/>
      </c>
      <c r="C159" s="20" t="str">
        <f>IF('0) Signal List'!C173="","",'0) Signal List'!C173)</f>
        <v/>
      </c>
      <c r="D159" s="20" t="str">
        <f>IF('0) Signal List'!D173="","",'0) Signal List'!D173)</f>
        <v/>
      </c>
      <c r="E159" s="43" t="str">
        <f>IF('0) Signal List'!E173="","",'0) Signal List'!E173)</f>
        <v/>
      </c>
      <c r="F159" s="20" t="str">
        <f>IF('0) Signal List'!F173="","",'0) Signal List'!F173)</f>
        <v/>
      </c>
      <c r="G159" s="11" t="str">
        <f>IF('0) Signal List'!G173="","",'0) Signal List'!G173)</f>
        <v/>
      </c>
      <c r="H159" s="11" t="str">
        <f>IF('0) Signal List'!H173="","",'0) Signal List'!H173)</f>
        <v/>
      </c>
    </row>
    <row r="160" spans="1:12" x14ac:dyDescent="0.3">
      <c r="A160" s="20" t="str">
        <f>IF('0) Signal List'!A174="","",'0) Signal List'!A174)</f>
        <v/>
      </c>
      <c r="B160" s="20" t="str">
        <f>IF('0) Signal List'!B174="","",'0) Signal List'!B174)</f>
        <v/>
      </c>
      <c r="C160" s="20" t="str">
        <f>IF('0) Signal List'!C174="","",'0) Signal List'!C174)</f>
        <v/>
      </c>
      <c r="D160" s="20" t="str">
        <f>IF('0) Signal List'!D174="","",'0) Signal List'!D174)</f>
        <v/>
      </c>
      <c r="E160" s="43" t="str">
        <f>IF('0) Signal List'!E174="","",'0) Signal List'!E174)</f>
        <v/>
      </c>
      <c r="F160" s="20" t="str">
        <f>IF('0) Signal List'!F174="","",'0) Signal List'!F174)</f>
        <v/>
      </c>
      <c r="G160" s="11" t="str">
        <f>IF('0) Signal List'!G174="","",'0) Signal List'!G174)</f>
        <v/>
      </c>
      <c r="H160" s="11" t="str">
        <f>IF('0) Signal List'!H174="","",'0) Signal List'!H174)</f>
        <v/>
      </c>
    </row>
    <row r="161" spans="1:8" ht="13.5" customHeight="1" x14ac:dyDescent="0.3">
      <c r="A161" s="20" t="str">
        <f>IF('0) Signal List'!A175="","",'0) Signal List'!A175)</f>
        <v/>
      </c>
      <c r="B161" s="20" t="str">
        <f>IF('0) Signal List'!B175="","",'0) Signal List'!B175)</f>
        <v/>
      </c>
      <c r="C161" s="20" t="str">
        <f>IF('0) Signal List'!C175="","",'0) Signal List'!C175)</f>
        <v/>
      </c>
      <c r="D161" s="20" t="str">
        <f>IF('0) Signal List'!D175="","",'0) Signal List'!D175)</f>
        <v/>
      </c>
      <c r="E161" s="43" t="str">
        <f>IF('0) Signal List'!E175="","",'0) Signal List'!E175)</f>
        <v/>
      </c>
      <c r="F161" s="20" t="str">
        <f>IF('0) Signal List'!F175="","",'0) Signal List'!F175)</f>
        <v/>
      </c>
      <c r="G161" s="11" t="str">
        <f>IF('0) Signal List'!G175="","",'0) Signal List'!G175)</f>
        <v/>
      </c>
      <c r="H161" s="11" t="str">
        <f>IF('0) Signal List'!H175="","",'0) Signal List'!H175)</f>
        <v/>
      </c>
    </row>
    <row r="162" spans="1:8" x14ac:dyDescent="0.3">
      <c r="A162" s="20" t="str">
        <f>IF('0) Signal List'!A176="","",'0) Signal List'!A176)</f>
        <v/>
      </c>
      <c r="B162" s="20" t="str">
        <f>IF('0) Signal List'!B176="","",'0) Signal List'!B176)</f>
        <v/>
      </c>
      <c r="C162" s="20" t="str">
        <f>IF('0) Signal List'!C176="","",'0) Signal List'!C176)</f>
        <v/>
      </c>
      <c r="D162" s="20" t="str">
        <f>IF('0) Signal List'!D176="","",'0) Signal List'!D176)</f>
        <v/>
      </c>
      <c r="E162" s="43" t="str">
        <f>IF('0) Signal List'!E176="","",'0) Signal List'!E176)</f>
        <v/>
      </c>
      <c r="F162" s="20" t="str">
        <f>IF('0) Signal List'!F176="","",'0) Signal List'!F176)</f>
        <v/>
      </c>
      <c r="G162" s="11" t="str">
        <f>IF('0) Signal List'!G176="","",'0) Signal List'!G176)</f>
        <v/>
      </c>
      <c r="H162" s="11" t="str">
        <f>IF('0) Signal List'!H176="","",'0) Signal List'!H176)</f>
        <v/>
      </c>
    </row>
    <row r="163" spans="1:8" x14ac:dyDescent="0.3">
      <c r="A163" s="20" t="str">
        <f>IF('0) Signal List'!A177="","",'0) Signal List'!A177)</f>
        <v/>
      </c>
      <c r="B163" s="20" t="str">
        <f>IF('0) Signal List'!B177="","",'0) Signal List'!B177)</f>
        <v/>
      </c>
      <c r="C163" s="20" t="str">
        <f>IF('0) Signal List'!C177="","",'0) Signal List'!C177)</f>
        <v/>
      </c>
      <c r="D163" s="20" t="str">
        <f>IF('0) Signal List'!D177="","",'0) Signal List'!D177)</f>
        <v/>
      </c>
      <c r="E163" s="43" t="str">
        <f>IF('0) Signal List'!E177="","",'0) Signal List'!E177)</f>
        <v/>
      </c>
      <c r="F163" s="20" t="str">
        <f>IF('0) Signal List'!F177="","",'0) Signal List'!F177)</f>
        <v/>
      </c>
      <c r="G163" s="11" t="str">
        <f>IF('0) Signal List'!G177="","",'0) Signal List'!G177)</f>
        <v/>
      </c>
      <c r="H163" s="11" t="str">
        <f>IF('0) Signal List'!H177="","",'0) Signal List'!H177)</f>
        <v/>
      </c>
    </row>
    <row r="164" spans="1:8" x14ac:dyDescent="0.3">
      <c r="A164" s="426" t="str">
        <f>IF('0) Signal List'!A178="","",'0) Signal List'!A178)</f>
        <v/>
      </c>
      <c r="B164" s="20" t="str">
        <f>IF('0) Signal List'!B178="","",'0) Signal List'!B178)</f>
        <v/>
      </c>
      <c r="C164" s="20" t="str">
        <f>IF('0) Signal List'!C178="","",'0) Signal List'!C178)</f>
        <v/>
      </c>
      <c r="D164" s="20" t="str">
        <f>IF('0) Signal List'!D178="","",'0) Signal List'!D178)</f>
        <v/>
      </c>
      <c r="E164" s="43" t="str">
        <f>IF('0) Signal List'!E178="","",'0) Signal List'!E178)</f>
        <v/>
      </c>
      <c r="F164" s="20" t="str">
        <f>IF('0) Signal List'!F178="","",'0) Signal List'!F178)</f>
        <v/>
      </c>
      <c r="G164" s="11" t="str">
        <f>IF('0) Signal List'!G178="","",'0) Signal List'!G178)</f>
        <v/>
      </c>
      <c r="H164" s="11" t="str">
        <f>IF('0) Signal List'!H178="","",'0) Signal List'!H178)</f>
        <v/>
      </c>
    </row>
    <row r="165" spans="1:8" x14ac:dyDescent="0.3">
      <c r="A165" s="426" t="str">
        <f>IF('0) Signal List'!A179="","",'0) Signal List'!A179)</f>
        <v/>
      </c>
      <c r="B165" s="20" t="str">
        <f>IF('0) Signal List'!B179="","",'0) Signal List'!B179)</f>
        <v/>
      </c>
      <c r="C165" s="20" t="str">
        <f>IF('0) Signal List'!C179="","",'0) Signal List'!C179)</f>
        <v/>
      </c>
      <c r="D165" s="20" t="str">
        <f>IF('0) Signal List'!D179="","",'0) Signal List'!D179)</f>
        <v/>
      </c>
      <c r="E165" s="43" t="str">
        <f>IF('0) Signal List'!E179="","",'0) Signal List'!E179)</f>
        <v/>
      </c>
      <c r="F165" s="20" t="str">
        <f>IF('0) Signal List'!F179="","",'0) Signal List'!F179)</f>
        <v/>
      </c>
      <c r="G165" s="11" t="str">
        <f>IF('0) Signal List'!G179="","",'0) Signal List'!G179)</f>
        <v/>
      </c>
      <c r="H165" s="11" t="str">
        <f>IF('0) Signal List'!H179="","",'0) Signal List'!H179)</f>
        <v/>
      </c>
    </row>
    <row r="166" spans="1:8" x14ac:dyDescent="0.3">
      <c r="A166" s="426" t="str">
        <f>IF('0) Signal List'!A180="","",'0) Signal List'!A180)</f>
        <v/>
      </c>
      <c r="B166" s="20" t="str">
        <f>IF('0) Signal List'!B180="","",'0) Signal List'!B180)</f>
        <v/>
      </c>
      <c r="C166" s="20" t="str">
        <f>IF('0) Signal List'!C180="","",'0) Signal List'!C180)</f>
        <v/>
      </c>
      <c r="D166" s="20" t="str">
        <f>IF('0) Signal List'!D180="","",'0) Signal List'!D180)</f>
        <v/>
      </c>
      <c r="E166" s="43" t="str">
        <f>IF('0) Signal List'!E180="","",'0) Signal List'!E180)</f>
        <v/>
      </c>
      <c r="F166" s="20" t="str">
        <f>IF('0) Signal List'!F180="","",'0) Signal List'!F180)</f>
        <v/>
      </c>
      <c r="G166" s="11" t="str">
        <f>IF('0) Signal List'!G180="","",'0) Signal List'!G180)</f>
        <v/>
      </c>
      <c r="H166" s="11" t="str">
        <f>IF('0) Signal List'!H180="","",'0) Signal List'!H180)</f>
        <v/>
      </c>
    </row>
    <row r="167" spans="1:8" x14ac:dyDescent="0.3">
      <c r="A167" s="426" t="str">
        <f>IF('0) Signal List'!A181="","",'0) Signal List'!A181)</f>
        <v/>
      </c>
      <c r="B167" s="20" t="str">
        <f>IF('0) Signal List'!B181="","",'0) Signal List'!B181)</f>
        <v/>
      </c>
      <c r="C167" s="20" t="str">
        <f>IF('0) Signal List'!C181="","",'0) Signal List'!C181)</f>
        <v/>
      </c>
      <c r="D167" s="20" t="str">
        <f>IF('0) Signal List'!D181="","",'0) Signal List'!D181)</f>
        <v/>
      </c>
      <c r="E167" s="43" t="str">
        <f>IF('0) Signal List'!E181="","",'0) Signal List'!E181)</f>
        <v/>
      </c>
      <c r="F167" s="20" t="str">
        <f>IF('0) Signal List'!F181="","",'0) Signal List'!F181)</f>
        <v/>
      </c>
      <c r="G167" s="11" t="str">
        <f>IF('0) Signal List'!G181="","",'0) Signal List'!G181)</f>
        <v/>
      </c>
      <c r="H167" s="11" t="str">
        <f>IF('0) Signal List'!H181="","",'0) Signal List'!H181)</f>
        <v/>
      </c>
    </row>
    <row r="168" spans="1:8" x14ac:dyDescent="0.3">
      <c r="A168" s="426" t="str">
        <f>IF('0) Signal List'!A182="","",'0) Signal List'!A182)</f>
        <v/>
      </c>
      <c r="B168" s="20" t="str">
        <f>IF('0) Signal List'!B182="","",'0) Signal List'!B182)</f>
        <v/>
      </c>
      <c r="C168" s="20" t="str">
        <f>IF('0) Signal List'!C182="","",'0) Signal List'!C182)</f>
        <v/>
      </c>
      <c r="D168" s="20" t="str">
        <f>IF('0) Signal List'!D182="","",'0) Signal List'!D182)</f>
        <v/>
      </c>
      <c r="E168" s="43" t="str">
        <f>IF('0) Signal List'!E182="","",'0) Signal List'!E182)</f>
        <v/>
      </c>
      <c r="F168" s="20" t="str">
        <f>IF('0) Signal List'!F182="","",'0) Signal List'!F182)</f>
        <v/>
      </c>
      <c r="G168" s="11" t="str">
        <f>IF('0) Signal List'!G182="","",'0) Signal List'!G182)</f>
        <v/>
      </c>
      <c r="H168" s="11" t="str">
        <f>IF('0) Signal List'!H182="","",'0) Signal List'!H182)</f>
        <v/>
      </c>
    </row>
    <row r="169" spans="1:8" x14ac:dyDescent="0.3">
      <c r="A169" s="426" t="str">
        <f>IF('0) Signal List'!A183="","",'0) Signal List'!A183)</f>
        <v/>
      </c>
      <c r="B169" s="20" t="str">
        <f>IF('0) Signal List'!B183="","",'0) Signal List'!B183)</f>
        <v/>
      </c>
      <c r="C169" s="20" t="str">
        <f>IF('0) Signal List'!C183="","",'0) Signal List'!C183)</f>
        <v/>
      </c>
      <c r="D169" s="20" t="str">
        <f>IF('0) Signal List'!D183="","",'0) Signal List'!D183)</f>
        <v/>
      </c>
      <c r="E169" s="43" t="str">
        <f>IF('0) Signal List'!E183="","",'0) Signal List'!E183)</f>
        <v/>
      </c>
      <c r="F169" s="20" t="str">
        <f>IF('0) Signal List'!F183="","",'0) Signal List'!F183)</f>
        <v/>
      </c>
      <c r="G169" s="11" t="str">
        <f>IF('0) Signal List'!G183="","",'0) Signal List'!G183)</f>
        <v/>
      </c>
      <c r="H169" s="11" t="str">
        <f>IF('0) Signal List'!H183="","",'0) Signal List'!H183)</f>
        <v/>
      </c>
    </row>
    <row r="170" spans="1:8" x14ac:dyDescent="0.3">
      <c r="A170" s="426" t="str">
        <f>IF('0) Signal List'!A184="","",'0) Signal List'!A184)</f>
        <v/>
      </c>
      <c r="B170" s="20" t="str">
        <f>IF('0) Signal List'!B184="","",'0) Signal List'!B184)</f>
        <v/>
      </c>
      <c r="C170" s="20" t="str">
        <f>IF('0) Signal List'!C184="","",'0) Signal List'!C184)</f>
        <v/>
      </c>
      <c r="D170" s="20" t="str">
        <f>IF('0) Signal List'!D184="","",'0) Signal List'!D184)</f>
        <v/>
      </c>
      <c r="E170" s="43" t="str">
        <f>IF('0) Signal List'!E184="","",'0) Signal List'!E184)</f>
        <v/>
      </c>
      <c r="F170" s="20" t="str">
        <f>IF('0) Signal List'!F184="","",'0) Signal List'!F184)</f>
        <v/>
      </c>
      <c r="G170" s="11" t="str">
        <f>IF('0) Signal List'!G184="","",'0) Signal List'!G184)</f>
        <v/>
      </c>
      <c r="H170" s="11" t="str">
        <f>IF('0) Signal List'!H184="","",'0) Signal List'!H184)</f>
        <v/>
      </c>
    </row>
    <row r="171" spans="1:8" x14ac:dyDescent="0.3">
      <c r="A171" s="426" t="str">
        <f>IF('0) Signal List'!A185="","",'0) Signal List'!A185)</f>
        <v/>
      </c>
      <c r="B171" s="20" t="str">
        <f>IF('0) Signal List'!B185="","",'0) Signal List'!B185)</f>
        <v/>
      </c>
      <c r="C171" s="20" t="str">
        <f>IF('0) Signal List'!C185="","",'0) Signal List'!C185)</f>
        <v/>
      </c>
      <c r="D171" s="20" t="str">
        <f>IF('0) Signal List'!D185="","",'0) Signal List'!D185)</f>
        <v/>
      </c>
      <c r="E171" s="43" t="str">
        <f>IF('0) Signal List'!E185="","",'0) Signal List'!E185)</f>
        <v/>
      </c>
      <c r="F171" s="20" t="str">
        <f>IF('0) Signal List'!F185="","",'0) Signal List'!F185)</f>
        <v/>
      </c>
      <c r="G171" s="11" t="str">
        <f>IF('0) Signal List'!G185="","",'0) Signal List'!G185)</f>
        <v/>
      </c>
      <c r="H171" s="11" t="str">
        <f>IF('0) Signal List'!H185="","",'0) Signal List'!H185)</f>
        <v/>
      </c>
    </row>
    <row r="172" spans="1:8" x14ac:dyDescent="0.3">
      <c r="A172" s="426" t="str">
        <f>IF('0) Signal List'!A186="","",'0) Signal List'!A186)</f>
        <v/>
      </c>
      <c r="B172" s="20" t="str">
        <f>IF('0) Signal List'!B186="","",'0) Signal List'!B186)</f>
        <v/>
      </c>
      <c r="C172" s="20" t="str">
        <f>IF('0) Signal List'!C186="","",'0) Signal List'!C186)</f>
        <v/>
      </c>
      <c r="D172" s="20" t="str">
        <f>IF('0) Signal List'!D186="","",'0) Signal List'!D186)</f>
        <v/>
      </c>
      <c r="E172" s="43" t="str">
        <f>IF('0) Signal List'!E186="","",'0) Signal List'!E186)</f>
        <v/>
      </c>
      <c r="F172" s="20" t="str">
        <f>IF('0) Signal List'!F186="","",'0) Signal List'!F186)</f>
        <v/>
      </c>
      <c r="G172" s="11" t="str">
        <f>IF('0) Signal List'!G186="","",'0) Signal List'!G186)</f>
        <v/>
      </c>
      <c r="H172" s="11" t="str">
        <f>IF('0) Signal List'!H186="","",'0) Signal List'!H186)</f>
        <v/>
      </c>
    </row>
    <row r="173" spans="1:8" x14ac:dyDescent="0.3">
      <c r="A173" s="426" t="str">
        <f>IF('0) Signal List'!A187="","",'0) Signal List'!A187)</f>
        <v/>
      </c>
      <c r="B173" s="20" t="str">
        <f>IF('0) Signal List'!B187="","",'0) Signal List'!B187)</f>
        <v/>
      </c>
      <c r="C173" s="20" t="str">
        <f>IF('0) Signal List'!C187="","",'0) Signal List'!C187)</f>
        <v/>
      </c>
      <c r="D173" s="20" t="str">
        <f>IF('0) Signal List'!D187="","",'0) Signal List'!D187)</f>
        <v/>
      </c>
      <c r="E173" s="43" t="str">
        <f>IF('0) Signal List'!E187="","",'0) Signal List'!E187)</f>
        <v/>
      </c>
      <c r="F173" s="20" t="str">
        <f>IF('0) Signal List'!F187="","",'0) Signal List'!F187)</f>
        <v/>
      </c>
      <c r="G173" s="11" t="str">
        <f>IF('0) Signal List'!G187="","",'0) Signal List'!G187)</f>
        <v/>
      </c>
      <c r="H173" s="11" t="str">
        <f>IF('0) Signal List'!H187="","",'0) Signal List'!H187)</f>
        <v/>
      </c>
    </row>
    <row r="174" spans="1:8" x14ac:dyDescent="0.3">
      <c r="A174" s="426" t="str">
        <f>IF('0) Signal List'!A188="","",'0) Signal List'!A188)</f>
        <v/>
      </c>
      <c r="B174" s="20" t="str">
        <f>IF('0) Signal List'!B188="","",'0) Signal List'!B188)</f>
        <v/>
      </c>
      <c r="C174" s="20" t="str">
        <f>IF('0) Signal List'!C188="","",'0) Signal List'!C188)</f>
        <v/>
      </c>
      <c r="D174" s="20" t="str">
        <f>IF('0) Signal List'!D188="","",'0) Signal List'!D188)</f>
        <v/>
      </c>
      <c r="E174" s="43" t="str">
        <f>IF('0) Signal List'!E188="","",'0) Signal List'!E188)</f>
        <v/>
      </c>
      <c r="F174" s="20" t="str">
        <f>IF('0) Signal List'!F188="","",'0) Signal List'!F188)</f>
        <v/>
      </c>
      <c r="G174" s="11" t="str">
        <f>IF('0) Signal List'!G188="","",'0) Signal List'!G188)</f>
        <v/>
      </c>
      <c r="H174" s="11" t="str">
        <f>IF('0) Signal List'!H188="","",'0) Signal List'!H188)</f>
        <v/>
      </c>
    </row>
    <row r="175" spans="1:8" x14ac:dyDescent="0.3">
      <c r="A175" s="426" t="str">
        <f>IF('0) Signal List'!A189="","",'0) Signal List'!A189)</f>
        <v/>
      </c>
      <c r="B175" s="20" t="str">
        <f>IF('0) Signal List'!B189="","",'0) Signal List'!B189)</f>
        <v/>
      </c>
      <c r="C175" s="20" t="str">
        <f>IF('0) Signal List'!C189="","",'0) Signal List'!C189)</f>
        <v/>
      </c>
      <c r="D175" s="20" t="str">
        <f>IF('0) Signal List'!D189="","",'0) Signal List'!D189)</f>
        <v/>
      </c>
      <c r="E175" s="43" t="str">
        <f>IF('0) Signal List'!E189="","",'0) Signal List'!E189)</f>
        <v/>
      </c>
      <c r="F175" s="20" t="str">
        <f>IF('0) Signal List'!F189="","",'0) Signal List'!F189)</f>
        <v/>
      </c>
      <c r="G175" s="11" t="str">
        <f>IF('0) Signal List'!G189="","",'0) Signal List'!G189)</f>
        <v/>
      </c>
      <c r="H175" s="11" t="str">
        <f>IF('0) Signal List'!H189="","",'0) Signal List'!H189)</f>
        <v/>
      </c>
    </row>
    <row r="176" spans="1:8" x14ac:dyDescent="0.3">
      <c r="A176" s="426" t="str">
        <f>IF('0) Signal List'!A190="","",'0) Signal List'!A190)</f>
        <v/>
      </c>
      <c r="B176" s="20" t="str">
        <f>IF('0) Signal List'!B190="","",'0) Signal List'!B190)</f>
        <v/>
      </c>
      <c r="C176" s="20" t="str">
        <f>IF('0) Signal List'!C190="","",'0) Signal List'!C190)</f>
        <v/>
      </c>
      <c r="D176" s="20" t="str">
        <f>IF('0) Signal List'!D190="","",'0) Signal List'!D190)</f>
        <v/>
      </c>
      <c r="E176" s="43" t="str">
        <f>IF('0) Signal List'!E190="","",'0) Signal List'!E190)</f>
        <v/>
      </c>
      <c r="F176" s="20" t="str">
        <f>IF('0) Signal List'!F190="","",'0) Signal List'!F190)</f>
        <v/>
      </c>
      <c r="G176" s="11" t="str">
        <f>IF('0) Signal List'!G190="","",'0) Signal List'!G190)</f>
        <v/>
      </c>
      <c r="H176" s="11" t="str">
        <f>IF('0) Signal List'!H190="","",'0) Signal List'!H190)</f>
        <v/>
      </c>
    </row>
    <row r="177" spans="1:8" x14ac:dyDescent="0.3">
      <c r="A177" s="426" t="str">
        <f>IF('0) Signal List'!A191="","",'0) Signal List'!A191)</f>
        <v/>
      </c>
      <c r="B177" s="20" t="str">
        <f>IF('0) Signal List'!B191="","",'0) Signal List'!B191)</f>
        <v/>
      </c>
      <c r="C177" s="20" t="str">
        <f>IF('0) Signal List'!C191="","",'0) Signal List'!C191)</f>
        <v/>
      </c>
      <c r="D177" s="20" t="str">
        <f>IF('0) Signal List'!D191="","",'0) Signal List'!D191)</f>
        <v/>
      </c>
      <c r="E177" s="43" t="str">
        <f>IF('0) Signal List'!E191="","",'0) Signal List'!E191)</f>
        <v/>
      </c>
      <c r="F177" s="20" t="str">
        <f>IF('0) Signal List'!F191="","",'0) Signal List'!F191)</f>
        <v/>
      </c>
      <c r="G177" s="11" t="str">
        <f>IF('0) Signal List'!G191="","",'0) Signal List'!G191)</f>
        <v/>
      </c>
      <c r="H177" s="11" t="str">
        <f>IF('0) Signal List'!H191="","",'0) Signal List'!H191)</f>
        <v/>
      </c>
    </row>
  </sheetData>
  <customSheetViews>
    <customSheetView guid="{87DE1C7C-F92F-4056-9C7F-506D880140E3}" scale="85" fitToPage="1" topLeftCell="A86">
      <selection activeCell="B125" sqref="B125"/>
      <pageMargins left="0.23622047244094491" right="0.23622047244094491" top="0.74803149606299213" bottom="0.74803149606299213" header="0.31496062992125984" footer="0.31496062992125984"/>
      <printOptions horizontalCentered="1" verticalCentered="1"/>
      <pageSetup paperSize="9" scale="43" orientation="portrait" r:id="rId1"/>
      <headerFooter alignWithMargins="0">
        <oddHeader>&amp;L&amp;G&amp;C&amp;24Joint (IPP/ESBTS/EMS) Pre Grid Code Check</oddHeader>
        <oddFooter>&amp;L&amp;14EirGrid Confidential - &amp;F&amp;R&amp;14Page &amp;P
&amp;D</oddFooter>
      </headerFooter>
    </customSheetView>
  </customSheetViews>
  <mergeCells count="22">
    <mergeCell ref="A1:B1"/>
    <mergeCell ref="I1:L1"/>
    <mergeCell ref="G145:H145"/>
    <mergeCell ref="G146:H146"/>
    <mergeCell ref="I146:L146"/>
    <mergeCell ref="C91:F91"/>
    <mergeCell ref="A3:H3"/>
    <mergeCell ref="C8:F8"/>
    <mergeCell ref="B144:E145"/>
    <mergeCell ref="G152:H152"/>
    <mergeCell ref="I152:L152"/>
    <mergeCell ref="B154:E154"/>
    <mergeCell ref="B156:E157"/>
    <mergeCell ref="G151:H151"/>
    <mergeCell ref="I151:L151"/>
    <mergeCell ref="G156:H156"/>
    <mergeCell ref="I156:L156"/>
    <mergeCell ref="G153:H153"/>
    <mergeCell ref="I153:L153"/>
    <mergeCell ref="G154:H154"/>
    <mergeCell ref="I154:L154"/>
    <mergeCell ref="B155:E155"/>
  </mergeCells>
  <printOptions horizontalCentered="1" verticalCentered="1"/>
  <pageMargins left="0.23622047244094491" right="0.23622047244094491" top="0.74803149606299213" bottom="0.74803149606299213" header="0.31496062992125984" footer="0.31496062992125984"/>
  <pageSetup paperSize="8" scale="44" orientation="portrait" verticalDpi="599" r:id="rId2"/>
  <headerFooter alignWithMargins="0">
    <oddHeader>&amp;L&amp;G&amp;C&amp;24Post Energisation Signals and Controls Test Certificate (Pre Grid Code Check)</oddHeader>
    <oddFooter>&amp;L&amp;14EirGrid Confidential - &amp;F&amp;R&amp;14Page &amp;P
&amp;D</oddFooter>
  </headerFooter>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56"/>
  <sheetViews>
    <sheetView zoomScale="85" zoomScaleNormal="85" workbookViewId="0">
      <selection activeCell="D11" sqref="D11"/>
    </sheetView>
  </sheetViews>
  <sheetFormatPr defaultColWidth="9.08984375" defaultRowHeight="14.5" x14ac:dyDescent="0.35"/>
  <cols>
    <col min="1" max="1" width="13.36328125" style="532" customWidth="1"/>
    <col min="2" max="2" width="54.6328125" style="532" bestFit="1" customWidth="1"/>
    <col min="3" max="3" width="18.453125" style="532" customWidth="1"/>
    <col min="4" max="4" width="10.08984375" style="525" bestFit="1" customWidth="1"/>
    <col min="5" max="5" width="9.08984375" style="525"/>
    <col min="6" max="16384" width="9.08984375" style="532"/>
  </cols>
  <sheetData>
    <row r="1" spans="1:4" ht="29" x14ac:dyDescent="0.35">
      <c r="A1" s="523" t="s">
        <v>743</v>
      </c>
      <c r="B1" s="524" t="s">
        <v>744</v>
      </c>
      <c r="C1" s="531"/>
    </row>
    <row r="2" spans="1:4" x14ac:dyDescent="0.35">
      <c r="A2" s="526" t="s">
        <v>745</v>
      </c>
      <c r="B2" s="527" t="s">
        <v>746</v>
      </c>
    </row>
    <row r="3" spans="1:4" x14ac:dyDescent="0.35">
      <c r="A3" s="526" t="s">
        <v>747</v>
      </c>
      <c r="B3" s="527" t="s">
        <v>748</v>
      </c>
    </row>
    <row r="4" spans="1:4" x14ac:dyDescent="0.35">
      <c r="A4" s="526" t="s">
        <v>749</v>
      </c>
      <c r="B4" s="527" t="s">
        <v>750</v>
      </c>
    </row>
    <row r="5" spans="1:4" x14ac:dyDescent="0.35">
      <c r="A5" s="526" t="s">
        <v>751</v>
      </c>
      <c r="B5" s="527" t="s">
        <v>752</v>
      </c>
    </row>
    <row r="6" spans="1:4" x14ac:dyDescent="0.35">
      <c r="A6" s="526" t="s">
        <v>753</v>
      </c>
      <c r="B6" s="527" t="s">
        <v>754</v>
      </c>
    </row>
    <row r="7" spans="1:4" x14ac:dyDescent="0.35">
      <c r="A7" s="526" t="s">
        <v>755</v>
      </c>
      <c r="B7" s="527" t="s">
        <v>756</v>
      </c>
    </row>
    <row r="8" spans="1:4" x14ac:dyDescent="0.35">
      <c r="A8" s="526" t="s">
        <v>757</v>
      </c>
      <c r="B8" s="527" t="s">
        <v>758</v>
      </c>
    </row>
    <row r="9" spans="1:4" ht="15" thickBot="1" x14ac:dyDescent="0.4">
      <c r="A9" s="528" t="s">
        <v>759</v>
      </c>
      <c r="B9" s="529" t="s">
        <v>760</v>
      </c>
    </row>
    <row r="11" spans="1:4" x14ac:dyDescent="0.35">
      <c r="A11" s="530" t="s">
        <v>761</v>
      </c>
      <c r="B11" s="531" t="s">
        <v>744</v>
      </c>
      <c r="C11" s="531"/>
      <c r="D11" s="530" t="s">
        <v>762</v>
      </c>
    </row>
    <row r="12" spans="1:4" x14ac:dyDescent="0.35">
      <c r="A12" s="530" t="s">
        <v>459</v>
      </c>
      <c r="B12" s="532" t="s">
        <v>763</v>
      </c>
      <c r="D12" s="525" t="s">
        <v>764</v>
      </c>
    </row>
    <row r="13" spans="1:4" x14ac:dyDescent="0.35">
      <c r="A13" s="530" t="s">
        <v>459</v>
      </c>
      <c r="B13" s="532" t="s">
        <v>763</v>
      </c>
      <c r="D13" s="525" t="s">
        <v>765</v>
      </c>
    </row>
    <row r="14" spans="1:4" x14ac:dyDescent="0.35">
      <c r="A14" s="530" t="s">
        <v>459</v>
      </c>
      <c r="B14" s="532" t="s">
        <v>763</v>
      </c>
      <c r="D14" s="525" t="s">
        <v>766</v>
      </c>
    </row>
    <row r="15" spans="1:4" x14ac:dyDescent="0.35">
      <c r="A15" s="530" t="s">
        <v>459</v>
      </c>
      <c r="B15" s="532" t="s">
        <v>763</v>
      </c>
      <c r="D15" s="525" t="s">
        <v>767</v>
      </c>
    </row>
    <row r="16" spans="1:4" x14ac:dyDescent="0.35">
      <c r="A16" s="530"/>
    </row>
    <row r="17" spans="1:4" ht="28" x14ac:dyDescent="0.35">
      <c r="A17" s="530"/>
      <c r="B17" s="533" t="s">
        <v>768</v>
      </c>
      <c r="C17" s="533"/>
    </row>
    <row r="19" spans="1:4" ht="22.5" customHeight="1" x14ac:dyDescent="0.35">
      <c r="A19" s="534" t="s">
        <v>748</v>
      </c>
      <c r="B19" s="531"/>
      <c r="C19" s="531"/>
      <c r="D19" s="530"/>
    </row>
    <row r="20" spans="1:4" x14ac:dyDescent="0.35">
      <c r="A20" s="530" t="s">
        <v>761</v>
      </c>
      <c r="B20" s="531" t="s">
        <v>744</v>
      </c>
      <c r="C20" s="531" t="s">
        <v>992</v>
      </c>
      <c r="D20" s="530" t="s">
        <v>762</v>
      </c>
    </row>
    <row r="21" spans="1:4" x14ac:dyDescent="0.35">
      <c r="A21" s="532" t="str">
        <f>'0) Signal List'!A10</f>
        <v>A1</v>
      </c>
      <c r="B21" s="532" t="str">
        <f>'0) Signal List'!B10</f>
        <v>RemoteStationName/SolarFarmName 20 kV CB</v>
      </c>
      <c r="C21" s="532" t="str">
        <f>'0) Signal List'!D10</f>
        <v>open</v>
      </c>
      <c r="D21" s="525" t="s">
        <v>769</v>
      </c>
    </row>
    <row r="22" spans="1:4" x14ac:dyDescent="0.35">
      <c r="A22" s="532" t="str">
        <f>'0) Signal List'!A11</f>
        <v>A2</v>
      </c>
      <c r="B22" s="532" t="str">
        <f>'0) Signal List'!B11</f>
        <v>RemoteStationName/SolarFarmName 20 kV CB</v>
      </c>
      <c r="C22" s="532" t="str">
        <f>'0) Signal List'!D11</f>
        <v>closed</v>
      </c>
      <c r="D22" s="525" t="s">
        <v>770</v>
      </c>
    </row>
    <row r="23" spans="1:4" x14ac:dyDescent="0.35">
      <c r="A23" s="532" t="str">
        <f>'0) Signal List'!A12</f>
        <v>A3</v>
      </c>
      <c r="B23" s="532" t="str">
        <f>'0) Signal List'!B12</f>
        <v>SolarFarmName (TLC) T421 SFPS 20 kV CB</v>
      </c>
      <c r="C23" s="532" t="str">
        <f>'0) Signal List'!D12</f>
        <v>open</v>
      </c>
      <c r="D23" s="525" t="s">
        <v>771</v>
      </c>
    </row>
    <row r="24" spans="1:4" x14ac:dyDescent="0.35">
      <c r="A24" s="532" t="str">
        <f>'0) Signal List'!A13</f>
        <v>A4</v>
      </c>
      <c r="B24" s="532" t="str">
        <f>'0) Signal List'!B13</f>
        <v>SolarFarmName (TLC) T421 SFPS 20 kV CB</v>
      </c>
      <c r="C24" s="532" t="str">
        <f>'0) Signal List'!D13</f>
        <v>closed</v>
      </c>
      <c r="D24" s="525" t="s">
        <v>772</v>
      </c>
    </row>
    <row r="25" spans="1:4" x14ac:dyDescent="0.35">
      <c r="A25" s="532" t="str">
        <f>'0) Signal List'!A14</f>
        <v>A5</v>
      </c>
      <c r="B25" s="532" t="str">
        <f>'0) Signal List'!B14</f>
        <v>SolarFarmName (TLC) Feeder 1 20 kV CB</v>
      </c>
      <c r="C25" s="532" t="str">
        <f>'0) Signal List'!D14</f>
        <v>open</v>
      </c>
      <c r="D25" s="525" t="s">
        <v>773</v>
      </c>
    </row>
    <row r="26" spans="1:4" x14ac:dyDescent="0.35">
      <c r="A26" s="532" t="str">
        <f>'0) Signal List'!A15</f>
        <v>A6</v>
      </c>
      <c r="B26" s="532" t="str">
        <f>'0) Signal List'!B15</f>
        <v>SolarFarmName (TLC) Feeder 1 20 kV CB</v>
      </c>
      <c r="C26" s="532" t="str">
        <f>'0) Signal List'!D15</f>
        <v>closed</v>
      </c>
      <c r="D26" s="525" t="s">
        <v>774</v>
      </c>
    </row>
    <row r="27" spans="1:4" x14ac:dyDescent="0.35">
      <c r="A27" s="532" t="str">
        <f>'0) Signal List'!A16</f>
        <v>A7</v>
      </c>
      <c r="B27" s="532" t="str">
        <f>'0) Signal List'!B16</f>
        <v>SPARE SolarFarmName (TLC) Feeder 2 20 kV CB</v>
      </c>
      <c r="C27" s="532" t="str">
        <f>'0) Signal List'!D16</f>
        <v>open</v>
      </c>
      <c r="D27" s="525" t="s">
        <v>775</v>
      </c>
    </row>
    <row r="28" spans="1:4" x14ac:dyDescent="0.35">
      <c r="A28" s="532" t="str">
        <f>'0) Signal List'!A17</f>
        <v>A8</v>
      </c>
      <c r="B28" s="532" t="str">
        <f>'0) Signal List'!B17</f>
        <v>SPARE SolarFarmName (TLC) Feeder 2 20 kV CB</v>
      </c>
      <c r="C28" s="532" t="str">
        <f>'0) Signal List'!D17</f>
        <v>closed</v>
      </c>
      <c r="D28" s="525" t="s">
        <v>776</v>
      </c>
    </row>
    <row r="29" spans="1:4" x14ac:dyDescent="0.35">
      <c r="A29" s="532" t="str">
        <f>'0) Signal List'!A18</f>
        <v>A9</v>
      </c>
      <c r="B29" s="532" t="str">
        <f>'0) Signal List'!B18</f>
        <v>SPARE SolarFarmName (TLC) Feeder 3 20 kV CB</v>
      </c>
      <c r="C29" s="532" t="str">
        <f>'0) Signal List'!D18</f>
        <v>open</v>
      </c>
      <c r="D29" s="525" t="s">
        <v>777</v>
      </c>
    </row>
    <row r="30" spans="1:4" x14ac:dyDescent="0.35">
      <c r="A30" s="532" t="str">
        <f>'0) Signal List'!A19</f>
        <v>A10</v>
      </c>
      <c r="B30" s="532" t="str">
        <f>'0) Signal List'!B19</f>
        <v>SPARE SolarFarmName (TLC) Feeder 3 20 kV CB</v>
      </c>
      <c r="C30" s="532" t="str">
        <f>'0) Signal List'!D19</f>
        <v>closed</v>
      </c>
      <c r="D30" s="525" t="s">
        <v>778</v>
      </c>
    </row>
    <row r="31" spans="1:4" x14ac:dyDescent="0.35">
      <c r="A31" s="532" t="str">
        <f>'0) Signal List'!A20</f>
        <v>A11</v>
      </c>
      <c r="B31" s="532" t="str">
        <f>'0) Signal List'!B20</f>
        <v>SPARE SolarFarmName (TLC) Feeder 4 20 kV CB</v>
      </c>
      <c r="C31" s="532" t="str">
        <f>'0) Signal List'!D20</f>
        <v>open</v>
      </c>
      <c r="D31" s="525" t="s">
        <v>779</v>
      </c>
    </row>
    <row r="32" spans="1:4" x14ac:dyDescent="0.35">
      <c r="A32" s="532" t="str">
        <f>'0) Signal List'!A21</f>
        <v>A12</v>
      </c>
      <c r="B32" s="532" t="str">
        <f>'0) Signal List'!B21</f>
        <v>SPARE SolarFarmName (TLC) Feeder 4 20 kV CB</v>
      </c>
      <c r="C32" s="532" t="str">
        <f>'0) Signal List'!D21</f>
        <v>closed</v>
      </c>
      <c r="D32" s="525" t="s">
        <v>780</v>
      </c>
    </row>
    <row r="33" spans="1:4" x14ac:dyDescent="0.35">
      <c r="A33" s="535" t="str">
        <f>'0) Signal List'!A22</f>
        <v>A13</v>
      </c>
      <c r="B33" s="535" t="str">
        <f>'0) Signal List'!B22</f>
        <v>TSO Remote Control Enable Switch</v>
      </c>
      <c r="C33" s="532" t="str">
        <f>'0) Signal List'!D22</f>
        <v>off</v>
      </c>
      <c r="D33" s="525" t="s">
        <v>781</v>
      </c>
    </row>
    <row r="34" spans="1:4" x14ac:dyDescent="0.35">
      <c r="A34" s="535" t="str">
        <f>'0) Signal List'!A23</f>
        <v>A14</v>
      </c>
      <c r="B34" s="535" t="str">
        <f>'0) Signal List'!B23</f>
        <v>TSO Remote Control Enable Switch</v>
      </c>
      <c r="C34" s="532" t="str">
        <f>'0) Signal List'!D23</f>
        <v>on</v>
      </c>
      <c r="D34" s="525" t="s">
        <v>782</v>
      </c>
    </row>
    <row r="35" spans="1:4" x14ac:dyDescent="0.35">
      <c r="A35" s="535" t="str">
        <f>'0) Signal List'!A24</f>
        <v>A15</v>
      </c>
      <c r="B35" s="535" t="str">
        <f>'0) Signal List'!B24</f>
        <v>Dispatch Fail Market Command Lamp - SFPS Panel</v>
      </c>
      <c r="C35" s="532" t="str">
        <f>'0) Signal List'!D24</f>
        <v>off</v>
      </c>
      <c r="D35" s="525" t="s">
        <v>783</v>
      </c>
    </row>
    <row r="36" spans="1:4" x14ac:dyDescent="0.35">
      <c r="A36" s="535" t="str">
        <f>'0) Signal List'!A25</f>
        <v>A16</v>
      </c>
      <c r="B36" s="535" t="str">
        <f>'0) Signal List'!B25</f>
        <v>Dispatch Fail Market Command Lamp - SFPS Panel</v>
      </c>
      <c r="C36" s="532" t="str">
        <f>'0) Signal List'!D25</f>
        <v>on</v>
      </c>
      <c r="D36" s="525" t="s">
        <v>784</v>
      </c>
    </row>
    <row r="37" spans="1:4" x14ac:dyDescent="0.35">
      <c r="A37" s="535" t="str">
        <f>'0) Signal List'!A26</f>
        <v>A17</v>
      </c>
      <c r="B37" s="535" t="str">
        <f>'0) Signal List'!B26</f>
        <v>Blue Alert Lamp - SFPS Panel</v>
      </c>
      <c r="C37" s="532" t="str">
        <f>'0) Signal List'!D26</f>
        <v>off</v>
      </c>
      <c r="D37" s="525" t="s">
        <v>785</v>
      </c>
    </row>
    <row r="38" spans="1:4" x14ac:dyDescent="0.35">
      <c r="A38" s="535" t="str">
        <f>'0) Signal List'!A27</f>
        <v>A18</v>
      </c>
      <c r="B38" s="535" t="str">
        <f>'0) Signal List'!B27</f>
        <v>Blue Alert Lamp - SFPS Panel</v>
      </c>
      <c r="C38" s="532" t="str">
        <f>'0) Signal List'!D27</f>
        <v>on</v>
      </c>
      <c r="D38" s="525" t="s">
        <v>786</v>
      </c>
    </row>
    <row r="39" spans="1:4" x14ac:dyDescent="0.35">
      <c r="A39" s="535" t="str">
        <f>'0) Signal List'!A28</f>
        <v>A19</v>
      </c>
      <c r="B39" s="535" t="str">
        <f>'0) Signal List'!B28</f>
        <v>Reactive Device &gt;5 Mvar 1</v>
      </c>
      <c r="C39" s="532" t="str">
        <f>'0) Signal List'!D28</f>
        <v>off</v>
      </c>
      <c r="D39" s="525" t="s">
        <v>787</v>
      </c>
    </row>
    <row r="40" spans="1:4" x14ac:dyDescent="0.35">
      <c r="A40" s="535" t="str">
        <f>'0) Signal List'!A29</f>
        <v>A20</v>
      </c>
      <c r="B40" s="535" t="str">
        <f>'0) Signal List'!B29</f>
        <v>Reactive Device &gt;5 Mvar 1</v>
      </c>
      <c r="C40" s="532" t="str">
        <f>'0) Signal List'!D29</f>
        <v>on</v>
      </c>
      <c r="D40" s="525" t="s">
        <v>788</v>
      </c>
    </row>
    <row r="41" spans="1:4" x14ac:dyDescent="0.35">
      <c r="A41" s="535" t="str">
        <f>'0) Signal List'!A30</f>
        <v>A21</v>
      </c>
      <c r="B41" s="535" t="str">
        <f>'0) Signal List'!B30</f>
        <v>Reactive Device &gt;5 Mvar N</v>
      </c>
      <c r="C41" s="532" t="str">
        <f>'0) Signal List'!D30</f>
        <v>off</v>
      </c>
      <c r="D41" s="525" t="s">
        <v>789</v>
      </c>
    </row>
    <row r="42" spans="1:4" x14ac:dyDescent="0.35">
      <c r="A42" s="535" t="str">
        <f>'0) Signal List'!A31</f>
        <v>A22</v>
      </c>
      <c r="B42" s="535" t="str">
        <f>'0) Signal List'!B31</f>
        <v>Reactive Device &gt;5 Mvar N</v>
      </c>
      <c r="C42" s="532" t="str">
        <f>'0) Signal List'!D31</f>
        <v>on</v>
      </c>
      <c r="D42" s="525" t="s">
        <v>790</v>
      </c>
    </row>
    <row r="43" spans="1:4" x14ac:dyDescent="0.35">
      <c r="A43" s="532" t="str">
        <f>'0) Signal List'!A32</f>
        <v>B1</v>
      </c>
      <c r="B43" s="532" t="str">
        <f>'0) Signal List'!B32</f>
        <v>Active Power Control facility status (feedback)</v>
      </c>
      <c r="C43" s="532" t="str">
        <f>'0) Signal List'!D32</f>
        <v>off</v>
      </c>
      <c r="D43" s="525" t="s">
        <v>791</v>
      </c>
    </row>
    <row r="44" spans="1:4" x14ac:dyDescent="0.35">
      <c r="A44" s="532" t="str">
        <f>'0) Signal List'!A33</f>
        <v>B2</v>
      </c>
      <c r="B44" s="532" t="str">
        <f>'0) Signal List'!B33</f>
        <v>Active Power Control facility status (feedback)</v>
      </c>
      <c r="C44" s="532" t="str">
        <f>'0) Signal List'!D33</f>
        <v>on</v>
      </c>
      <c r="D44" s="525" t="s">
        <v>792</v>
      </c>
    </row>
    <row r="45" spans="1:4" x14ac:dyDescent="0.35">
      <c r="A45" s="532" t="str">
        <f>'0) Signal List'!A34</f>
        <v>B3</v>
      </c>
      <c r="B45" s="532" t="str">
        <f>'0) Signal List'!B34</f>
        <v>Frequency Response System Mode Status (feedback)</v>
      </c>
      <c r="C45" s="532" t="str">
        <f>'0) Signal List'!D34</f>
        <v>off</v>
      </c>
      <c r="D45" s="525" t="s">
        <v>793</v>
      </c>
    </row>
    <row r="46" spans="1:4" x14ac:dyDescent="0.35">
      <c r="A46" s="532" t="str">
        <f>'0) Signal List'!A35</f>
        <v>B4</v>
      </c>
      <c r="B46" s="532" t="str">
        <f>'0) Signal List'!B35</f>
        <v>Frequency Response System Mode Status (feedback)</v>
      </c>
      <c r="C46" s="532" t="str">
        <f>'0) Signal List'!D35</f>
        <v>on</v>
      </c>
      <c r="D46" s="525" t="s">
        <v>794</v>
      </c>
    </row>
    <row r="47" spans="1:4" x14ac:dyDescent="0.35">
      <c r="A47" s="532" t="str">
        <f>'0) Signal List'!A36</f>
        <v>B5</v>
      </c>
      <c r="B47" s="532" t="str">
        <f>'0) Signal List'!B36</f>
        <v>Frequency Response Curve (feedback)</v>
      </c>
      <c r="C47" s="532" t="str">
        <f>'0) Signal List'!D36</f>
        <v>Curve 1</v>
      </c>
      <c r="D47" s="525" t="s">
        <v>795</v>
      </c>
    </row>
    <row r="48" spans="1:4" x14ac:dyDescent="0.35">
      <c r="A48" s="532" t="str">
        <f>'0) Signal List'!A37</f>
        <v>B6</v>
      </c>
      <c r="B48" s="532" t="str">
        <f>'0) Signal List'!B37</f>
        <v>Frequency Response Curve (feedback)</v>
      </c>
      <c r="C48" s="532" t="str">
        <f>'0) Signal List'!D37</f>
        <v>Curve 2</v>
      </c>
      <c r="D48" s="525" t="s">
        <v>796</v>
      </c>
    </row>
    <row r="49" spans="1:4" x14ac:dyDescent="0.35">
      <c r="A49" s="532" t="str">
        <f>'0) Signal List'!A38</f>
        <v>B7</v>
      </c>
      <c r="B49" s="532" t="str">
        <f>'0) Signal List'!B38</f>
        <v xml:space="preserve">SPARE </v>
      </c>
      <c r="C49" s="532" t="str">
        <f>'0) Signal List'!D38</f>
        <v>off</v>
      </c>
      <c r="D49" s="525" t="s">
        <v>797</v>
      </c>
    </row>
    <row r="50" spans="1:4" x14ac:dyDescent="0.35">
      <c r="A50" s="532" t="str">
        <f>'0) Signal List'!A39</f>
        <v>B8</v>
      </c>
      <c r="B50" s="532" t="str">
        <f>'0) Signal List'!B39</f>
        <v xml:space="preserve">SPARE </v>
      </c>
      <c r="C50" s="532" t="str">
        <f>'0) Signal List'!D39</f>
        <v>on</v>
      </c>
      <c r="D50" s="525" t="s">
        <v>798</v>
      </c>
    </row>
    <row r="51" spans="1:4" x14ac:dyDescent="0.35">
      <c r="A51" s="532" t="str">
        <f>'0) Signal List'!A40</f>
        <v>B9</v>
      </c>
      <c r="B51" s="532" t="str">
        <f>'0) Signal List'!B40</f>
        <v xml:space="preserve">SPARE </v>
      </c>
      <c r="C51" s="532" t="str">
        <f>'0) Signal List'!D40</f>
        <v>off</v>
      </c>
      <c r="D51" s="525" t="s">
        <v>799</v>
      </c>
    </row>
    <row r="52" spans="1:4" x14ac:dyDescent="0.35">
      <c r="A52" s="532" t="str">
        <f>'0) Signal List'!A41</f>
        <v>B10</v>
      </c>
      <c r="B52" s="532" t="str">
        <f>'0) Signal List'!B41</f>
        <v xml:space="preserve">SPARE </v>
      </c>
      <c r="C52" s="532" t="str">
        <f>'0) Signal List'!D41</f>
        <v>on</v>
      </c>
      <c r="D52" s="525" t="s">
        <v>800</v>
      </c>
    </row>
    <row r="53" spans="1:4" x14ac:dyDescent="0.35">
      <c r="A53" s="532" t="str">
        <f>'0) Signal List'!A42</f>
        <v>B11</v>
      </c>
      <c r="B53" s="532" t="str">
        <f>'0) Signal List'!B42</f>
        <v xml:space="preserve">SPARE </v>
      </c>
      <c r="C53" s="532" t="str">
        <f>'0) Signal List'!D42</f>
        <v>off</v>
      </c>
      <c r="D53" s="525" t="s">
        <v>801</v>
      </c>
    </row>
    <row r="54" spans="1:4" x14ac:dyDescent="0.35">
      <c r="A54" s="532" t="str">
        <f>'0) Signal List'!A43</f>
        <v>B12</v>
      </c>
      <c r="B54" s="532" t="str">
        <f>'0) Signal List'!B43</f>
        <v xml:space="preserve">SPARE </v>
      </c>
      <c r="C54" s="532" t="str">
        <f>'0) Signal List'!D43</f>
        <v>on</v>
      </c>
      <c r="D54" s="525" t="s">
        <v>802</v>
      </c>
    </row>
    <row r="55" spans="1:4" x14ac:dyDescent="0.35">
      <c r="A55" s="532" t="str">
        <f>'0) Signal List'!A44</f>
        <v>B13</v>
      </c>
      <c r="B55" s="532" t="str">
        <f>'0) Signal List'!B44</f>
        <v xml:space="preserve">SPARE </v>
      </c>
      <c r="C55" s="532" t="str">
        <f>'0) Signal List'!D44</f>
        <v>off</v>
      </c>
      <c r="D55" s="525" t="s">
        <v>803</v>
      </c>
    </row>
    <row r="56" spans="1:4" x14ac:dyDescent="0.35">
      <c r="A56" s="532" t="str">
        <f>'0) Signal List'!A45</f>
        <v>B14</v>
      </c>
      <c r="B56" s="532" t="str">
        <f>'0) Signal List'!B45</f>
        <v xml:space="preserve">SPARE </v>
      </c>
      <c r="C56" s="532" t="str">
        <f>'0) Signal List'!D45</f>
        <v>on</v>
      </c>
      <c r="D56" s="525" t="s">
        <v>804</v>
      </c>
    </row>
    <row r="57" spans="1:4" x14ac:dyDescent="0.35">
      <c r="A57" s="532" t="str">
        <f>'0) Signal List'!A46</f>
        <v>B15</v>
      </c>
      <c r="B57" s="532" t="str">
        <f>'0) Signal List'!B46</f>
        <v xml:space="preserve">SPARE </v>
      </c>
      <c r="C57" s="532" t="str">
        <f>'0) Signal List'!D46</f>
        <v>off</v>
      </c>
      <c r="D57" s="525" t="s">
        <v>805</v>
      </c>
    </row>
    <row r="58" spans="1:4" x14ac:dyDescent="0.35">
      <c r="A58" s="532" t="str">
        <f>'0) Signal List'!A47</f>
        <v>B16</v>
      </c>
      <c r="B58" s="532" t="str">
        <f>'0) Signal List'!B47</f>
        <v xml:space="preserve">SPARE </v>
      </c>
      <c r="C58" s="532" t="str">
        <f>'0) Signal List'!D47</f>
        <v>on</v>
      </c>
      <c r="D58" s="525" t="s">
        <v>806</v>
      </c>
    </row>
    <row r="59" spans="1:4" x14ac:dyDescent="0.35">
      <c r="A59" s="532" t="str">
        <f>'0) Signal List'!A48</f>
        <v>B17</v>
      </c>
      <c r="B59" s="532" t="str">
        <f>'0) Signal List'!B48</f>
        <v xml:space="preserve">SPARE </v>
      </c>
      <c r="C59" s="532" t="str">
        <f>'0) Signal List'!D48</f>
        <v>off</v>
      </c>
      <c r="D59" s="525" t="s">
        <v>807</v>
      </c>
    </row>
    <row r="60" spans="1:4" x14ac:dyDescent="0.35">
      <c r="A60" s="532" t="str">
        <f>'0) Signal List'!A49</f>
        <v>B18</v>
      </c>
      <c r="B60" s="532" t="str">
        <f>'0) Signal List'!B49</f>
        <v xml:space="preserve">SPARE </v>
      </c>
      <c r="C60" s="532" t="str">
        <f>'0) Signal List'!D49</f>
        <v>on</v>
      </c>
      <c r="D60" s="525" t="s">
        <v>808</v>
      </c>
    </row>
    <row r="62" spans="1:4" ht="22.5" customHeight="1" x14ac:dyDescent="0.35">
      <c r="A62" s="534" t="s">
        <v>809</v>
      </c>
      <c r="B62" s="531"/>
      <c r="C62" s="531"/>
      <c r="D62" s="530"/>
    </row>
    <row r="63" spans="1:4" x14ac:dyDescent="0.35">
      <c r="A63" s="530" t="s">
        <v>761</v>
      </c>
      <c r="B63" s="531" t="s">
        <v>744</v>
      </c>
      <c r="C63" s="531"/>
      <c r="D63" s="530" t="s">
        <v>762</v>
      </c>
    </row>
    <row r="64" spans="1:4" x14ac:dyDescent="0.35">
      <c r="A64" s="532" t="str">
        <f>'0) Signal List'!A126</f>
        <v>N1</v>
      </c>
      <c r="B64" s="532" t="str">
        <f>'0) Signal List'!B126</f>
        <v>ESBN Alarm 1</v>
      </c>
      <c r="D64" s="525" t="s">
        <v>810</v>
      </c>
    </row>
    <row r="65" spans="1:4" x14ac:dyDescent="0.35">
      <c r="A65" s="532" t="str">
        <f>'0) Signal List'!A127</f>
        <v>N2</v>
      </c>
      <c r="B65" s="532" t="str">
        <f>'0) Signal List'!B127</f>
        <v>ESBN Alarm 2</v>
      </c>
      <c r="D65" s="525" t="s">
        <v>811</v>
      </c>
    </row>
    <row r="66" spans="1:4" x14ac:dyDescent="0.35">
      <c r="A66" s="532" t="str">
        <f>'0) Signal List'!A128</f>
        <v>N3</v>
      </c>
      <c r="B66" s="532" t="str">
        <f>'0) Signal List'!B128</f>
        <v>ESBN Alarm 3</v>
      </c>
      <c r="D66" s="525" t="s">
        <v>812</v>
      </c>
    </row>
    <row r="67" spans="1:4" x14ac:dyDescent="0.35">
      <c r="A67" s="532" t="str">
        <f>'0) Signal List'!A129</f>
        <v>N4</v>
      </c>
      <c r="B67" s="532" t="str">
        <f>'0) Signal List'!B129</f>
        <v>ESBN Alarm 4</v>
      </c>
      <c r="D67" s="525" t="s">
        <v>813</v>
      </c>
    </row>
    <row r="68" spans="1:4" x14ac:dyDescent="0.35">
      <c r="A68" s="532" t="str">
        <f>'0) Signal List'!A130</f>
        <v>N5</v>
      </c>
      <c r="B68" s="532" t="str">
        <f>'0) Signal List'!B130</f>
        <v>ESBN Alarm 5</v>
      </c>
      <c r="D68" s="525" t="s">
        <v>814</v>
      </c>
    </row>
    <row r="69" spans="1:4" x14ac:dyDescent="0.35">
      <c r="A69" s="532" t="str">
        <f>'0) Signal List'!A131</f>
        <v>N6</v>
      </c>
      <c r="B69" s="532" t="str">
        <f>'0) Signal List'!B131</f>
        <v>ESBN Alarm 6</v>
      </c>
      <c r="D69" s="525" t="s">
        <v>815</v>
      </c>
    </row>
    <row r="70" spans="1:4" x14ac:dyDescent="0.35">
      <c r="A70" s="532" t="str">
        <f>'0) Signal List'!A132</f>
        <v>N7</v>
      </c>
      <c r="B70" s="532" t="str">
        <f>'0) Signal List'!B132</f>
        <v>ESBN Alarm 7</v>
      </c>
      <c r="D70" s="525" t="s">
        <v>816</v>
      </c>
    </row>
    <row r="71" spans="1:4" x14ac:dyDescent="0.35">
      <c r="A71" s="532" t="str">
        <f>'0) Signal List'!A133</f>
        <v>N8</v>
      </c>
      <c r="B71" s="532" t="str">
        <f>'0) Signal List'!B133</f>
        <v>ESBN Alarm 8</v>
      </c>
      <c r="D71" s="525" t="s">
        <v>817</v>
      </c>
    </row>
    <row r="72" spans="1:4" x14ac:dyDescent="0.35">
      <c r="A72" s="532" t="str">
        <f>'0) Signal List'!A134</f>
        <v>N9</v>
      </c>
      <c r="B72" s="532" t="str">
        <f>'0) Signal List'!B134</f>
        <v>ESBN Alarm 9</v>
      </c>
      <c r="D72" s="525" t="s">
        <v>818</v>
      </c>
    </row>
    <row r="73" spans="1:4" x14ac:dyDescent="0.35">
      <c r="A73" s="532" t="str">
        <f>'0) Signal List'!A135</f>
        <v>N10</v>
      </c>
      <c r="B73" s="532" t="str">
        <f>'0) Signal List'!B135</f>
        <v>ESBN Alarm 10</v>
      </c>
      <c r="D73" s="525" t="s">
        <v>819</v>
      </c>
    </row>
    <row r="74" spans="1:4" x14ac:dyDescent="0.35">
      <c r="A74" s="532" t="str">
        <f>'0) Signal List'!A136</f>
        <v>N11</v>
      </c>
      <c r="B74" s="532" t="str">
        <f>'0) Signal List'!B136</f>
        <v>ESBN Alarm 11</v>
      </c>
      <c r="D74" s="525" t="s">
        <v>820</v>
      </c>
    </row>
    <row r="75" spans="1:4" x14ac:dyDescent="0.35">
      <c r="A75" s="532" t="str">
        <f>'0) Signal List'!A137</f>
        <v>N12</v>
      </c>
      <c r="B75" s="532" t="str">
        <f>'0) Signal List'!B137</f>
        <v>ESBN Alarm 12</v>
      </c>
      <c r="D75" s="525" t="s">
        <v>821</v>
      </c>
    </row>
    <row r="76" spans="1:4" x14ac:dyDescent="0.35">
      <c r="A76" s="532" t="str">
        <f>'0) Signal List'!A138</f>
        <v>N13</v>
      </c>
      <c r="B76" s="532" t="str">
        <f>'0) Signal List'!B138</f>
        <v>ESBN Alarm 13 (24V Battery charge Fault/ Alarm)</v>
      </c>
      <c r="D76" s="525" t="s">
        <v>822</v>
      </c>
    </row>
    <row r="77" spans="1:4" x14ac:dyDescent="0.35">
      <c r="A77" s="532" t="str">
        <f>'0) Signal List'!A139</f>
        <v>N14</v>
      </c>
      <c r="B77" s="532" t="str">
        <f>'0) Signal List'!B139</f>
        <v>ESBN Alarm 14 (AC FAIL)</v>
      </c>
      <c r="D77" s="525" t="s">
        <v>823</v>
      </c>
    </row>
    <row r="78" spans="1:4" x14ac:dyDescent="0.35">
      <c r="A78" s="532" t="str">
        <f>'0) Signal List'!A140</f>
        <v>N15</v>
      </c>
      <c r="B78" s="532" t="str">
        <f>'0) Signal List'!B140</f>
        <v>ESBN Alarm 15 (G10 protection trip)</v>
      </c>
      <c r="D78" s="525" t="s">
        <v>824</v>
      </c>
    </row>
    <row r="79" spans="1:4" x14ac:dyDescent="0.35">
      <c r="A79" s="532" t="str">
        <f>'0) Signal List'!A141</f>
        <v>N16</v>
      </c>
      <c r="B79" s="532" t="str">
        <f>'0) Signal List'!B141</f>
        <v>ESBN Alarm 16 (Customer traffo protection trip)</v>
      </c>
      <c r="D79" s="525" t="s">
        <v>825</v>
      </c>
    </row>
    <row r="80" spans="1:4" x14ac:dyDescent="0.35">
      <c r="A80" s="532" t="str">
        <f>'0) Signal List'!A142</f>
        <v>N17</v>
      </c>
      <c r="B80" s="532" t="str">
        <f>'0) Signal List'!B142</f>
        <v>ESBN Alarm 17 (Fire Alarm for ESB Room)</v>
      </c>
      <c r="D80" s="525" t="s">
        <v>826</v>
      </c>
    </row>
    <row r="81" spans="1:4" x14ac:dyDescent="0.35">
      <c r="A81" s="532" t="str">
        <f>'0) Signal List'!A143</f>
        <v>N18</v>
      </c>
      <c r="B81" s="532" t="str">
        <f>'0) Signal List'!B143</f>
        <v>ESBN Alarm 18 (Intruder Alarm for ESB Room)</v>
      </c>
      <c r="D81" s="525" t="s">
        <v>827</v>
      </c>
    </row>
    <row r="82" spans="1:4" x14ac:dyDescent="0.35">
      <c r="A82" s="532" t="str">
        <f>'0) Signal List'!A144</f>
        <v>N19</v>
      </c>
      <c r="B82" s="532" t="str">
        <f>'0) Signal List'!B144</f>
        <v>SPARE</v>
      </c>
      <c r="D82" s="525" t="s">
        <v>828</v>
      </c>
    </row>
    <row r="83" spans="1:4" x14ac:dyDescent="0.35">
      <c r="A83" s="532" t="str">
        <f>'0) Signal List'!A145</f>
        <v>N20</v>
      </c>
      <c r="B83" s="532" t="str">
        <f>'0) Signal List'!B145</f>
        <v>SPARE</v>
      </c>
      <c r="D83" s="525" t="s">
        <v>829</v>
      </c>
    </row>
    <row r="84" spans="1:4" x14ac:dyDescent="0.35">
      <c r="A84" s="532" t="str">
        <f>'0) Signal List'!A146</f>
        <v>N21</v>
      </c>
      <c r="B84" s="532" t="str">
        <f>'0) Signal List'!B146</f>
        <v>SPARE</v>
      </c>
      <c r="D84" s="525" t="s">
        <v>830</v>
      </c>
    </row>
    <row r="85" spans="1:4" x14ac:dyDescent="0.35">
      <c r="A85" s="532" t="str">
        <f>'0) Signal List'!A147</f>
        <v>N22</v>
      </c>
      <c r="B85" s="532" t="str">
        <f>'0) Signal List'!B147</f>
        <v>SPARE</v>
      </c>
      <c r="D85" s="525" t="s">
        <v>831</v>
      </c>
    </row>
    <row r="86" spans="1:4" x14ac:dyDescent="0.35">
      <c r="A86" s="532" t="str">
        <f>'0) Signal List'!A148</f>
        <v>N23</v>
      </c>
      <c r="B86" s="532" t="str">
        <f>'0) Signal List'!B148</f>
        <v>SPARE</v>
      </c>
      <c r="D86" s="525" t="s">
        <v>832</v>
      </c>
    </row>
    <row r="87" spans="1:4" x14ac:dyDescent="0.35">
      <c r="A87" s="532" t="str">
        <f>'0) Signal List'!A149</f>
        <v>N24</v>
      </c>
      <c r="B87" s="532" t="str">
        <f>'0) Signal List'!B149</f>
        <v>SPARE</v>
      </c>
      <c r="D87" s="525" t="s">
        <v>833</v>
      </c>
    </row>
    <row r="89" spans="1:4" ht="22.5" customHeight="1" x14ac:dyDescent="0.35">
      <c r="A89" s="534" t="s">
        <v>752</v>
      </c>
      <c r="B89" s="531"/>
      <c r="C89" s="531"/>
      <c r="D89" s="530"/>
    </row>
    <row r="90" spans="1:4" x14ac:dyDescent="0.35">
      <c r="A90" s="530" t="s">
        <v>761</v>
      </c>
      <c r="B90" s="531" t="s">
        <v>744</v>
      </c>
      <c r="C90" s="531"/>
      <c r="D90" s="530" t="s">
        <v>762</v>
      </c>
    </row>
    <row r="91" spans="1:4" x14ac:dyDescent="0.35">
      <c r="A91" s="532" t="str">
        <f>'0) Signal List'!A55</f>
        <v>C1</v>
      </c>
      <c r="B91" s="538" t="str">
        <f>'0) Signal List'!B55</f>
        <v>Active Power Output at Connection Point</v>
      </c>
      <c r="C91" s="536" t="s">
        <v>133</v>
      </c>
      <c r="D91" s="537" t="s">
        <v>834</v>
      </c>
    </row>
    <row r="92" spans="1:4" x14ac:dyDescent="0.35">
      <c r="A92" s="532" t="str">
        <f>'0) Signal List'!A55</f>
        <v>C1</v>
      </c>
      <c r="B92" s="538" t="str">
        <f>'0) Signal List'!B55</f>
        <v>Active Power Output at Connection Point</v>
      </c>
      <c r="C92" s="538" t="s">
        <v>450</v>
      </c>
      <c r="D92" s="539" t="s">
        <v>835</v>
      </c>
    </row>
    <row r="93" spans="1:4" x14ac:dyDescent="0.35">
      <c r="A93" s="532" t="str">
        <f>'0) Signal List'!A56</f>
        <v>C2</v>
      </c>
      <c r="B93" s="538" t="str">
        <f>'0) Signal List'!B56</f>
        <v>Reactive Power at Connection Point</v>
      </c>
      <c r="C93" s="536" t="s">
        <v>133</v>
      </c>
      <c r="D93" s="537" t="s">
        <v>836</v>
      </c>
    </row>
    <row r="94" spans="1:4" x14ac:dyDescent="0.35">
      <c r="A94" s="532" t="str">
        <f>'0) Signal List'!A56</f>
        <v>C2</v>
      </c>
      <c r="B94" s="538" t="str">
        <f>'0) Signal List'!B56</f>
        <v>Reactive Power at Connection Point</v>
      </c>
      <c r="C94" s="538" t="s">
        <v>450</v>
      </c>
      <c r="D94" s="539" t="s">
        <v>837</v>
      </c>
    </row>
    <row r="95" spans="1:4" x14ac:dyDescent="0.35">
      <c r="A95" s="532" t="str">
        <f>'0) Signal List'!A57</f>
        <v>C3</v>
      </c>
      <c r="B95" s="538" t="str">
        <f>'0) Signal List'!B57</f>
        <v>Voltage at Connection Point</v>
      </c>
      <c r="C95" s="536" t="s">
        <v>133</v>
      </c>
      <c r="D95" s="537" t="s">
        <v>838</v>
      </c>
    </row>
    <row r="96" spans="1:4" x14ac:dyDescent="0.35">
      <c r="A96" s="532" t="str">
        <f>'0) Signal List'!A57</f>
        <v>C3</v>
      </c>
      <c r="B96" s="538" t="str">
        <f>'0) Signal List'!B57</f>
        <v>Voltage at Connection Point</v>
      </c>
      <c r="C96" s="538" t="s">
        <v>450</v>
      </c>
      <c r="D96" s="539" t="s">
        <v>839</v>
      </c>
    </row>
    <row r="97" spans="1:4" x14ac:dyDescent="0.35">
      <c r="A97" s="532" t="str">
        <f>'0) Signal List'!A60</f>
        <v>D1</v>
      </c>
      <c r="B97" s="538" t="str">
        <f>'0) Signal List'!B60</f>
        <v>Available Active Power</v>
      </c>
      <c r="C97" s="536" t="s">
        <v>133</v>
      </c>
      <c r="D97" s="537" t="s">
        <v>840</v>
      </c>
    </row>
    <row r="98" spans="1:4" x14ac:dyDescent="0.35">
      <c r="A98" s="532" t="str">
        <f>'0) Signal List'!A60</f>
        <v>D1</v>
      </c>
      <c r="B98" s="538" t="str">
        <f>'0) Signal List'!B60</f>
        <v>Available Active Power</v>
      </c>
      <c r="C98" s="538" t="s">
        <v>450</v>
      </c>
      <c r="D98" s="539" t="s">
        <v>841</v>
      </c>
    </row>
    <row r="99" spans="1:4" x14ac:dyDescent="0.35">
      <c r="A99" s="532" t="str">
        <f>'0) Signal List'!A61</f>
        <v>D2</v>
      </c>
      <c r="B99" s="538" t="str">
        <f>'0) Signal List'!B61</f>
        <v>Active Power Control Setpoint (feedback)</v>
      </c>
      <c r="C99" s="536" t="s">
        <v>133</v>
      </c>
      <c r="D99" s="537" t="s">
        <v>842</v>
      </c>
    </row>
    <row r="100" spans="1:4" x14ac:dyDescent="0.35">
      <c r="A100" s="532" t="str">
        <f>'0) Signal List'!A61</f>
        <v>D2</v>
      </c>
      <c r="B100" s="538" t="str">
        <f>'0) Signal List'!B61</f>
        <v>Active Power Control Setpoint (feedback)</v>
      </c>
      <c r="C100" s="538" t="s">
        <v>450</v>
      </c>
      <c r="D100" s="539" t="s">
        <v>843</v>
      </c>
    </row>
    <row r="101" spans="1:4" x14ac:dyDescent="0.35">
      <c r="A101" s="532" t="str">
        <f>'0) Signal List'!A62</f>
        <v>D3</v>
      </c>
      <c r="B101" s="538" t="str">
        <f>'0) Signal List'!B62</f>
        <v>Frequency Droop Setting (feedback)</v>
      </c>
      <c r="C101" s="536" t="s">
        <v>133</v>
      </c>
      <c r="D101" s="537" t="s">
        <v>844</v>
      </c>
    </row>
    <row r="102" spans="1:4" x14ac:dyDescent="0.35">
      <c r="A102" s="532" t="str">
        <f>'0) Signal List'!A62</f>
        <v>D3</v>
      </c>
      <c r="B102" s="538" t="str">
        <f>'0) Signal List'!B62</f>
        <v>Frequency Droop Setting (feedback)</v>
      </c>
      <c r="C102" s="538" t="s">
        <v>450</v>
      </c>
      <c r="D102" s="539" t="s">
        <v>845</v>
      </c>
    </row>
    <row r="103" spans="1:4" x14ac:dyDescent="0.35">
      <c r="A103" s="532" t="str">
        <f>'0) Signal List'!A68</f>
        <v>D5</v>
      </c>
      <c r="B103" s="538" t="str">
        <f>'0) Signal List'!B68</f>
        <v>Global Horizontal Irradiance 1</v>
      </c>
      <c r="C103" s="536" t="s">
        <v>133</v>
      </c>
      <c r="D103" s="537" t="s">
        <v>846</v>
      </c>
    </row>
    <row r="104" spans="1:4" x14ac:dyDescent="0.35">
      <c r="A104" s="532" t="str">
        <f>'0) Signal List'!A68</f>
        <v>D5</v>
      </c>
      <c r="B104" s="538" t="str">
        <f>'0) Signal List'!B68</f>
        <v>Global Horizontal Irradiance 1</v>
      </c>
      <c r="C104" s="538" t="s">
        <v>450</v>
      </c>
      <c r="D104" s="539" t="s">
        <v>847</v>
      </c>
    </row>
    <row r="105" spans="1:4" x14ac:dyDescent="0.35">
      <c r="A105" s="532" t="str">
        <f>'0) Signal List'!A69</f>
        <v>D6</v>
      </c>
      <c r="B105" s="538" t="str">
        <f>'0) Signal List'!B69</f>
        <v>Diffused Horizontal Irradiance 1</v>
      </c>
      <c r="C105" s="536" t="s">
        <v>133</v>
      </c>
      <c r="D105" s="537" t="s">
        <v>848</v>
      </c>
    </row>
    <row r="106" spans="1:4" x14ac:dyDescent="0.35">
      <c r="A106" s="532" t="str">
        <f>'0) Signal List'!A69</f>
        <v>D6</v>
      </c>
      <c r="B106" s="538" t="str">
        <f>'0) Signal List'!B69</f>
        <v>Diffused Horizontal Irradiance 1</v>
      </c>
      <c r="C106" s="538" t="s">
        <v>450</v>
      </c>
      <c r="D106" s="539" t="s">
        <v>849</v>
      </c>
    </row>
    <row r="107" spans="1:4" x14ac:dyDescent="0.35">
      <c r="A107" s="532" t="str">
        <f>'0) Signal List'!A70</f>
        <v>D7</v>
      </c>
      <c r="B107" s="538" t="str">
        <f>'0) Signal List'!B70</f>
        <v>Back Panel Temperature 1</v>
      </c>
      <c r="C107" s="536" t="s">
        <v>133</v>
      </c>
      <c r="D107" s="537" t="s">
        <v>850</v>
      </c>
    </row>
    <row r="108" spans="1:4" x14ac:dyDescent="0.35">
      <c r="A108" s="532" t="str">
        <f>'0) Signal List'!A70</f>
        <v>D7</v>
      </c>
      <c r="B108" s="538" t="str">
        <f>'0) Signal List'!B70</f>
        <v>Back Panel Temperature 1</v>
      </c>
      <c r="C108" s="538" t="s">
        <v>450</v>
      </c>
      <c r="D108" s="539" t="s">
        <v>851</v>
      </c>
    </row>
    <row r="109" spans="1:4" x14ac:dyDescent="0.35">
      <c r="A109" s="532" t="str">
        <f>'0) Signal List'!A71</f>
        <v>D8</v>
      </c>
      <c r="B109" s="538" t="str">
        <f>'0) Signal List'!B71</f>
        <v>Precipitation 1</v>
      </c>
      <c r="C109" s="536" t="s">
        <v>133</v>
      </c>
      <c r="D109" s="537" t="s">
        <v>852</v>
      </c>
    </row>
    <row r="110" spans="1:4" x14ac:dyDescent="0.35">
      <c r="A110" s="532" t="str">
        <f>'0) Signal List'!A71</f>
        <v>D8</v>
      </c>
      <c r="B110" s="538" t="str">
        <f>'0) Signal List'!B71</f>
        <v>Precipitation 1</v>
      </c>
      <c r="C110" s="538" t="s">
        <v>450</v>
      </c>
      <c r="D110" s="539" t="s">
        <v>853</v>
      </c>
    </row>
    <row r="111" spans="1:4" x14ac:dyDescent="0.35">
      <c r="A111" s="532" t="str">
        <f>'0) Signal List'!A72</f>
        <v>D9</v>
      </c>
      <c r="B111" s="538" t="str">
        <f>'0) Signal List'!B72</f>
        <v>Wind Speed 1</v>
      </c>
      <c r="C111" s="536" t="s">
        <v>133</v>
      </c>
      <c r="D111" s="537" t="s">
        <v>854</v>
      </c>
    </row>
    <row r="112" spans="1:4" x14ac:dyDescent="0.35">
      <c r="A112" s="532" t="str">
        <f>'0) Signal List'!A72</f>
        <v>D9</v>
      </c>
      <c r="B112" s="538" t="str">
        <f>'0) Signal List'!B72</f>
        <v>Wind Speed 1</v>
      </c>
      <c r="C112" s="538" t="s">
        <v>450</v>
      </c>
      <c r="D112" s="539" t="s">
        <v>855</v>
      </c>
    </row>
    <row r="113" spans="1:4" x14ac:dyDescent="0.35">
      <c r="A113" s="532" t="str">
        <f>'0) Signal List'!A73</f>
        <v>D10</v>
      </c>
      <c r="B113" s="538" t="str">
        <f>'0) Signal List'!B73</f>
        <v>Wind Direction 1</v>
      </c>
      <c r="C113" s="536" t="s">
        <v>133</v>
      </c>
      <c r="D113" s="537" t="s">
        <v>856</v>
      </c>
    </row>
    <row r="114" spans="1:4" x14ac:dyDescent="0.35">
      <c r="A114" s="532" t="str">
        <f>'0) Signal List'!A73</f>
        <v>D10</v>
      </c>
      <c r="B114" s="538" t="str">
        <f>'0) Signal List'!B73</f>
        <v>Wind Direction 1</v>
      </c>
      <c r="C114" s="538" t="s">
        <v>450</v>
      </c>
      <c r="D114" s="539" t="s">
        <v>857</v>
      </c>
    </row>
    <row r="115" spans="1:4" x14ac:dyDescent="0.35">
      <c r="A115" s="532" t="str">
        <f>'0) Signal List'!A74</f>
        <v>D11</v>
      </c>
      <c r="B115" s="538" t="str">
        <f>'0) Signal List'!B74</f>
        <v>Air Temperature 1</v>
      </c>
      <c r="C115" s="536" t="s">
        <v>133</v>
      </c>
      <c r="D115" s="537" t="s">
        <v>858</v>
      </c>
    </row>
    <row r="116" spans="1:4" x14ac:dyDescent="0.35">
      <c r="A116" s="532" t="str">
        <f>'0) Signal List'!A74</f>
        <v>D11</v>
      </c>
      <c r="B116" s="538" t="str">
        <f>'0) Signal List'!B74</f>
        <v>Air Temperature 1</v>
      </c>
      <c r="C116" s="538" t="s">
        <v>450</v>
      </c>
      <c r="D116" s="539" t="s">
        <v>859</v>
      </c>
    </row>
    <row r="117" spans="1:4" x14ac:dyDescent="0.35">
      <c r="A117" s="532" t="str">
        <f>'0) Signal List'!A75</f>
        <v>D12</v>
      </c>
      <c r="B117" s="538" t="str">
        <f>'0) Signal List'!B75</f>
        <v>Air Pressure 1</v>
      </c>
      <c r="C117" s="536" t="s">
        <v>133</v>
      </c>
      <c r="D117" s="537" t="s">
        <v>860</v>
      </c>
    </row>
    <row r="118" spans="1:4" x14ac:dyDescent="0.35">
      <c r="A118" s="532" t="str">
        <f>'0) Signal List'!A75</f>
        <v>D12</v>
      </c>
      <c r="B118" s="538" t="str">
        <f>'0) Signal List'!B75</f>
        <v>Air Pressure 1</v>
      </c>
      <c r="C118" s="538" t="s">
        <v>450</v>
      </c>
      <c r="D118" s="539" t="s">
        <v>861</v>
      </c>
    </row>
    <row r="119" spans="1:4" x14ac:dyDescent="0.35">
      <c r="A119" s="532" t="str">
        <f>'0) Signal List'!A78</f>
        <v>D13</v>
      </c>
      <c r="B119" s="538" t="str">
        <f>'0) Signal List'!B78</f>
        <v>Global Horizontal Irradiance N</v>
      </c>
      <c r="C119" s="536" t="s">
        <v>133</v>
      </c>
      <c r="D119" s="537" t="s">
        <v>862</v>
      </c>
    </row>
    <row r="120" spans="1:4" x14ac:dyDescent="0.35">
      <c r="A120" s="532" t="str">
        <f>'0) Signal List'!A78</f>
        <v>D13</v>
      </c>
      <c r="B120" s="538" t="str">
        <f>'0) Signal List'!B78</f>
        <v>Global Horizontal Irradiance N</v>
      </c>
      <c r="C120" s="538" t="s">
        <v>450</v>
      </c>
      <c r="D120" s="539" t="s">
        <v>863</v>
      </c>
    </row>
    <row r="121" spans="1:4" x14ac:dyDescent="0.35">
      <c r="A121" s="532" t="str">
        <f>'0) Signal List'!A79</f>
        <v>D14</v>
      </c>
      <c r="B121" s="538" t="str">
        <f>'0) Signal List'!B79</f>
        <v>Diffused Horizontal Irradiance N</v>
      </c>
      <c r="C121" s="536" t="s">
        <v>133</v>
      </c>
      <c r="D121" s="537" t="s">
        <v>864</v>
      </c>
    </row>
    <row r="122" spans="1:4" x14ac:dyDescent="0.35">
      <c r="A122" s="532" t="str">
        <f>'0) Signal List'!A79</f>
        <v>D14</v>
      </c>
      <c r="B122" s="538" t="str">
        <f>'0) Signal List'!B79</f>
        <v>Diffused Horizontal Irradiance N</v>
      </c>
      <c r="C122" s="538" t="s">
        <v>450</v>
      </c>
      <c r="D122" s="539" t="s">
        <v>865</v>
      </c>
    </row>
    <row r="123" spans="1:4" x14ac:dyDescent="0.35">
      <c r="A123" s="534" t="s">
        <v>752</v>
      </c>
      <c r="B123" s="531"/>
      <c r="C123" s="531"/>
      <c r="D123" s="530"/>
    </row>
    <row r="124" spans="1:4" x14ac:dyDescent="0.35">
      <c r="A124" s="530" t="s">
        <v>761</v>
      </c>
      <c r="B124" s="531" t="s">
        <v>744</v>
      </c>
      <c r="C124" s="531"/>
      <c r="D124" s="530" t="s">
        <v>762</v>
      </c>
    </row>
    <row r="125" spans="1:4" x14ac:dyDescent="0.35">
      <c r="A125" s="532" t="str">
        <f>'0) Signal List'!A80</f>
        <v>D15</v>
      </c>
      <c r="B125" s="538" t="str">
        <f>'0) Signal List'!B80</f>
        <v>Back Panel Temperature N</v>
      </c>
      <c r="C125" s="536" t="s">
        <v>133</v>
      </c>
      <c r="D125" s="537" t="s">
        <v>866</v>
      </c>
    </row>
    <row r="126" spans="1:4" x14ac:dyDescent="0.35">
      <c r="A126" s="532" t="str">
        <f>'0) Signal List'!A80</f>
        <v>D15</v>
      </c>
      <c r="B126" s="538" t="str">
        <f>'0) Signal List'!B80</f>
        <v>Back Panel Temperature N</v>
      </c>
      <c r="C126" s="538" t="s">
        <v>450</v>
      </c>
      <c r="D126" s="539" t="s">
        <v>867</v>
      </c>
    </row>
    <row r="127" spans="1:4" x14ac:dyDescent="0.35">
      <c r="A127" s="532" t="str">
        <f>'0) Signal List'!A81</f>
        <v>D16</v>
      </c>
      <c r="B127" s="538" t="str">
        <f>'0) Signal List'!B81</f>
        <v>Precipitation N</v>
      </c>
      <c r="C127" s="536" t="s">
        <v>133</v>
      </c>
      <c r="D127" s="537" t="s">
        <v>868</v>
      </c>
    </row>
    <row r="128" spans="1:4" x14ac:dyDescent="0.35">
      <c r="A128" s="532" t="str">
        <f>'0) Signal List'!A81</f>
        <v>D16</v>
      </c>
      <c r="B128" s="538" t="str">
        <f>'0) Signal List'!B81</f>
        <v>Precipitation N</v>
      </c>
      <c r="C128" s="538" t="s">
        <v>450</v>
      </c>
      <c r="D128" s="539" t="s">
        <v>869</v>
      </c>
    </row>
    <row r="129" spans="1:4" x14ac:dyDescent="0.35">
      <c r="A129" s="532" t="str">
        <f>'0) Signal List'!A82</f>
        <v>D17</v>
      </c>
      <c r="B129" s="538" t="str">
        <f>'0) Signal List'!B82</f>
        <v>Wind Speed N</v>
      </c>
      <c r="C129" s="536" t="s">
        <v>133</v>
      </c>
      <c r="D129" s="537" t="s">
        <v>870</v>
      </c>
    </row>
    <row r="130" spans="1:4" x14ac:dyDescent="0.35">
      <c r="A130" s="532" t="str">
        <f>'0) Signal List'!A82</f>
        <v>D17</v>
      </c>
      <c r="B130" s="538" t="str">
        <f>'0) Signal List'!B82</f>
        <v>Wind Speed N</v>
      </c>
      <c r="C130" s="536" t="s">
        <v>133</v>
      </c>
      <c r="D130" s="539" t="s">
        <v>871</v>
      </c>
    </row>
    <row r="131" spans="1:4" x14ac:dyDescent="0.35">
      <c r="A131" s="532" t="str">
        <f>'0) Signal List'!A83</f>
        <v>D18</v>
      </c>
      <c r="B131" s="538" t="str">
        <f>'0) Signal List'!B83</f>
        <v>Wind Direction N</v>
      </c>
      <c r="C131" s="538" t="s">
        <v>450</v>
      </c>
      <c r="D131" s="537" t="s">
        <v>872</v>
      </c>
    </row>
    <row r="132" spans="1:4" x14ac:dyDescent="0.35">
      <c r="A132" s="532" t="str">
        <f>'0) Signal List'!A83</f>
        <v>D18</v>
      </c>
      <c r="B132" s="538" t="str">
        <f>'0) Signal List'!B83</f>
        <v>Wind Direction N</v>
      </c>
      <c r="C132" s="536" t="s">
        <v>133</v>
      </c>
      <c r="D132" s="539" t="s">
        <v>873</v>
      </c>
    </row>
    <row r="133" spans="1:4" x14ac:dyDescent="0.35">
      <c r="A133" s="532" t="str">
        <f>'0) Signal List'!A84</f>
        <v>D19</v>
      </c>
      <c r="B133" s="538" t="str">
        <f>'0) Signal List'!B84</f>
        <v>Air Temperature N</v>
      </c>
      <c r="C133" s="538" t="s">
        <v>450</v>
      </c>
      <c r="D133" s="537" t="s">
        <v>874</v>
      </c>
    </row>
    <row r="134" spans="1:4" x14ac:dyDescent="0.35">
      <c r="A134" s="532" t="str">
        <f>'0) Signal List'!A84</f>
        <v>D19</v>
      </c>
      <c r="B134" s="538" t="str">
        <f>'0) Signal List'!B84</f>
        <v>Air Temperature N</v>
      </c>
      <c r="C134" s="536" t="s">
        <v>133</v>
      </c>
      <c r="D134" s="539" t="s">
        <v>875</v>
      </c>
    </row>
    <row r="135" spans="1:4" x14ac:dyDescent="0.35">
      <c r="A135" s="532" t="str">
        <f>'0) Signal List'!A85</f>
        <v>D20</v>
      </c>
      <c r="B135" s="538" t="str">
        <f>'0) Signal List'!B85</f>
        <v>Air Pressure N</v>
      </c>
      <c r="C135" s="536" t="s">
        <v>133</v>
      </c>
      <c r="D135" s="537" t="s">
        <v>876</v>
      </c>
    </row>
    <row r="136" spans="1:4" x14ac:dyDescent="0.35">
      <c r="A136" s="532" t="str">
        <f>'0) Signal List'!A85</f>
        <v>D20</v>
      </c>
      <c r="B136" s="538" t="str">
        <f>'0) Signal List'!B85</f>
        <v>Air Pressure N</v>
      </c>
      <c r="C136" s="538" t="s">
        <v>450</v>
      </c>
      <c r="D136" s="539" t="s">
        <v>877</v>
      </c>
    </row>
    <row r="137" spans="1:4" x14ac:dyDescent="0.35">
      <c r="A137" s="532" t="str">
        <f>'0) Signal List'!A86</f>
        <v>D21</v>
      </c>
      <c r="B137" s="538" t="str">
        <f>'0) Signal List'!B86</f>
        <v>SPARE</v>
      </c>
      <c r="C137" s="536" t="s">
        <v>133</v>
      </c>
      <c r="D137" s="537" t="s">
        <v>878</v>
      </c>
    </row>
    <row r="138" spans="1:4" x14ac:dyDescent="0.35">
      <c r="A138" s="532" t="str">
        <f>'0) Signal List'!A86</f>
        <v>D21</v>
      </c>
      <c r="B138" s="538" t="str">
        <f>'0) Signal List'!B86</f>
        <v>SPARE</v>
      </c>
      <c r="C138" s="538" t="s">
        <v>450</v>
      </c>
      <c r="D138" s="539" t="s">
        <v>879</v>
      </c>
    </row>
    <row r="139" spans="1:4" x14ac:dyDescent="0.35">
      <c r="A139" s="532" t="str">
        <f>'0) Signal List'!A87</f>
        <v>D22</v>
      </c>
      <c r="B139" s="538" t="str">
        <f>'0) Signal List'!B87</f>
        <v>SPARE</v>
      </c>
      <c r="C139" s="536" t="s">
        <v>133</v>
      </c>
      <c r="D139" s="537" t="s">
        <v>880</v>
      </c>
    </row>
    <row r="140" spans="1:4" x14ac:dyDescent="0.35">
      <c r="A140" s="532" t="str">
        <f>'0) Signal List'!A87</f>
        <v>D22</v>
      </c>
      <c r="B140" s="538" t="str">
        <f>'0) Signal List'!B87</f>
        <v>SPARE</v>
      </c>
      <c r="C140" s="536" t="s">
        <v>133</v>
      </c>
      <c r="D140" s="539" t="s">
        <v>881</v>
      </c>
    </row>
    <row r="141" spans="1:4" x14ac:dyDescent="0.35">
      <c r="A141" s="532" t="str">
        <f>'0) Signal List'!A88</f>
        <v>D23</v>
      </c>
      <c r="B141" s="538" t="str">
        <f>'0) Signal List'!B88</f>
        <v>SPARE</v>
      </c>
      <c r="C141" s="538" t="s">
        <v>450</v>
      </c>
      <c r="D141" s="537" t="s">
        <v>882</v>
      </c>
    </row>
    <row r="142" spans="1:4" x14ac:dyDescent="0.35">
      <c r="A142" s="532" t="str">
        <f>'0) Signal List'!A88</f>
        <v>D23</v>
      </c>
      <c r="B142" s="538" t="str">
        <f>'0) Signal List'!B88</f>
        <v>SPARE</v>
      </c>
      <c r="C142" s="536" t="s">
        <v>133</v>
      </c>
      <c r="D142" s="539" t="s">
        <v>883</v>
      </c>
    </row>
    <row r="143" spans="1:4" x14ac:dyDescent="0.35">
      <c r="A143" s="532" t="str">
        <f>'0) Signal List'!A89</f>
        <v>D24</v>
      </c>
      <c r="B143" s="538" t="str">
        <f>'0) Signal List'!B89</f>
        <v>SPARE</v>
      </c>
      <c r="C143" s="538" t="s">
        <v>450</v>
      </c>
      <c r="D143" s="537" t="s">
        <v>884</v>
      </c>
    </row>
    <row r="144" spans="1:4" x14ac:dyDescent="0.35">
      <c r="A144" s="532" t="str">
        <f>'0) Signal List'!A89</f>
        <v>D24</v>
      </c>
      <c r="B144" s="538" t="str">
        <f>'0) Signal List'!B89</f>
        <v>SPARE</v>
      </c>
      <c r="C144" s="536" t="s">
        <v>133</v>
      </c>
      <c r="D144" s="539" t="s">
        <v>885</v>
      </c>
    </row>
    <row r="145" spans="1:4" x14ac:dyDescent="0.35">
      <c r="A145" s="532" t="str">
        <f>'0) Signal List'!A90</f>
        <v>D25</v>
      </c>
      <c r="B145" s="538" t="str">
        <f>'0) Signal List'!B90</f>
        <v>SPARE</v>
      </c>
      <c r="C145" s="536" t="s">
        <v>133</v>
      </c>
      <c r="D145" s="537" t="s">
        <v>886</v>
      </c>
    </row>
    <row r="146" spans="1:4" x14ac:dyDescent="0.35">
      <c r="A146" s="532" t="str">
        <f>'0) Signal List'!A90</f>
        <v>D25</v>
      </c>
      <c r="B146" s="538" t="str">
        <f>'0) Signal List'!B90</f>
        <v>SPARE</v>
      </c>
      <c r="C146" s="538" t="s">
        <v>450</v>
      </c>
      <c r="D146" s="539" t="s">
        <v>887</v>
      </c>
    </row>
    <row r="147" spans="1:4" x14ac:dyDescent="0.35">
      <c r="B147" s="538"/>
      <c r="C147" s="536"/>
      <c r="D147" s="537" t="s">
        <v>888</v>
      </c>
    </row>
    <row r="148" spans="1:4" x14ac:dyDescent="0.35">
      <c r="B148" s="538"/>
      <c r="C148" s="540"/>
      <c r="D148" s="539" t="s">
        <v>889</v>
      </c>
    </row>
    <row r="149" spans="1:4" x14ac:dyDescent="0.35">
      <c r="B149" s="536"/>
      <c r="C149" s="536"/>
      <c r="D149" s="537" t="s">
        <v>890</v>
      </c>
    </row>
    <row r="150" spans="1:4" x14ac:dyDescent="0.35">
      <c r="B150" s="538"/>
      <c r="C150" s="538"/>
      <c r="D150" s="539" t="s">
        <v>891</v>
      </c>
    </row>
    <row r="151" spans="1:4" x14ac:dyDescent="0.35">
      <c r="B151" s="536"/>
      <c r="C151" s="536"/>
      <c r="D151" s="537" t="s">
        <v>892</v>
      </c>
    </row>
    <row r="152" spans="1:4" x14ac:dyDescent="0.35">
      <c r="B152" s="538"/>
      <c r="C152" s="538"/>
      <c r="D152" s="539" t="s">
        <v>893</v>
      </c>
    </row>
    <row r="153" spans="1:4" x14ac:dyDescent="0.35">
      <c r="B153" s="536"/>
      <c r="C153" s="536"/>
      <c r="D153" s="537" t="s">
        <v>894</v>
      </c>
    </row>
    <row r="154" spans="1:4" x14ac:dyDescent="0.35">
      <c r="B154" s="538"/>
      <c r="C154" s="538"/>
      <c r="D154" s="539" t="s">
        <v>895</v>
      </c>
    </row>
    <row r="155" spans="1:4" x14ac:dyDescent="0.35">
      <c r="B155" s="536"/>
      <c r="C155" s="536"/>
      <c r="D155" s="537" t="s">
        <v>896</v>
      </c>
    </row>
    <row r="156" spans="1:4" x14ac:dyDescent="0.35">
      <c r="B156" s="538"/>
      <c r="C156" s="538"/>
      <c r="D156" s="539" t="s">
        <v>897</v>
      </c>
    </row>
    <row r="158" spans="1:4" ht="22.5" customHeight="1" x14ac:dyDescent="0.35">
      <c r="A158" s="534" t="s">
        <v>754</v>
      </c>
      <c r="B158" s="531"/>
      <c r="C158" s="531"/>
      <c r="D158" s="530"/>
    </row>
    <row r="159" spans="1:4" x14ac:dyDescent="0.35">
      <c r="A159" s="530" t="s">
        <v>761</v>
      </c>
      <c r="B159" s="531" t="s">
        <v>744</v>
      </c>
      <c r="C159" s="531"/>
      <c r="D159" s="530" t="s">
        <v>762</v>
      </c>
    </row>
    <row r="160" spans="1:4" x14ac:dyDescent="0.35">
      <c r="A160" s="532" t="str">
        <f>'0) Signal List'!A155</f>
        <v>G1</v>
      </c>
      <c r="B160" s="538" t="str">
        <f>'0) Signal List'!B155</f>
        <v>Analogue Output Active Power Control Setpoint</v>
      </c>
      <c r="C160" s="536" t="s">
        <v>133</v>
      </c>
      <c r="D160" s="537" t="s">
        <v>898</v>
      </c>
    </row>
    <row r="161" spans="1:4" x14ac:dyDescent="0.35">
      <c r="A161" s="532" t="str">
        <f>'0) Signal List'!A155</f>
        <v>G1</v>
      </c>
      <c r="B161" s="538" t="str">
        <f>'0) Signal List'!B155</f>
        <v>Analogue Output Active Power Control Setpoint</v>
      </c>
      <c r="C161" s="538" t="s">
        <v>450</v>
      </c>
      <c r="D161" s="539" t="s">
        <v>899</v>
      </c>
    </row>
    <row r="162" spans="1:4" x14ac:dyDescent="0.35">
      <c r="A162" s="532" t="str">
        <f>'0) Signal List'!A156</f>
        <v>G2</v>
      </c>
      <c r="B162" s="538" t="str">
        <f>'0) Signal List'!B156</f>
        <v>Frequency Droop Setting</v>
      </c>
      <c r="C162" s="536" t="s">
        <v>133</v>
      </c>
      <c r="D162" s="537" t="s">
        <v>900</v>
      </c>
    </row>
    <row r="163" spans="1:4" x14ac:dyDescent="0.35">
      <c r="A163" s="532" t="str">
        <f>'0) Signal List'!A156</f>
        <v>G2</v>
      </c>
      <c r="B163" s="538" t="str">
        <f>'0) Signal List'!B156</f>
        <v>Frequency Droop Setting</v>
      </c>
      <c r="C163" s="538" t="s">
        <v>450</v>
      </c>
      <c r="D163" s="539" t="s">
        <v>901</v>
      </c>
    </row>
    <row r="164" spans="1:4" x14ac:dyDescent="0.35">
      <c r="A164" s="532" t="str">
        <f>'0) Signal List'!A157</f>
        <v>G3</v>
      </c>
      <c r="B164" s="538" t="str">
        <f>'0) Signal List'!B157</f>
        <v xml:space="preserve">SPARE </v>
      </c>
      <c r="C164" s="536" t="s">
        <v>133</v>
      </c>
      <c r="D164" s="537" t="s">
        <v>902</v>
      </c>
    </row>
    <row r="165" spans="1:4" x14ac:dyDescent="0.35">
      <c r="A165" s="532" t="str">
        <f>'0) Signal List'!A157</f>
        <v>G3</v>
      </c>
      <c r="B165" s="538" t="str">
        <f>'0) Signal List'!B157</f>
        <v xml:space="preserve">SPARE </v>
      </c>
      <c r="C165" s="538" t="s">
        <v>450</v>
      </c>
      <c r="D165" s="539" t="s">
        <v>903</v>
      </c>
    </row>
    <row r="166" spans="1:4" x14ac:dyDescent="0.35">
      <c r="A166" s="532" t="str">
        <f>'0) Signal List'!A158</f>
        <v>G4</v>
      </c>
      <c r="B166" s="538" t="str">
        <f>'0) Signal List'!B158</f>
        <v xml:space="preserve">SPARE </v>
      </c>
      <c r="C166" s="536" t="s">
        <v>133</v>
      </c>
      <c r="D166" s="537" t="s">
        <v>904</v>
      </c>
    </row>
    <row r="167" spans="1:4" x14ac:dyDescent="0.35">
      <c r="A167" s="532" t="str">
        <f>'0) Signal List'!A158</f>
        <v>G4</v>
      </c>
      <c r="B167" s="538" t="str">
        <f>'0) Signal List'!B158</f>
        <v xml:space="preserve">SPARE </v>
      </c>
      <c r="C167" s="538" t="s">
        <v>450</v>
      </c>
      <c r="D167" s="539" t="s">
        <v>905</v>
      </c>
    </row>
    <row r="169" spans="1:4" ht="22.5" customHeight="1" x14ac:dyDescent="0.35">
      <c r="A169" s="534" t="s">
        <v>756</v>
      </c>
      <c r="B169" s="531"/>
      <c r="C169" s="531"/>
      <c r="D169" s="530"/>
    </row>
    <row r="170" spans="1:4" x14ac:dyDescent="0.35">
      <c r="A170" s="530" t="s">
        <v>761</v>
      </c>
      <c r="B170" s="531" t="s">
        <v>744</v>
      </c>
      <c r="C170" s="531"/>
      <c r="D170" s="530" t="s">
        <v>762</v>
      </c>
    </row>
    <row r="171" spans="1:4" x14ac:dyDescent="0.35">
      <c r="A171" s="532" t="str">
        <f>'0) Signal List'!A97</f>
        <v>E1</v>
      </c>
      <c r="B171" s="536" t="str">
        <f>'0) Signal List'!B97</f>
        <v xml:space="preserve">Active Power Control facility status </v>
      </c>
      <c r="C171" s="536" t="str">
        <f>'0) Signal List'!D97</f>
        <v>off</v>
      </c>
      <c r="D171" s="537" t="s">
        <v>906</v>
      </c>
    </row>
    <row r="172" spans="1:4" x14ac:dyDescent="0.35">
      <c r="B172" s="541" t="s">
        <v>134</v>
      </c>
      <c r="C172" s="541"/>
      <c r="D172" s="542" t="s">
        <v>907</v>
      </c>
    </row>
    <row r="173" spans="1:4" x14ac:dyDescent="0.35">
      <c r="A173" s="532" t="str">
        <f>'0) Signal List'!A98</f>
        <v>E2</v>
      </c>
      <c r="B173" s="538" t="str">
        <f>'0) Signal List'!B98</f>
        <v>Active Power Control facility status</v>
      </c>
      <c r="C173" s="538" t="str">
        <f>'0) Signal List'!D98</f>
        <v>on</v>
      </c>
      <c r="D173" s="539" t="s">
        <v>908</v>
      </c>
    </row>
    <row r="174" spans="1:4" x14ac:dyDescent="0.35">
      <c r="A174" s="532" t="str">
        <f>'0) Signal List'!A99</f>
        <v>E3</v>
      </c>
      <c r="B174" s="536" t="str">
        <f>'0) Signal List'!B99</f>
        <v>Frequency Response System Mode Status</v>
      </c>
      <c r="C174" s="536" t="str">
        <f>'0) Signal List'!D99</f>
        <v>off</v>
      </c>
      <c r="D174" s="537" t="s">
        <v>909</v>
      </c>
    </row>
    <row r="175" spans="1:4" x14ac:dyDescent="0.35">
      <c r="B175" s="541" t="s">
        <v>134</v>
      </c>
      <c r="C175" s="541"/>
      <c r="D175" s="542" t="s">
        <v>910</v>
      </c>
    </row>
    <row r="176" spans="1:4" x14ac:dyDescent="0.35">
      <c r="A176" s="532" t="str">
        <f>'0) Signal List'!A100</f>
        <v>E4</v>
      </c>
      <c r="B176" s="538" t="str">
        <f>'0) Signal List'!B100</f>
        <v>Frequency Response System Mode Status</v>
      </c>
      <c r="C176" s="538" t="str">
        <f>'0) Signal List'!D100</f>
        <v>on</v>
      </c>
      <c r="D176" s="539" t="s">
        <v>911</v>
      </c>
    </row>
    <row r="177" spans="1:4" x14ac:dyDescent="0.35">
      <c r="A177" s="532" t="str">
        <f>'0) Signal List'!A101</f>
        <v>E5</v>
      </c>
      <c r="B177" s="536" t="str">
        <f>'0) Signal List'!B101</f>
        <v>Frequency Response Curve Select</v>
      </c>
      <c r="C177" s="536" t="str">
        <f>'0) Signal List'!D101</f>
        <v>Curve 1</v>
      </c>
      <c r="D177" s="537" t="s">
        <v>912</v>
      </c>
    </row>
    <row r="178" spans="1:4" x14ac:dyDescent="0.35">
      <c r="B178" s="541" t="s">
        <v>134</v>
      </c>
      <c r="C178" s="541"/>
      <c r="D178" s="542" t="s">
        <v>913</v>
      </c>
    </row>
    <row r="179" spans="1:4" x14ac:dyDescent="0.35">
      <c r="A179" s="532" t="str">
        <f>'0) Signal List'!A102</f>
        <v>E6</v>
      </c>
      <c r="B179" s="538" t="str">
        <f>'0) Signal List'!B102</f>
        <v>Frequency Response Curve Select</v>
      </c>
      <c r="C179" s="538" t="str">
        <f>'0) Signal List'!D102</f>
        <v>Curve 2</v>
      </c>
      <c r="D179" s="539" t="s">
        <v>914</v>
      </c>
    </row>
    <row r="180" spans="1:4" x14ac:dyDescent="0.35">
      <c r="A180" s="532" t="str">
        <f>'0) Signal List'!A105</f>
        <v>F1</v>
      </c>
      <c r="B180" s="536" t="str">
        <f>'0) Signal List'!B105</f>
        <v>Dispatch Fail Market Command Lamp - SFPS Panel</v>
      </c>
      <c r="C180" s="536" t="str">
        <f>'0) Signal List'!D105</f>
        <v>off</v>
      </c>
      <c r="D180" s="537" t="s">
        <v>915</v>
      </c>
    </row>
    <row r="181" spans="1:4" x14ac:dyDescent="0.35">
      <c r="B181" s="541" t="s">
        <v>134</v>
      </c>
      <c r="C181" s="541"/>
      <c r="D181" s="542" t="s">
        <v>916</v>
      </c>
    </row>
    <row r="182" spans="1:4" x14ac:dyDescent="0.35">
      <c r="A182" s="532" t="str">
        <f>'0) Signal List'!A106</f>
        <v>F2</v>
      </c>
      <c r="B182" s="538" t="str">
        <f>'0) Signal List'!B106</f>
        <v>Dispatch Fail Market Command Lamp - SFPS Panel</v>
      </c>
      <c r="C182" s="538" t="str">
        <f>'0) Signal List'!D106</f>
        <v xml:space="preserve">on </v>
      </c>
      <c r="D182" s="539" t="s">
        <v>917</v>
      </c>
    </row>
    <row r="183" spans="1:4" x14ac:dyDescent="0.35">
      <c r="A183" s="532" t="str">
        <f>'0) Signal List'!A107</f>
        <v>F3</v>
      </c>
      <c r="B183" s="536" t="str">
        <f>'0) Signal List'!B107</f>
        <v>Blue Alert Lamp  - SFPS Panel</v>
      </c>
      <c r="C183" s="536" t="str">
        <f>'0) Signal List'!D107</f>
        <v xml:space="preserve">off </v>
      </c>
      <c r="D183" s="537" t="s">
        <v>918</v>
      </c>
    </row>
    <row r="184" spans="1:4" x14ac:dyDescent="0.35">
      <c r="B184" s="541" t="s">
        <v>134</v>
      </c>
      <c r="C184" s="541"/>
      <c r="D184" s="542" t="s">
        <v>919</v>
      </c>
    </row>
    <row r="185" spans="1:4" x14ac:dyDescent="0.35">
      <c r="A185" s="532" t="str">
        <f>'0) Signal List'!A108</f>
        <v>F4</v>
      </c>
      <c r="B185" s="538" t="str">
        <f>'0) Signal List'!B108</f>
        <v>Blue Alert Lamp  - SFPS Panel</v>
      </c>
      <c r="C185" s="538" t="str">
        <f>'0) Signal List'!D108</f>
        <v xml:space="preserve">on </v>
      </c>
      <c r="D185" s="539" t="s">
        <v>920</v>
      </c>
    </row>
    <row r="186" spans="1:4" x14ac:dyDescent="0.35">
      <c r="A186" s="532" t="str">
        <f>'0) Signal List'!A109</f>
        <v>F5</v>
      </c>
      <c r="B186" s="536" t="str">
        <f>'0) Signal List'!B109</f>
        <v>SPARE</v>
      </c>
      <c r="C186" s="536" t="str">
        <f>'0) Signal List'!D109</f>
        <v xml:space="preserve">off </v>
      </c>
      <c r="D186" s="537" t="s">
        <v>921</v>
      </c>
    </row>
    <row r="187" spans="1:4" x14ac:dyDescent="0.35">
      <c r="B187" s="541" t="s">
        <v>134</v>
      </c>
      <c r="C187" s="541"/>
      <c r="D187" s="542" t="s">
        <v>922</v>
      </c>
    </row>
    <row r="188" spans="1:4" x14ac:dyDescent="0.35">
      <c r="A188" s="532" t="str">
        <f>'0) Signal List'!A110</f>
        <v>F6</v>
      </c>
      <c r="B188" s="538" t="str">
        <f>'0) Signal List'!B110</f>
        <v>SPARE</v>
      </c>
      <c r="C188" s="538" t="str">
        <f>'0) Signal List'!D110</f>
        <v xml:space="preserve">on </v>
      </c>
      <c r="D188" s="539" t="s">
        <v>923</v>
      </c>
    </row>
    <row r="189" spans="1:4" x14ac:dyDescent="0.35">
      <c r="A189" s="532" t="str">
        <f>'0) Signal List'!A111</f>
        <v>F7</v>
      </c>
      <c r="B189" s="536" t="str">
        <f>'0) Signal List'!B111</f>
        <v>SPARE</v>
      </c>
      <c r="C189" s="536" t="str">
        <f>'0) Signal List'!D111</f>
        <v xml:space="preserve">off </v>
      </c>
      <c r="D189" s="537" t="s">
        <v>924</v>
      </c>
    </row>
    <row r="190" spans="1:4" x14ac:dyDescent="0.35">
      <c r="B190" s="541" t="s">
        <v>134</v>
      </c>
      <c r="C190" s="541"/>
      <c r="D190" s="542" t="s">
        <v>925</v>
      </c>
    </row>
    <row r="191" spans="1:4" x14ac:dyDescent="0.35">
      <c r="A191" s="532" t="str">
        <f>'0) Signal List'!A112</f>
        <v>F8</v>
      </c>
      <c r="B191" s="538" t="str">
        <f>'0) Signal List'!B112</f>
        <v>SPARE</v>
      </c>
      <c r="C191" s="538" t="str">
        <f>'0) Signal List'!D112</f>
        <v xml:space="preserve">on </v>
      </c>
      <c r="D191" s="539" t="s">
        <v>926</v>
      </c>
    </row>
    <row r="192" spans="1:4" x14ac:dyDescent="0.35">
      <c r="B192" s="536"/>
      <c r="C192" s="536"/>
      <c r="D192" s="537" t="s">
        <v>927</v>
      </c>
    </row>
    <row r="193" spans="2:4" x14ac:dyDescent="0.35">
      <c r="B193" s="541" t="s">
        <v>134</v>
      </c>
      <c r="C193" s="541"/>
      <c r="D193" s="542" t="s">
        <v>928</v>
      </c>
    </row>
    <row r="194" spans="2:4" x14ac:dyDescent="0.35">
      <c r="B194" s="538"/>
      <c r="C194" s="538"/>
      <c r="D194" s="539" t="s">
        <v>929</v>
      </c>
    </row>
    <row r="195" spans="2:4" x14ac:dyDescent="0.35">
      <c r="B195" s="536"/>
      <c r="C195" s="536"/>
      <c r="D195" s="537" t="s">
        <v>930</v>
      </c>
    </row>
    <row r="196" spans="2:4" x14ac:dyDescent="0.35">
      <c r="B196" s="541" t="s">
        <v>134</v>
      </c>
      <c r="C196" s="541"/>
      <c r="D196" s="542" t="s">
        <v>931</v>
      </c>
    </row>
    <row r="197" spans="2:4" x14ac:dyDescent="0.35">
      <c r="B197" s="538"/>
      <c r="C197" s="538"/>
      <c r="D197" s="539" t="s">
        <v>932</v>
      </c>
    </row>
    <row r="198" spans="2:4" x14ac:dyDescent="0.35">
      <c r="B198" s="536"/>
      <c r="C198" s="536"/>
      <c r="D198" s="537" t="s">
        <v>933</v>
      </c>
    </row>
    <row r="199" spans="2:4" x14ac:dyDescent="0.35">
      <c r="B199" s="541" t="s">
        <v>134</v>
      </c>
      <c r="C199" s="541"/>
      <c r="D199" s="542" t="s">
        <v>934</v>
      </c>
    </row>
    <row r="200" spans="2:4" x14ac:dyDescent="0.35">
      <c r="B200" s="538"/>
      <c r="C200" s="538"/>
      <c r="D200" s="539" t="s">
        <v>935</v>
      </c>
    </row>
    <row r="201" spans="2:4" x14ac:dyDescent="0.35">
      <c r="B201" s="536"/>
      <c r="C201" s="536"/>
      <c r="D201" s="537" t="s">
        <v>936</v>
      </c>
    </row>
    <row r="202" spans="2:4" x14ac:dyDescent="0.35">
      <c r="B202" s="541" t="s">
        <v>134</v>
      </c>
      <c r="C202" s="541"/>
      <c r="D202" s="542" t="s">
        <v>937</v>
      </c>
    </row>
    <row r="203" spans="2:4" x14ac:dyDescent="0.35">
      <c r="B203" s="538"/>
      <c r="C203" s="538"/>
      <c r="D203" s="539" t="s">
        <v>938</v>
      </c>
    </row>
    <row r="204" spans="2:4" x14ac:dyDescent="0.35">
      <c r="B204" s="536"/>
      <c r="C204" s="536"/>
      <c r="D204" s="537" t="s">
        <v>939</v>
      </c>
    </row>
    <row r="205" spans="2:4" x14ac:dyDescent="0.35">
      <c r="B205" s="541" t="s">
        <v>134</v>
      </c>
      <c r="C205" s="541"/>
      <c r="D205" s="542" t="s">
        <v>940</v>
      </c>
    </row>
    <row r="206" spans="2:4" x14ac:dyDescent="0.35">
      <c r="B206" s="538"/>
      <c r="C206" s="538"/>
      <c r="D206" s="539" t="s">
        <v>941</v>
      </c>
    </row>
    <row r="207" spans="2:4" x14ac:dyDescent="0.35">
      <c r="B207" s="536"/>
      <c r="C207" s="536"/>
      <c r="D207" s="537" t="s">
        <v>942</v>
      </c>
    </row>
    <row r="208" spans="2:4" x14ac:dyDescent="0.35">
      <c r="B208" s="541" t="s">
        <v>134</v>
      </c>
      <c r="C208" s="541"/>
      <c r="D208" s="542" t="s">
        <v>943</v>
      </c>
    </row>
    <row r="209" spans="1:4" x14ac:dyDescent="0.35">
      <c r="B209" s="538"/>
      <c r="C209" s="538"/>
      <c r="D209" s="539" t="s">
        <v>944</v>
      </c>
    </row>
    <row r="210" spans="1:4" x14ac:dyDescent="0.35">
      <c r="B210" s="536"/>
      <c r="C210" s="536"/>
      <c r="D210" s="537" t="s">
        <v>945</v>
      </c>
    </row>
    <row r="211" spans="1:4" x14ac:dyDescent="0.35">
      <c r="B211" s="541" t="s">
        <v>134</v>
      </c>
      <c r="C211" s="541"/>
      <c r="D211" s="542" t="s">
        <v>946</v>
      </c>
    </row>
    <row r="212" spans="1:4" x14ac:dyDescent="0.35">
      <c r="B212" s="538"/>
      <c r="C212" s="538"/>
      <c r="D212" s="539" t="s">
        <v>947</v>
      </c>
    </row>
    <row r="213" spans="1:4" x14ac:dyDescent="0.35">
      <c r="B213" s="536"/>
      <c r="C213" s="536"/>
      <c r="D213" s="537" t="s">
        <v>948</v>
      </c>
    </row>
    <row r="214" spans="1:4" x14ac:dyDescent="0.35">
      <c r="B214" s="541" t="s">
        <v>134</v>
      </c>
      <c r="C214" s="541"/>
      <c r="D214" s="542" t="s">
        <v>949</v>
      </c>
    </row>
    <row r="215" spans="1:4" x14ac:dyDescent="0.35">
      <c r="B215" s="538"/>
      <c r="C215" s="538"/>
      <c r="D215" s="539" t="s">
        <v>950</v>
      </c>
    </row>
    <row r="216" spans="1:4" x14ac:dyDescent="0.35">
      <c r="B216" s="536"/>
      <c r="C216" s="536"/>
      <c r="D216" s="537" t="s">
        <v>951</v>
      </c>
    </row>
    <row r="217" spans="1:4" x14ac:dyDescent="0.35">
      <c r="B217" s="541" t="s">
        <v>134</v>
      </c>
      <c r="C217" s="541"/>
      <c r="D217" s="542" t="s">
        <v>952</v>
      </c>
    </row>
    <row r="218" spans="1:4" x14ac:dyDescent="0.35">
      <c r="B218" s="538"/>
      <c r="C218" s="538"/>
      <c r="D218" s="539" t="s">
        <v>953</v>
      </c>
    </row>
    <row r="220" spans="1:4" ht="22.5" customHeight="1" x14ac:dyDescent="0.35">
      <c r="A220" s="534" t="s">
        <v>758</v>
      </c>
      <c r="B220" s="531"/>
      <c r="C220" s="531"/>
      <c r="D220" s="530"/>
    </row>
    <row r="221" spans="1:4" x14ac:dyDescent="0.35">
      <c r="A221" s="530" t="s">
        <v>761</v>
      </c>
      <c r="B221" s="531" t="s">
        <v>744</v>
      </c>
      <c r="C221" s="531"/>
      <c r="D221" s="530" t="s">
        <v>762</v>
      </c>
    </row>
    <row r="222" spans="1:4" x14ac:dyDescent="0.35">
      <c r="B222" s="536" t="str">
        <f>'[1]Signal List'!A97</f>
        <v>SPARE 1</v>
      </c>
      <c r="C222" s="536"/>
      <c r="D222" s="537" t="s">
        <v>954</v>
      </c>
    </row>
    <row r="223" spans="1:4" x14ac:dyDescent="0.35">
      <c r="B223" s="543" t="s">
        <v>134</v>
      </c>
      <c r="C223" s="543"/>
      <c r="D223" s="539" t="s">
        <v>955</v>
      </c>
    </row>
    <row r="224" spans="1:4" x14ac:dyDescent="0.35">
      <c r="B224" s="536" t="str">
        <f>'[1]Signal List'!A98</f>
        <v>SPARE 2</v>
      </c>
      <c r="C224" s="536"/>
      <c r="D224" s="537" t="s">
        <v>956</v>
      </c>
    </row>
    <row r="225" spans="2:4" x14ac:dyDescent="0.35">
      <c r="B225" s="543" t="s">
        <v>134</v>
      </c>
      <c r="C225" s="543"/>
      <c r="D225" s="539" t="s">
        <v>957</v>
      </c>
    </row>
    <row r="226" spans="2:4" x14ac:dyDescent="0.35">
      <c r="B226" s="536" t="str">
        <f>'[1]Signal List'!A99</f>
        <v>SPARE 3</v>
      </c>
      <c r="C226" s="536"/>
      <c r="D226" s="537" t="s">
        <v>958</v>
      </c>
    </row>
    <row r="227" spans="2:4" x14ac:dyDescent="0.35">
      <c r="B227" s="543" t="s">
        <v>134</v>
      </c>
      <c r="C227" s="543"/>
      <c r="D227" s="539" t="s">
        <v>959</v>
      </c>
    </row>
    <row r="228" spans="2:4" x14ac:dyDescent="0.35">
      <c r="B228" s="536" t="str">
        <f>'[1]Signal List'!A100</f>
        <v>SPARE 4</v>
      </c>
      <c r="C228" s="536"/>
      <c r="D228" s="537" t="s">
        <v>960</v>
      </c>
    </row>
    <row r="229" spans="2:4" x14ac:dyDescent="0.35">
      <c r="B229" s="543" t="s">
        <v>134</v>
      </c>
      <c r="C229" s="543"/>
      <c r="D229" s="539" t="s">
        <v>961</v>
      </c>
    </row>
    <row r="230" spans="2:4" x14ac:dyDescent="0.35">
      <c r="B230" s="536" t="str">
        <f>'[1]Signal List'!A101</f>
        <v>SPARE 5</v>
      </c>
      <c r="C230" s="536"/>
      <c r="D230" s="537" t="s">
        <v>962</v>
      </c>
    </row>
    <row r="231" spans="2:4" x14ac:dyDescent="0.35">
      <c r="B231" s="543" t="s">
        <v>134</v>
      </c>
      <c r="C231" s="543"/>
      <c r="D231" s="539" t="s">
        <v>963</v>
      </c>
    </row>
    <row r="232" spans="2:4" x14ac:dyDescent="0.35">
      <c r="B232" s="536" t="str">
        <f>'[1]Signal List'!A102</f>
        <v>SPARE 6</v>
      </c>
      <c r="C232" s="536"/>
      <c r="D232" s="537" t="s">
        <v>964</v>
      </c>
    </row>
    <row r="233" spans="2:4" x14ac:dyDescent="0.35">
      <c r="B233" s="543" t="s">
        <v>134</v>
      </c>
      <c r="C233" s="543"/>
      <c r="D233" s="539" t="s">
        <v>965</v>
      </c>
    </row>
    <row r="234" spans="2:4" x14ac:dyDescent="0.35">
      <c r="B234" s="536" t="str">
        <f>'[1]Signal List'!A103</f>
        <v>SPARE 7</v>
      </c>
      <c r="C234" s="536"/>
      <c r="D234" s="537" t="s">
        <v>966</v>
      </c>
    </row>
    <row r="235" spans="2:4" x14ac:dyDescent="0.35">
      <c r="B235" s="543" t="s">
        <v>134</v>
      </c>
      <c r="C235" s="543"/>
      <c r="D235" s="539" t="s">
        <v>967</v>
      </c>
    </row>
    <row r="236" spans="2:4" x14ac:dyDescent="0.35">
      <c r="B236" s="536" t="str">
        <f>'[1]Signal List'!A104</f>
        <v>SPARE 8</v>
      </c>
      <c r="C236" s="536"/>
      <c r="D236" s="537" t="s">
        <v>968</v>
      </c>
    </row>
    <row r="237" spans="2:4" x14ac:dyDescent="0.35">
      <c r="B237" s="543" t="s">
        <v>134</v>
      </c>
      <c r="C237" s="543"/>
      <c r="D237" s="539" t="s">
        <v>969</v>
      </c>
    </row>
    <row r="238" spans="2:4" x14ac:dyDescent="0.35">
      <c r="B238" s="536" t="str">
        <f>'[1]Signal List'!A128</f>
        <v>SPARE 9</v>
      </c>
      <c r="C238" s="536"/>
      <c r="D238" s="537" t="s">
        <v>970</v>
      </c>
    </row>
    <row r="239" spans="2:4" x14ac:dyDescent="0.35">
      <c r="B239" s="543" t="s">
        <v>134</v>
      </c>
      <c r="C239" s="543"/>
      <c r="D239" s="539" t="s">
        <v>971</v>
      </c>
    </row>
    <row r="240" spans="2:4" x14ac:dyDescent="0.35">
      <c r="B240" s="536" t="str">
        <f>'[1]Signal List'!A129</f>
        <v>SPARE 10</v>
      </c>
      <c r="C240" s="536"/>
      <c r="D240" s="537" t="s">
        <v>972</v>
      </c>
    </row>
    <row r="241" spans="1:4" x14ac:dyDescent="0.35">
      <c r="B241" s="543" t="s">
        <v>134</v>
      </c>
      <c r="C241" s="543"/>
      <c r="D241" s="539" t="s">
        <v>973</v>
      </c>
    </row>
    <row r="242" spans="1:4" x14ac:dyDescent="0.35">
      <c r="B242" s="536"/>
      <c r="C242" s="536"/>
      <c r="D242" s="537" t="s">
        <v>974</v>
      </c>
    </row>
    <row r="243" spans="1:4" x14ac:dyDescent="0.35">
      <c r="B243" s="543" t="s">
        <v>134</v>
      </c>
      <c r="C243" s="543"/>
      <c r="D243" s="539" t="s">
        <v>975</v>
      </c>
    </row>
    <row r="244" spans="1:4" x14ac:dyDescent="0.35">
      <c r="B244" s="536"/>
      <c r="C244" s="536"/>
      <c r="D244" s="537" t="s">
        <v>976</v>
      </c>
    </row>
    <row r="245" spans="1:4" x14ac:dyDescent="0.35">
      <c r="B245" s="543" t="s">
        <v>134</v>
      </c>
      <c r="C245" s="543"/>
      <c r="D245" s="539" t="s">
        <v>977</v>
      </c>
    </row>
    <row r="247" spans="1:4" ht="22.5" customHeight="1" x14ac:dyDescent="0.35">
      <c r="A247" s="534" t="s">
        <v>760</v>
      </c>
      <c r="B247" s="531"/>
      <c r="C247" s="531"/>
      <c r="D247" s="530"/>
    </row>
    <row r="248" spans="1:4" x14ac:dyDescent="0.35">
      <c r="A248" s="530" t="s">
        <v>761</v>
      </c>
      <c r="B248" s="531" t="s">
        <v>744</v>
      </c>
      <c r="C248" s="531"/>
      <c r="D248" s="530" t="s">
        <v>762</v>
      </c>
    </row>
    <row r="249" spans="1:4" x14ac:dyDescent="0.35">
      <c r="A249" s="532" t="str">
        <f>'0) Signal List'!A116</f>
        <v>E7</v>
      </c>
      <c r="B249" s="536" t="str">
        <f>'0) Signal List'!B116</f>
        <v>Digital Output Active Power Control Setpoint Enable</v>
      </c>
      <c r="C249" s="536"/>
      <c r="D249" s="537" t="s">
        <v>978</v>
      </c>
    </row>
    <row r="250" spans="1:4" x14ac:dyDescent="0.35">
      <c r="B250" s="543" t="s">
        <v>134</v>
      </c>
      <c r="C250" s="543"/>
      <c r="D250" s="539" t="s">
        <v>979</v>
      </c>
    </row>
    <row r="251" spans="1:4" x14ac:dyDescent="0.35">
      <c r="A251" s="532" t="str">
        <f>'0) Signal List'!A117</f>
        <v>E8</v>
      </c>
      <c r="B251" s="536" t="str">
        <f>'0) Signal List'!B117</f>
        <v>Digital Output Frequency Droop Setting Enable</v>
      </c>
      <c r="C251" s="536"/>
      <c r="D251" s="537" t="s">
        <v>980</v>
      </c>
    </row>
    <row r="252" spans="1:4" x14ac:dyDescent="0.35">
      <c r="B252" s="543" t="s">
        <v>134</v>
      </c>
      <c r="C252" s="543"/>
      <c r="D252" s="539" t="s">
        <v>981</v>
      </c>
    </row>
    <row r="253" spans="1:4" x14ac:dyDescent="0.35">
      <c r="A253" s="532" t="str">
        <f>'0) Signal List'!A118</f>
        <v>E9</v>
      </c>
      <c r="B253" s="536" t="str">
        <f>'0) Signal List'!B118</f>
        <v>SPARE</v>
      </c>
      <c r="C253" s="536"/>
      <c r="D253" s="537" t="s">
        <v>982</v>
      </c>
    </row>
    <row r="254" spans="1:4" x14ac:dyDescent="0.35">
      <c r="B254" s="543" t="s">
        <v>134</v>
      </c>
      <c r="C254" s="543"/>
      <c r="D254" s="539" t="s">
        <v>983</v>
      </c>
    </row>
    <row r="255" spans="1:4" x14ac:dyDescent="0.35">
      <c r="A255" s="532" t="str">
        <f>'0) Signal List'!A119</f>
        <v>E10</v>
      </c>
      <c r="B255" s="536" t="str">
        <f>'0) Signal List'!B119</f>
        <v>SPARE</v>
      </c>
      <c r="C255" s="536"/>
      <c r="D255" s="537" t="s">
        <v>984</v>
      </c>
    </row>
    <row r="256" spans="1:4" x14ac:dyDescent="0.35">
      <c r="B256" s="543" t="s">
        <v>134</v>
      </c>
      <c r="C256" s="543"/>
      <c r="D256" s="539" t="s">
        <v>985</v>
      </c>
    </row>
  </sheetData>
  <printOptions horizontalCentered="1" verticalCentered="1" gridLines="1"/>
  <pageMargins left="0.70866141732283472" right="0.70866141732283472" top="0.74803149606299213" bottom="0.74803149606299213" header="0.31496062992125984" footer="0.31496062992125984"/>
  <pageSetup paperSize="9" scale="98" orientation="portrait" r:id="rId1"/>
  <headerFooter>
    <oddHeader>&amp;L&amp;A&amp;C&amp;F</oddHeader>
    <oddFooter>&amp;CPage &amp;P of &amp;N</oddFooter>
  </headerFooter>
  <rowBreaks count="6" manualBreakCount="6">
    <brk id="18" max="16383" man="1"/>
    <brk id="61" max="16383" man="1"/>
    <brk id="88" max="16383" man="1"/>
    <brk id="122" max="16383" man="1"/>
    <brk id="168" max="16383" man="1"/>
    <brk id="219" max="16383"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view="pageBreakPreview" zoomScale="60" zoomScaleNormal="100" workbookViewId="0">
      <selection activeCell="R14" sqref="R14"/>
    </sheetView>
  </sheetViews>
  <sheetFormatPr defaultColWidth="9.08984375" defaultRowHeight="14.5" x14ac:dyDescent="0.35"/>
  <cols>
    <col min="1" max="16384" width="9.08984375" style="532"/>
  </cols>
  <sheetData/>
  <printOptions horizontalCentered="1" verticalCentered="1"/>
  <pageMargins left="0.70866141732283472" right="0.70866141732283472" top="0.74803149606299213" bottom="0.74803149606299213" header="0.31496062992125984" footer="0.31496062992125984"/>
  <pageSetup paperSize="9" scale="71" orientation="landscape" r:id="rId1"/>
  <headerFooter>
    <oddHeader>&amp;L&amp;A&amp;C&amp;F</oddHeader>
    <oddFooter>&amp;CPage &amp;P of &amp;N</oddFooter>
  </headerFooter>
  <drawing r:id="rId2"/>
  <legacyDrawing r:id="rId3"/>
  <oleObjects>
    <mc:AlternateContent xmlns:mc="http://schemas.openxmlformats.org/markup-compatibility/2006">
      <mc:Choice Requires="x14">
        <oleObject progId="Visio.Drawing.15" shapeId="62465" r:id="rId4">
          <objectPr defaultSize="0" r:id="rId5">
            <anchor moveWithCells="1">
              <from>
                <xdr:col>0</xdr:col>
                <xdr:colOff>69850</xdr:colOff>
                <xdr:row>0</xdr:row>
                <xdr:rowOff>44450</xdr:rowOff>
              </from>
              <to>
                <xdr:col>16</xdr:col>
                <xdr:colOff>273050</xdr:colOff>
                <xdr:row>46</xdr:row>
                <xdr:rowOff>38100</xdr:rowOff>
              </to>
            </anchor>
          </objectPr>
        </oleObject>
      </mc:Choice>
      <mc:Fallback>
        <oleObject progId="Visio.Drawing.15" shapeId="62465"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A153"/>
  <sheetViews>
    <sheetView zoomScaleNormal="100" workbookViewId="0">
      <selection activeCell="A10" sqref="A10"/>
    </sheetView>
  </sheetViews>
  <sheetFormatPr defaultColWidth="8.90625" defaultRowHeight="12.5" x14ac:dyDescent="0.25"/>
  <cols>
    <col min="1" max="1" width="154.90625" style="230" customWidth="1"/>
    <col min="2" max="16384" width="8.90625" style="227"/>
  </cols>
  <sheetData>
    <row r="1" spans="1:1" ht="23" x14ac:dyDescent="0.5">
      <c r="A1" s="520" t="s">
        <v>725</v>
      </c>
    </row>
    <row r="3" spans="1:1" ht="13" x14ac:dyDescent="0.3">
      <c r="A3" s="228" t="s">
        <v>465</v>
      </c>
    </row>
    <row r="4" spans="1:1" ht="25" x14ac:dyDescent="0.25">
      <c r="A4" s="230" t="s">
        <v>624</v>
      </c>
    </row>
    <row r="5" spans="1:1" x14ac:dyDescent="0.25">
      <c r="A5" s="230" t="s">
        <v>466</v>
      </c>
    </row>
    <row r="6" spans="1:1" ht="13" thickBot="1" x14ac:dyDescent="0.3">
      <c r="A6" s="384"/>
    </row>
    <row r="7" spans="1:1" x14ac:dyDescent="0.25">
      <c r="A7" s="230" t="s">
        <v>539</v>
      </c>
    </row>
    <row r="8" spans="1:1" ht="13" x14ac:dyDescent="0.3">
      <c r="A8" s="383" t="s">
        <v>467</v>
      </c>
    </row>
    <row r="9" spans="1:1" x14ac:dyDescent="0.25">
      <c r="A9" s="230" t="s">
        <v>468</v>
      </c>
    </row>
    <row r="10" spans="1:1" x14ac:dyDescent="0.25">
      <c r="A10" s="230" t="s">
        <v>540</v>
      </c>
    </row>
    <row r="11" spans="1:1" x14ac:dyDescent="0.25">
      <c r="A11" s="230" t="s">
        <v>541</v>
      </c>
    </row>
    <row r="12" spans="1:1" ht="13" x14ac:dyDescent="0.3">
      <c r="A12" s="383" t="s">
        <v>455</v>
      </c>
    </row>
    <row r="13" spans="1:1" x14ac:dyDescent="0.25">
      <c r="A13" s="230" t="s">
        <v>542</v>
      </c>
    </row>
    <row r="14" spans="1:1" x14ac:dyDescent="0.25">
      <c r="A14" s="230" t="s">
        <v>543</v>
      </c>
    </row>
    <row r="16" spans="1:1" ht="13" x14ac:dyDescent="0.3">
      <c r="A16" s="383" t="s">
        <v>456</v>
      </c>
    </row>
    <row r="17" spans="1:1" x14ac:dyDescent="0.25">
      <c r="A17" s="230" t="s">
        <v>625</v>
      </c>
    </row>
    <row r="18" spans="1:1" x14ac:dyDescent="0.25">
      <c r="A18" s="230" t="s">
        <v>626</v>
      </c>
    </row>
    <row r="19" spans="1:1" x14ac:dyDescent="0.25">
      <c r="A19" s="230" t="s">
        <v>627</v>
      </c>
    </row>
    <row r="20" spans="1:1" x14ac:dyDescent="0.25">
      <c r="A20" s="230" t="s">
        <v>628</v>
      </c>
    </row>
    <row r="21" spans="1:1" ht="13" thickBot="1" x14ac:dyDescent="0.3">
      <c r="A21" s="384"/>
    </row>
    <row r="23" spans="1:1" ht="13" x14ac:dyDescent="0.3">
      <c r="A23" s="383" t="s">
        <v>469</v>
      </c>
    </row>
    <row r="24" spans="1:1" ht="25" x14ac:dyDescent="0.25">
      <c r="A24" s="230" t="s">
        <v>544</v>
      </c>
    </row>
    <row r="25" spans="1:1" x14ac:dyDescent="0.25">
      <c r="A25" s="230" t="s">
        <v>545</v>
      </c>
    </row>
    <row r="27" spans="1:1" ht="13" x14ac:dyDescent="0.3">
      <c r="A27" s="383" t="s">
        <v>470</v>
      </c>
    </row>
    <row r="28" spans="1:1" x14ac:dyDescent="0.25">
      <c r="A28" s="230" t="s">
        <v>471</v>
      </c>
    </row>
    <row r="29" spans="1:1" ht="26" x14ac:dyDescent="0.3">
      <c r="A29" s="230" t="s">
        <v>472</v>
      </c>
    </row>
    <row r="30" spans="1:1" ht="13" thickBot="1" x14ac:dyDescent="0.3">
      <c r="A30" s="384"/>
    </row>
    <row r="32" spans="1:1" ht="13" x14ac:dyDescent="0.3">
      <c r="A32" s="383" t="s">
        <v>473</v>
      </c>
    </row>
    <row r="33" spans="1:1" x14ac:dyDescent="0.25">
      <c r="A33" s="227" t="s">
        <v>600</v>
      </c>
    </row>
    <row r="34" spans="1:1" x14ac:dyDescent="0.25">
      <c r="A34" s="230" t="s">
        <v>474</v>
      </c>
    </row>
    <row r="36" spans="1:1" ht="13" x14ac:dyDescent="0.3">
      <c r="A36" s="383" t="s">
        <v>475</v>
      </c>
    </row>
    <row r="37" spans="1:1" x14ac:dyDescent="0.25">
      <c r="A37" s="230" t="s">
        <v>546</v>
      </c>
    </row>
    <row r="38" spans="1:1" x14ac:dyDescent="0.25">
      <c r="A38" s="227" t="s">
        <v>476</v>
      </c>
    </row>
    <row r="39" spans="1:1" x14ac:dyDescent="0.25">
      <c r="A39" s="227"/>
    </row>
    <row r="40" spans="1:1" x14ac:dyDescent="0.25">
      <c r="A40" s="385" t="s">
        <v>477</v>
      </c>
    </row>
    <row r="41" spans="1:1" ht="13" x14ac:dyDescent="0.3">
      <c r="A41" s="386" t="s">
        <v>547</v>
      </c>
    </row>
    <row r="42" spans="1:1" ht="13" x14ac:dyDescent="0.3">
      <c r="A42" s="386" t="s">
        <v>548</v>
      </c>
    </row>
    <row r="43" spans="1:1" ht="13" x14ac:dyDescent="0.3">
      <c r="A43" s="386" t="s">
        <v>549</v>
      </c>
    </row>
    <row r="44" spans="1:1" ht="13" x14ac:dyDescent="0.3">
      <c r="A44" s="386" t="s">
        <v>550</v>
      </c>
    </row>
    <row r="45" spans="1:1" ht="13" x14ac:dyDescent="0.3">
      <c r="A45" s="386" t="s">
        <v>551</v>
      </c>
    </row>
    <row r="46" spans="1:1" ht="13" x14ac:dyDescent="0.3">
      <c r="A46" s="387" t="s">
        <v>552</v>
      </c>
    </row>
    <row r="47" spans="1:1" ht="13" x14ac:dyDescent="0.3">
      <c r="A47" s="387"/>
    </row>
    <row r="48" spans="1:1" x14ac:dyDescent="0.25">
      <c r="A48" s="227" t="s">
        <v>553</v>
      </c>
    </row>
    <row r="49" spans="1:1" ht="13" thickBot="1" x14ac:dyDescent="0.3">
      <c r="A49" s="258"/>
    </row>
    <row r="50" spans="1:1" x14ac:dyDescent="0.25">
      <c r="A50" s="227"/>
    </row>
    <row r="51" spans="1:1" ht="13" x14ac:dyDescent="0.25">
      <c r="A51" s="388" t="s">
        <v>478</v>
      </c>
    </row>
    <row r="52" spans="1:1" ht="25" x14ac:dyDescent="0.25">
      <c r="A52" s="367" t="s">
        <v>554</v>
      </c>
    </row>
    <row r="53" spans="1:1" ht="25.5" x14ac:dyDescent="0.25">
      <c r="A53" s="230" t="s">
        <v>479</v>
      </c>
    </row>
    <row r="54" spans="1:1" x14ac:dyDescent="0.25">
      <c r="A54" s="230" t="s">
        <v>480</v>
      </c>
    </row>
    <row r="55" spans="1:1" ht="14.5" x14ac:dyDescent="0.35">
      <c r="A55" s="389"/>
    </row>
    <row r="57" spans="1:1" ht="13" x14ac:dyDescent="0.3">
      <c r="A57" s="383" t="s">
        <v>419</v>
      </c>
    </row>
    <row r="58" spans="1:1" x14ac:dyDescent="0.25">
      <c r="A58" s="230" t="s">
        <v>481</v>
      </c>
    </row>
    <row r="59" spans="1:1" x14ac:dyDescent="0.25">
      <c r="A59" s="230" t="s">
        <v>512</v>
      </c>
    </row>
    <row r="60" spans="1:1" x14ac:dyDescent="0.25">
      <c r="A60" s="230" t="s">
        <v>555</v>
      </c>
    </row>
    <row r="61" spans="1:1" x14ac:dyDescent="0.25">
      <c r="A61" s="230" t="s">
        <v>556</v>
      </c>
    </row>
    <row r="62" spans="1:1" x14ac:dyDescent="0.25">
      <c r="A62" s="230" t="s">
        <v>513</v>
      </c>
    </row>
    <row r="64" spans="1:1" x14ac:dyDescent="0.25">
      <c r="A64" s="230" t="s">
        <v>557</v>
      </c>
    </row>
    <row r="65" spans="1:1" ht="13" x14ac:dyDescent="0.3">
      <c r="A65" s="230" t="s">
        <v>482</v>
      </c>
    </row>
    <row r="66" spans="1:1" ht="13" thickBot="1" x14ac:dyDescent="0.3">
      <c r="A66" s="384"/>
    </row>
    <row r="68" spans="1:1" ht="13" x14ac:dyDescent="0.3">
      <c r="A68" s="383" t="s">
        <v>558</v>
      </c>
    </row>
    <row r="69" spans="1:1" ht="13" x14ac:dyDescent="0.3">
      <c r="A69" s="383" t="s">
        <v>483</v>
      </c>
    </row>
    <row r="70" spans="1:1" x14ac:dyDescent="0.25">
      <c r="A70" s="367" t="s">
        <v>484</v>
      </c>
    </row>
    <row r="71" spans="1:1" x14ac:dyDescent="0.25">
      <c r="A71" s="367" t="s">
        <v>485</v>
      </c>
    </row>
    <row r="72" spans="1:1" x14ac:dyDescent="0.25">
      <c r="A72" s="367" t="s">
        <v>486</v>
      </c>
    </row>
    <row r="73" spans="1:1" ht="12.75" customHeight="1" x14ac:dyDescent="0.25">
      <c r="A73" s="367" t="s">
        <v>514</v>
      </c>
    </row>
    <row r="74" spans="1:1" ht="12.75" customHeight="1" x14ac:dyDescent="0.25">
      <c r="A74" s="367"/>
    </row>
    <row r="75" spans="1:1" ht="12.75" customHeight="1" x14ac:dyDescent="0.25">
      <c r="A75" s="388" t="s">
        <v>487</v>
      </c>
    </row>
    <row r="76" spans="1:1" ht="13" x14ac:dyDescent="0.25">
      <c r="A76" s="367" t="s">
        <v>488</v>
      </c>
    </row>
    <row r="77" spans="1:1" x14ac:dyDescent="0.25">
      <c r="A77" s="367" t="s">
        <v>489</v>
      </c>
    </row>
    <row r="78" spans="1:1" x14ac:dyDescent="0.25">
      <c r="A78" s="367"/>
    </row>
    <row r="79" spans="1:1" x14ac:dyDescent="0.25">
      <c r="A79" s="367"/>
    </row>
    <row r="80" spans="1:1" ht="12.75" customHeight="1" x14ac:dyDescent="0.25">
      <c r="A80" s="390" t="s">
        <v>490</v>
      </c>
    </row>
    <row r="81" spans="1:1" ht="13" x14ac:dyDescent="0.25">
      <c r="A81" s="391" t="s">
        <v>559</v>
      </c>
    </row>
    <row r="82" spans="1:1" ht="13" x14ac:dyDescent="0.25">
      <c r="A82" s="391" t="s">
        <v>560</v>
      </c>
    </row>
    <row r="83" spans="1:1" ht="13" x14ac:dyDescent="0.25">
      <c r="A83" s="391" t="s">
        <v>561</v>
      </c>
    </row>
    <row r="84" spans="1:1" ht="14.5" x14ac:dyDescent="0.25">
      <c r="A84" s="392" t="s">
        <v>562</v>
      </c>
    </row>
    <row r="85" spans="1:1" x14ac:dyDescent="0.25">
      <c r="A85" s="367"/>
    </row>
    <row r="86" spans="1:1" ht="13" x14ac:dyDescent="0.25">
      <c r="A86" s="388" t="s">
        <v>491</v>
      </c>
    </row>
    <row r="87" spans="1:1" ht="25" x14ac:dyDescent="0.25">
      <c r="A87" s="367" t="s">
        <v>563</v>
      </c>
    </row>
    <row r="88" spans="1:1" x14ac:dyDescent="0.25">
      <c r="A88" s="367"/>
    </row>
    <row r="89" spans="1:1" x14ac:dyDescent="0.25">
      <c r="A89" s="390" t="s">
        <v>477</v>
      </c>
    </row>
    <row r="90" spans="1:1" ht="26" x14ac:dyDescent="0.25">
      <c r="A90" s="391" t="s">
        <v>564</v>
      </c>
    </row>
    <row r="91" spans="1:1" ht="13" x14ac:dyDescent="0.25">
      <c r="A91" s="391" t="s">
        <v>492</v>
      </c>
    </row>
    <row r="92" spans="1:1" ht="26" x14ac:dyDescent="0.25">
      <c r="A92" s="391" t="s">
        <v>565</v>
      </c>
    </row>
    <row r="93" spans="1:1" ht="13" x14ac:dyDescent="0.25">
      <c r="A93" s="391" t="s">
        <v>493</v>
      </c>
    </row>
    <row r="94" spans="1:1" ht="12.75" customHeight="1" x14ac:dyDescent="0.25">
      <c r="A94" s="391" t="s">
        <v>566</v>
      </c>
    </row>
    <row r="95" spans="1:1" ht="13" x14ac:dyDescent="0.25">
      <c r="A95" s="391" t="s">
        <v>494</v>
      </c>
    </row>
    <row r="96" spans="1:1" ht="26" x14ac:dyDescent="0.25">
      <c r="A96" s="391" t="s">
        <v>567</v>
      </c>
    </row>
    <row r="97" spans="1:1" ht="13" x14ac:dyDescent="0.25">
      <c r="A97" s="391" t="s">
        <v>495</v>
      </c>
    </row>
    <row r="98" spans="1:1" ht="12.75" customHeight="1" x14ac:dyDescent="0.25">
      <c r="A98" s="391" t="s">
        <v>568</v>
      </c>
    </row>
    <row r="99" spans="1:1" ht="12.75" customHeight="1" x14ac:dyDescent="0.25">
      <c r="A99" s="391" t="s">
        <v>496</v>
      </c>
    </row>
    <row r="100" spans="1:1" ht="26.25" customHeight="1" x14ac:dyDescent="0.25">
      <c r="A100" s="391" t="s">
        <v>569</v>
      </c>
    </row>
    <row r="101" spans="1:1" ht="13" x14ac:dyDescent="0.25">
      <c r="A101" s="391" t="s">
        <v>497</v>
      </c>
    </row>
    <row r="102" spans="1:1" ht="13" x14ac:dyDescent="0.25">
      <c r="A102" s="391" t="s">
        <v>570</v>
      </c>
    </row>
    <row r="103" spans="1:1" ht="13" x14ac:dyDescent="0.25">
      <c r="A103" s="391"/>
    </row>
    <row r="104" spans="1:1" ht="13.5" thickBot="1" x14ac:dyDescent="0.3">
      <c r="A104" s="393"/>
    </row>
    <row r="106" spans="1:1" ht="13" x14ac:dyDescent="0.3">
      <c r="A106" s="383" t="s">
        <v>17</v>
      </c>
    </row>
    <row r="107" spans="1:1" x14ac:dyDescent="0.25">
      <c r="A107" s="230" t="s">
        <v>571</v>
      </c>
    </row>
    <row r="108" spans="1:1" x14ac:dyDescent="0.25">
      <c r="A108" s="230" t="s">
        <v>716</v>
      </c>
    </row>
    <row r="109" spans="1:1" ht="25" x14ac:dyDescent="0.25">
      <c r="A109" s="230" t="s">
        <v>709</v>
      </c>
    </row>
    <row r="110" spans="1:1" x14ac:dyDescent="0.25">
      <c r="A110" s="230" t="s">
        <v>498</v>
      </c>
    </row>
    <row r="112" spans="1:1" ht="13" thickBot="1" x14ac:dyDescent="0.3">
      <c r="A112" s="384"/>
    </row>
    <row r="114" spans="1:1" ht="13" x14ac:dyDescent="0.3">
      <c r="A114" s="383" t="s">
        <v>499</v>
      </c>
    </row>
    <row r="115" spans="1:1" x14ac:dyDescent="0.25">
      <c r="A115" s="230" t="s">
        <v>500</v>
      </c>
    </row>
    <row r="116" spans="1:1" x14ac:dyDescent="0.25">
      <c r="A116" s="230" t="s">
        <v>705</v>
      </c>
    </row>
    <row r="117" spans="1:1" x14ac:dyDescent="0.25">
      <c r="A117" s="230" t="s">
        <v>708</v>
      </c>
    </row>
    <row r="118" spans="1:1" x14ac:dyDescent="0.25">
      <c r="A118" s="230" t="s">
        <v>706</v>
      </c>
    </row>
    <row r="119" spans="1:1" x14ac:dyDescent="0.25">
      <c r="A119" s="227" t="s">
        <v>707</v>
      </c>
    </row>
    <row r="123" spans="1:1" x14ac:dyDescent="0.25">
      <c r="A123" s="390" t="s">
        <v>501</v>
      </c>
    </row>
    <row r="124" spans="1:1" ht="13" x14ac:dyDescent="0.25">
      <c r="A124" s="391" t="s">
        <v>710</v>
      </c>
    </row>
    <row r="125" spans="1:1" ht="13" x14ac:dyDescent="0.25">
      <c r="A125" s="391" t="s">
        <v>502</v>
      </c>
    </row>
    <row r="126" spans="1:1" ht="13" x14ac:dyDescent="0.25">
      <c r="A126" s="391" t="s">
        <v>503</v>
      </c>
    </row>
    <row r="127" spans="1:1" x14ac:dyDescent="0.25">
      <c r="A127" s="385"/>
    </row>
    <row r="128" spans="1:1" x14ac:dyDescent="0.25">
      <c r="A128" s="385"/>
    </row>
    <row r="129" spans="1:1" ht="12.75" customHeight="1" x14ac:dyDescent="0.25">
      <c r="A129" s="385"/>
    </row>
    <row r="130" spans="1:1" ht="13" x14ac:dyDescent="0.25">
      <c r="A130" s="391" t="s">
        <v>711</v>
      </c>
    </row>
    <row r="131" spans="1:1" ht="13" x14ac:dyDescent="0.25">
      <c r="A131" s="391" t="s">
        <v>504</v>
      </c>
    </row>
    <row r="132" spans="1:1" ht="13" x14ac:dyDescent="0.25">
      <c r="A132" s="391" t="s">
        <v>712</v>
      </c>
    </row>
    <row r="133" spans="1:1" ht="13" x14ac:dyDescent="0.25">
      <c r="A133" s="391"/>
    </row>
    <row r="134" spans="1:1" ht="13" x14ac:dyDescent="0.25">
      <c r="A134" s="391"/>
    </row>
    <row r="135" spans="1:1" ht="13" x14ac:dyDescent="0.25">
      <c r="A135" s="391"/>
    </row>
    <row r="136" spans="1:1" ht="13" x14ac:dyDescent="0.25">
      <c r="A136" s="391" t="s">
        <v>713</v>
      </c>
    </row>
    <row r="137" spans="1:1" ht="13" x14ac:dyDescent="0.25">
      <c r="A137" s="391" t="s">
        <v>505</v>
      </c>
    </row>
    <row r="138" spans="1:1" ht="13" x14ac:dyDescent="0.25">
      <c r="A138" s="391" t="s">
        <v>714</v>
      </c>
    </row>
    <row r="139" spans="1:1" ht="13" x14ac:dyDescent="0.3">
      <c r="A139" s="386"/>
    </row>
    <row r="140" spans="1:1" x14ac:dyDescent="0.25">
      <c r="A140" s="385"/>
    </row>
    <row r="141" spans="1:1" ht="13" thickBot="1" x14ac:dyDescent="0.3">
      <c r="A141" s="394"/>
    </row>
    <row r="143" spans="1:1" ht="13" x14ac:dyDescent="0.3">
      <c r="A143" s="383" t="s">
        <v>506</v>
      </c>
    </row>
    <row r="144" spans="1:1" x14ac:dyDescent="0.25">
      <c r="A144" s="230" t="s">
        <v>507</v>
      </c>
    </row>
    <row r="146" spans="1:1" x14ac:dyDescent="0.25">
      <c r="A146" s="385" t="s">
        <v>477</v>
      </c>
    </row>
    <row r="147" spans="1:1" ht="13" x14ac:dyDescent="0.3">
      <c r="A147" s="386" t="s">
        <v>508</v>
      </c>
    </row>
    <row r="148" spans="1:1" ht="13" x14ac:dyDescent="0.3">
      <c r="A148" s="386" t="s">
        <v>509</v>
      </c>
    </row>
    <row r="149" spans="1:1" ht="13" thickBot="1" x14ac:dyDescent="0.3">
      <c r="A149" s="384"/>
    </row>
    <row r="151" spans="1:1" ht="13" x14ac:dyDescent="0.3">
      <c r="A151" s="383" t="s">
        <v>510</v>
      </c>
    </row>
    <row r="152" spans="1:1" ht="25" x14ac:dyDescent="0.25">
      <c r="A152" s="230" t="s">
        <v>715</v>
      </c>
    </row>
    <row r="153" spans="1:1" ht="13" thickBot="1" x14ac:dyDescent="0.3">
      <c r="A153" s="384"/>
    </row>
  </sheetData>
  <pageMargins left="0.7" right="0.7" top="0.75" bottom="0.75" header="0.3" footer="0.3"/>
  <pageSetup paperSize="9" orientation="landscape"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90"/>
  <sheetViews>
    <sheetView view="pageBreakPreview" zoomScale="85" zoomScaleNormal="100" zoomScaleSheetLayoutView="85" workbookViewId="0">
      <selection sqref="A1:M1"/>
    </sheetView>
  </sheetViews>
  <sheetFormatPr defaultColWidth="9.08984375" defaultRowHeight="12.5" x14ac:dyDescent="0.25"/>
  <cols>
    <col min="1" max="2" width="9.08984375" style="352"/>
    <col min="3" max="3" width="28.453125" style="352" customWidth="1"/>
    <col min="4" max="4" width="34.453125" style="352" customWidth="1"/>
    <col min="5" max="5" width="36.36328125" style="352" customWidth="1"/>
    <col min="6" max="6" width="61.453125" style="352" customWidth="1"/>
    <col min="7" max="7" width="19.08984375" style="352" customWidth="1"/>
    <col min="8" max="16384" width="9.08984375" style="352"/>
  </cols>
  <sheetData>
    <row r="1" spans="1:13" ht="51" customHeight="1" x14ac:dyDescent="0.25">
      <c r="A1" s="770" t="s">
        <v>604</v>
      </c>
      <c r="B1" s="667"/>
      <c r="C1" s="667"/>
      <c r="D1" s="667"/>
      <c r="E1" s="667"/>
      <c r="F1" s="667"/>
      <c r="G1" s="667"/>
      <c r="H1" s="667"/>
      <c r="I1" s="662"/>
      <c r="J1" s="662"/>
      <c r="K1" s="662"/>
      <c r="L1" s="662"/>
      <c r="M1" s="662"/>
    </row>
    <row r="2" spans="1:13" ht="14.25" customHeight="1" x14ac:dyDescent="0.25">
      <c r="A2" s="421"/>
      <c r="B2" s="229"/>
      <c r="C2" s="229"/>
      <c r="D2" s="229"/>
      <c r="E2" s="229"/>
      <c r="F2" s="229"/>
      <c r="G2" s="229"/>
      <c r="H2" s="229"/>
      <c r="I2" s="367"/>
      <c r="J2" s="367"/>
      <c r="K2" s="367"/>
      <c r="L2" s="367"/>
      <c r="M2" s="367"/>
    </row>
    <row r="3" spans="1:13" ht="25" x14ac:dyDescent="0.25">
      <c r="A3" s="290" t="s">
        <v>374</v>
      </c>
      <c r="B3" s="229"/>
      <c r="C3" s="229"/>
      <c r="D3" s="229"/>
      <c r="E3" s="229"/>
      <c r="F3" s="229"/>
      <c r="G3" s="229"/>
      <c r="H3" s="229"/>
      <c r="I3" s="367"/>
      <c r="J3" s="367"/>
      <c r="K3" s="367"/>
      <c r="L3" s="367"/>
      <c r="M3" s="367"/>
    </row>
    <row r="4" spans="1:13" s="467" customFormat="1" ht="14.25" customHeight="1" x14ac:dyDescent="0.3">
      <c r="A4" s="291"/>
      <c r="B4" s="292" t="s">
        <v>375</v>
      </c>
      <c r="C4" s="292" t="s">
        <v>17</v>
      </c>
      <c r="D4" s="293"/>
      <c r="E4" s="293"/>
      <c r="F4" s="293"/>
      <c r="G4" s="293"/>
      <c r="H4" s="293"/>
      <c r="I4" s="294"/>
      <c r="J4" s="294"/>
      <c r="K4" s="294"/>
      <c r="L4" s="294"/>
      <c r="M4" s="294"/>
    </row>
    <row r="5" spans="1:13" s="467" customFormat="1" ht="14.25" customHeight="1" x14ac:dyDescent="0.3">
      <c r="A5" s="291"/>
      <c r="B5" s="292" t="s">
        <v>376</v>
      </c>
      <c r="C5" s="292" t="s">
        <v>377</v>
      </c>
      <c r="D5" s="293"/>
      <c r="E5" s="293"/>
      <c r="F5" s="293"/>
      <c r="G5" s="293"/>
      <c r="H5" s="293"/>
      <c r="I5" s="294"/>
      <c r="J5" s="294"/>
      <c r="K5" s="294"/>
      <c r="L5" s="294"/>
      <c r="M5" s="294"/>
    </row>
    <row r="6" spans="1:13" s="467" customFormat="1" ht="14.25" customHeight="1" x14ac:dyDescent="0.3">
      <c r="A6" s="291"/>
      <c r="B6" s="292" t="s">
        <v>378</v>
      </c>
      <c r="C6" s="292" t="s">
        <v>379</v>
      </c>
      <c r="D6" s="293"/>
      <c r="E6" s="293"/>
      <c r="F6" s="293"/>
      <c r="G6" s="293"/>
      <c r="H6" s="293"/>
      <c r="I6" s="294"/>
      <c r="J6" s="294"/>
      <c r="K6" s="294"/>
      <c r="L6" s="294"/>
      <c r="M6" s="294"/>
    </row>
    <row r="7" spans="1:13" s="467" customFormat="1" ht="14.25" customHeight="1" x14ac:dyDescent="0.3">
      <c r="A7" s="291"/>
      <c r="B7" s="292"/>
      <c r="C7" s="292"/>
      <c r="D7" s="293"/>
      <c r="E7" s="293"/>
      <c r="F7" s="293"/>
      <c r="G7" s="293"/>
      <c r="H7" s="293"/>
      <c r="I7" s="294"/>
      <c r="J7" s="294"/>
      <c r="K7" s="294"/>
      <c r="L7" s="294"/>
      <c r="M7" s="294"/>
    </row>
    <row r="8" spans="1:13" ht="33" customHeight="1" x14ac:dyDescent="0.25">
      <c r="A8" s="771" t="s">
        <v>380</v>
      </c>
      <c r="B8" s="687"/>
      <c r="C8" s="687"/>
      <c r="D8" s="687"/>
      <c r="E8" s="687"/>
      <c r="F8" s="229"/>
      <c r="G8" s="229"/>
      <c r="H8" s="351" t="s">
        <v>439</v>
      </c>
      <c r="J8" s="367"/>
      <c r="K8" s="367"/>
      <c r="L8" s="367"/>
      <c r="M8" s="367"/>
    </row>
    <row r="9" spans="1:13" ht="20" thickBot="1" x14ac:dyDescent="0.45">
      <c r="B9" s="468" t="s">
        <v>726</v>
      </c>
      <c r="C9" s="227"/>
      <c r="D9" s="227"/>
      <c r="E9" s="227"/>
      <c r="F9" s="227"/>
    </row>
    <row r="10" spans="1:13" ht="26.5" thickBot="1" x14ac:dyDescent="0.3">
      <c r="B10" s="227"/>
      <c r="C10" s="295"/>
      <c r="D10" s="296" t="s">
        <v>381</v>
      </c>
      <c r="E10" s="297"/>
      <c r="F10" s="298" t="s">
        <v>139</v>
      </c>
    </row>
    <row r="11" spans="1:13" ht="15" customHeight="1" x14ac:dyDescent="0.25">
      <c r="B11" s="227"/>
      <c r="C11" s="299"/>
      <c r="D11" s="300" t="s">
        <v>382</v>
      </c>
      <c r="E11" s="301"/>
      <c r="F11" s="302" t="s">
        <v>383</v>
      </c>
    </row>
    <row r="12" spans="1:13" ht="15" customHeight="1" x14ac:dyDescent="0.25">
      <c r="B12" s="227"/>
      <c r="C12" s="303" t="s">
        <v>117</v>
      </c>
      <c r="D12" s="304">
        <v>48</v>
      </c>
      <c r="E12" s="305" t="s">
        <v>118</v>
      </c>
      <c r="F12" s="306" t="s">
        <v>383</v>
      </c>
    </row>
    <row r="13" spans="1:13" ht="15" customHeight="1" x14ac:dyDescent="0.25">
      <c r="B13" s="227"/>
      <c r="C13" s="307" t="s">
        <v>384</v>
      </c>
      <c r="D13" s="308" t="s">
        <v>385</v>
      </c>
      <c r="E13" s="309"/>
      <c r="F13" s="310" t="s">
        <v>383</v>
      </c>
    </row>
    <row r="14" spans="1:13" ht="15" customHeight="1" x14ac:dyDescent="0.25">
      <c r="B14" s="227"/>
      <c r="C14" s="303" t="s">
        <v>119</v>
      </c>
      <c r="D14" s="304" t="s">
        <v>386</v>
      </c>
      <c r="E14" s="305" t="s">
        <v>120</v>
      </c>
      <c r="F14" s="306" t="s">
        <v>383</v>
      </c>
    </row>
    <row r="15" spans="1:13" ht="15" customHeight="1" x14ac:dyDescent="0.25">
      <c r="B15" s="227"/>
      <c r="C15" s="311" t="s">
        <v>387</v>
      </c>
      <c r="D15" s="308" t="s">
        <v>388</v>
      </c>
      <c r="E15" s="317"/>
      <c r="F15" s="310" t="s">
        <v>383</v>
      </c>
    </row>
    <row r="16" spans="1:13" ht="15" customHeight="1" x14ac:dyDescent="0.25">
      <c r="B16" s="227"/>
      <c r="C16" s="303" t="s">
        <v>121</v>
      </c>
      <c r="D16" s="304" t="s">
        <v>389</v>
      </c>
      <c r="E16" s="305" t="s">
        <v>122</v>
      </c>
      <c r="F16" s="306" t="s">
        <v>383</v>
      </c>
    </row>
    <row r="17" spans="2:6" ht="15" customHeight="1" x14ac:dyDescent="0.25">
      <c r="B17" s="227"/>
      <c r="C17" s="307" t="s">
        <v>390</v>
      </c>
      <c r="D17" s="308" t="s">
        <v>524</v>
      </c>
      <c r="E17" s="309"/>
      <c r="F17" s="310" t="s">
        <v>446</v>
      </c>
    </row>
    <row r="18" spans="2:6" ht="15" customHeight="1" x14ac:dyDescent="0.25">
      <c r="B18" s="227"/>
      <c r="C18" s="303" t="s">
        <v>123</v>
      </c>
      <c r="D18" s="304" t="s">
        <v>525</v>
      </c>
      <c r="E18" s="305" t="s">
        <v>124</v>
      </c>
      <c r="F18" s="306" t="s">
        <v>526</v>
      </c>
    </row>
    <row r="19" spans="2:6" ht="15" customHeight="1" x14ac:dyDescent="0.25">
      <c r="B19" s="227"/>
      <c r="C19" s="307" t="s">
        <v>125</v>
      </c>
      <c r="D19" s="308" t="s">
        <v>527</v>
      </c>
      <c r="E19" s="309" t="s">
        <v>126</v>
      </c>
      <c r="F19" s="346" t="s">
        <v>447</v>
      </c>
    </row>
    <row r="20" spans="2:6" ht="15" customHeight="1" thickBot="1" x14ac:dyDescent="0.3">
      <c r="B20" s="227"/>
      <c r="C20" s="347"/>
      <c r="D20" s="348" t="s">
        <v>528</v>
      </c>
      <c r="E20" s="349"/>
      <c r="F20" s="350" t="s">
        <v>447</v>
      </c>
    </row>
    <row r="21" spans="2:6" ht="13" x14ac:dyDescent="0.3">
      <c r="B21" s="227"/>
      <c r="C21" s="282"/>
      <c r="D21" s="227"/>
      <c r="E21" s="227"/>
      <c r="F21" s="244"/>
    </row>
    <row r="22" spans="2:6" ht="20" thickBot="1" x14ac:dyDescent="0.45">
      <c r="B22" s="468" t="s">
        <v>517</v>
      </c>
      <c r="C22" s="227"/>
      <c r="D22" s="227"/>
      <c r="E22" s="227"/>
      <c r="F22" s="244"/>
    </row>
    <row r="23" spans="2:6" ht="26.5" thickBot="1" x14ac:dyDescent="0.3">
      <c r="B23" s="227"/>
      <c r="C23" s="295"/>
      <c r="D23" s="296" t="s">
        <v>381</v>
      </c>
      <c r="E23" s="297"/>
      <c r="F23" s="298" t="s">
        <v>139</v>
      </c>
    </row>
    <row r="24" spans="2:6" ht="13" x14ac:dyDescent="0.25">
      <c r="B24" s="227"/>
      <c r="C24" s="312"/>
      <c r="D24" s="313" t="s">
        <v>391</v>
      </c>
      <c r="E24" s="314"/>
      <c r="F24" s="315" t="s">
        <v>383</v>
      </c>
    </row>
    <row r="25" spans="2:6" ht="15" x14ac:dyDescent="0.25">
      <c r="B25" s="227"/>
      <c r="C25" s="303" t="s">
        <v>117</v>
      </c>
      <c r="D25" s="304" t="s">
        <v>392</v>
      </c>
      <c r="E25" s="305" t="s">
        <v>118</v>
      </c>
      <c r="F25" s="306" t="s">
        <v>383</v>
      </c>
    </row>
    <row r="26" spans="2:6" ht="13" x14ac:dyDescent="0.25">
      <c r="B26" s="227"/>
      <c r="C26" s="307" t="s">
        <v>384</v>
      </c>
      <c r="D26" s="308" t="s">
        <v>393</v>
      </c>
      <c r="E26" s="309"/>
      <c r="F26" s="310" t="s">
        <v>394</v>
      </c>
    </row>
    <row r="27" spans="2:6" ht="15" customHeight="1" x14ac:dyDescent="0.25">
      <c r="B27" s="227"/>
      <c r="C27" s="303" t="s">
        <v>119</v>
      </c>
      <c r="D27" s="304" t="s">
        <v>395</v>
      </c>
      <c r="E27" s="305" t="s">
        <v>120</v>
      </c>
      <c r="F27" s="316" t="s">
        <v>396</v>
      </c>
    </row>
    <row r="28" spans="2:6" ht="15" customHeight="1" x14ac:dyDescent="0.25">
      <c r="B28" s="227"/>
      <c r="C28" s="311" t="s">
        <v>397</v>
      </c>
      <c r="D28" s="308" t="s">
        <v>398</v>
      </c>
      <c r="E28" s="317"/>
      <c r="F28" s="318" t="s">
        <v>396</v>
      </c>
    </row>
    <row r="29" spans="2:6" ht="15" x14ac:dyDescent="0.25">
      <c r="B29" s="227"/>
      <c r="C29" s="303" t="s">
        <v>121</v>
      </c>
      <c r="D29" s="304" t="s">
        <v>399</v>
      </c>
      <c r="E29" s="305" t="s">
        <v>122</v>
      </c>
      <c r="F29" s="316" t="s">
        <v>396</v>
      </c>
    </row>
    <row r="30" spans="2:6" ht="15" customHeight="1" x14ac:dyDescent="0.25">
      <c r="B30" s="227"/>
      <c r="C30" s="307" t="s">
        <v>390</v>
      </c>
      <c r="D30" s="308" t="s">
        <v>529</v>
      </c>
      <c r="E30" s="309"/>
      <c r="F30" s="310" t="s">
        <v>530</v>
      </c>
    </row>
    <row r="31" spans="2:6" ht="15" x14ac:dyDescent="0.25">
      <c r="B31" s="227"/>
      <c r="C31" s="303" t="s">
        <v>123</v>
      </c>
      <c r="D31" s="304" t="s">
        <v>525</v>
      </c>
      <c r="E31" s="305" t="s">
        <v>124</v>
      </c>
      <c r="F31" s="306" t="s">
        <v>531</v>
      </c>
    </row>
    <row r="32" spans="2:6" ht="15" x14ac:dyDescent="0.25">
      <c r="B32" s="227"/>
      <c r="C32" s="307" t="s">
        <v>125</v>
      </c>
      <c r="D32" s="308" t="s">
        <v>527</v>
      </c>
      <c r="E32" s="309" t="s">
        <v>126</v>
      </c>
      <c r="F32" s="346" t="s">
        <v>447</v>
      </c>
    </row>
    <row r="33" spans="2:8" ht="15.5" thickBot="1" x14ac:dyDescent="0.3">
      <c r="B33" s="227"/>
      <c r="C33" s="347"/>
      <c r="D33" s="348" t="s">
        <v>528</v>
      </c>
      <c r="E33" s="349"/>
      <c r="F33" s="350" t="s">
        <v>447</v>
      </c>
    </row>
    <row r="34" spans="2:8" ht="14.25" customHeight="1" x14ac:dyDescent="0.3">
      <c r="B34" s="227"/>
      <c r="C34" s="282"/>
      <c r="D34" s="227"/>
      <c r="E34" s="227"/>
      <c r="F34" s="244"/>
    </row>
    <row r="35" spans="2:8" ht="20" thickBot="1" x14ac:dyDescent="0.45">
      <c r="B35" s="468" t="s">
        <v>727</v>
      </c>
      <c r="C35" s="227"/>
      <c r="D35" s="227"/>
      <c r="E35" s="227"/>
      <c r="F35" s="244"/>
    </row>
    <row r="36" spans="2:8" ht="26.5" thickBot="1" x14ac:dyDescent="0.45">
      <c r="B36" s="468"/>
      <c r="C36" s="319"/>
      <c r="D36" s="296" t="s">
        <v>381</v>
      </c>
      <c r="E36" s="320"/>
      <c r="F36" s="298" t="s">
        <v>139</v>
      </c>
    </row>
    <row r="37" spans="2:8" ht="15" customHeight="1" x14ac:dyDescent="0.4">
      <c r="B37" s="468"/>
      <c r="C37" s="321"/>
      <c r="D37" s="308" t="s">
        <v>400</v>
      </c>
      <c r="E37" s="308"/>
      <c r="F37" s="315" t="s">
        <v>383</v>
      </c>
    </row>
    <row r="38" spans="2:8" ht="15" customHeight="1" x14ac:dyDescent="0.4">
      <c r="B38" s="468"/>
      <c r="C38" s="303" t="s">
        <v>117</v>
      </c>
      <c r="D38" s="304" t="s">
        <v>401</v>
      </c>
      <c r="E38" s="305" t="s">
        <v>118</v>
      </c>
      <c r="F38" s="306" t="s">
        <v>383</v>
      </c>
    </row>
    <row r="39" spans="2:8" ht="15" customHeight="1" x14ac:dyDescent="0.4">
      <c r="B39" s="468"/>
      <c r="C39" s="307" t="s">
        <v>384</v>
      </c>
      <c r="D39" s="308" t="s">
        <v>402</v>
      </c>
      <c r="E39" s="309"/>
      <c r="F39" s="310" t="s">
        <v>442</v>
      </c>
      <c r="H39" s="227"/>
    </row>
    <row r="40" spans="2:8" ht="15" customHeight="1" x14ac:dyDescent="0.4">
      <c r="B40" s="468"/>
      <c r="C40" s="303" t="s">
        <v>119</v>
      </c>
      <c r="D40" s="304" t="s">
        <v>395</v>
      </c>
      <c r="E40" s="305" t="s">
        <v>120</v>
      </c>
      <c r="F40" s="316" t="s">
        <v>443</v>
      </c>
    </row>
    <row r="41" spans="2:8" ht="15" customHeight="1" x14ac:dyDescent="0.4">
      <c r="B41" s="468"/>
      <c r="C41" s="311" t="s">
        <v>397</v>
      </c>
      <c r="D41" s="308" t="s">
        <v>398</v>
      </c>
      <c r="E41" s="317"/>
      <c r="F41" s="318" t="s">
        <v>443</v>
      </c>
    </row>
    <row r="42" spans="2:8" ht="15" customHeight="1" x14ac:dyDescent="0.4">
      <c r="B42" s="468"/>
      <c r="C42" s="303" t="s">
        <v>121</v>
      </c>
      <c r="D42" s="304" t="s">
        <v>399</v>
      </c>
      <c r="E42" s="305" t="s">
        <v>122</v>
      </c>
      <c r="F42" s="316" t="s">
        <v>443</v>
      </c>
    </row>
    <row r="43" spans="2:8" ht="15" customHeight="1" x14ac:dyDescent="0.4">
      <c r="B43" s="468"/>
      <c r="C43" s="307" t="s">
        <v>390</v>
      </c>
      <c r="D43" s="308" t="s">
        <v>529</v>
      </c>
      <c r="E43" s="309"/>
      <c r="F43" s="310" t="s">
        <v>448</v>
      </c>
      <c r="G43" s="322"/>
    </row>
    <row r="44" spans="2:8" ht="15" customHeight="1" x14ac:dyDescent="0.4">
      <c r="B44" s="468"/>
      <c r="C44" s="303" t="s">
        <v>123</v>
      </c>
      <c r="D44" s="304" t="s">
        <v>525</v>
      </c>
      <c r="E44" s="305" t="s">
        <v>124</v>
      </c>
      <c r="F44" s="306" t="s">
        <v>526</v>
      </c>
    </row>
    <row r="45" spans="2:8" ht="15" customHeight="1" x14ac:dyDescent="0.25">
      <c r="B45" s="227"/>
      <c r="C45" s="307" t="s">
        <v>125</v>
      </c>
      <c r="D45" s="308" t="s">
        <v>527</v>
      </c>
      <c r="E45" s="309" t="s">
        <v>126</v>
      </c>
      <c r="F45" s="310" t="s">
        <v>447</v>
      </c>
    </row>
    <row r="46" spans="2:8" ht="15" customHeight="1" thickBot="1" x14ac:dyDescent="0.3">
      <c r="B46" s="227"/>
      <c r="C46" s="347"/>
      <c r="D46" s="348" t="s">
        <v>528</v>
      </c>
      <c r="E46" s="349"/>
      <c r="F46" s="350" t="s">
        <v>447</v>
      </c>
    </row>
    <row r="47" spans="2:8" ht="13" x14ac:dyDescent="0.3">
      <c r="B47" s="227"/>
      <c r="C47" s="282"/>
      <c r="D47" s="227"/>
      <c r="E47" s="227"/>
      <c r="F47" s="244"/>
    </row>
    <row r="48" spans="2:8" ht="20" thickBot="1" x14ac:dyDescent="0.45">
      <c r="B48" s="468" t="s">
        <v>403</v>
      </c>
      <c r="C48" s="227"/>
      <c r="D48" s="227"/>
      <c r="E48" s="227"/>
      <c r="F48" s="244"/>
    </row>
    <row r="49" spans="1:6" ht="26.5" thickBot="1" x14ac:dyDescent="0.45">
      <c r="B49" s="468"/>
      <c r="C49" s="323"/>
      <c r="D49" s="296" t="s">
        <v>381</v>
      </c>
      <c r="E49" s="324"/>
      <c r="F49" s="298" t="s">
        <v>139</v>
      </c>
    </row>
    <row r="50" spans="1:6" ht="15" customHeight="1" x14ac:dyDescent="0.4">
      <c r="B50" s="468"/>
      <c r="C50" s="312"/>
      <c r="D50" s="313" t="s">
        <v>404</v>
      </c>
      <c r="E50" s="313"/>
      <c r="F50" s="315" t="s">
        <v>383</v>
      </c>
    </row>
    <row r="51" spans="1:6" ht="15" customHeight="1" x14ac:dyDescent="0.4">
      <c r="B51" s="468"/>
      <c r="C51" s="303" t="s">
        <v>117</v>
      </c>
      <c r="D51" s="304" t="s">
        <v>401</v>
      </c>
      <c r="E51" s="305" t="s">
        <v>118</v>
      </c>
      <c r="F51" s="306" t="s">
        <v>383</v>
      </c>
    </row>
    <row r="52" spans="1:6" ht="15" customHeight="1" x14ac:dyDescent="0.4">
      <c r="B52" s="468"/>
      <c r="C52" s="307" t="s">
        <v>384</v>
      </c>
      <c r="D52" s="308" t="s">
        <v>402</v>
      </c>
      <c r="E52" s="309"/>
      <c r="F52" s="310" t="s">
        <v>449</v>
      </c>
    </row>
    <row r="53" spans="1:6" ht="15" customHeight="1" x14ac:dyDescent="0.4">
      <c r="B53" s="468"/>
      <c r="C53" s="303" t="s">
        <v>119</v>
      </c>
      <c r="D53" s="304" t="s">
        <v>395</v>
      </c>
      <c r="E53" s="305" t="s">
        <v>120</v>
      </c>
      <c r="F53" s="316" t="s">
        <v>444</v>
      </c>
    </row>
    <row r="54" spans="1:6" ht="15" customHeight="1" x14ac:dyDescent="0.4">
      <c r="B54" s="468"/>
      <c r="C54" s="311" t="s">
        <v>397</v>
      </c>
      <c r="D54" s="308" t="s">
        <v>398</v>
      </c>
      <c r="E54" s="317"/>
      <c r="F54" s="318" t="s">
        <v>444</v>
      </c>
    </row>
    <row r="55" spans="1:6" ht="15" customHeight="1" x14ac:dyDescent="0.4">
      <c r="B55" s="468"/>
      <c r="C55" s="303" t="s">
        <v>121</v>
      </c>
      <c r="D55" s="304" t="s">
        <v>399</v>
      </c>
      <c r="E55" s="305" t="s">
        <v>122</v>
      </c>
      <c r="F55" s="316" t="s">
        <v>444</v>
      </c>
    </row>
    <row r="56" spans="1:6" ht="15" customHeight="1" x14ac:dyDescent="0.4">
      <c r="B56" s="468"/>
      <c r="C56" s="307" t="s">
        <v>390</v>
      </c>
      <c r="D56" s="308" t="s">
        <v>529</v>
      </c>
      <c r="E56" s="309"/>
      <c r="F56" s="310" t="s">
        <v>532</v>
      </c>
    </row>
    <row r="57" spans="1:6" ht="15" customHeight="1" x14ac:dyDescent="0.4">
      <c r="B57" s="468"/>
      <c r="C57" s="303" t="s">
        <v>123</v>
      </c>
      <c r="D57" s="304" t="s">
        <v>525</v>
      </c>
      <c r="E57" s="305" t="s">
        <v>124</v>
      </c>
      <c r="F57" s="306" t="s">
        <v>531</v>
      </c>
    </row>
    <row r="58" spans="1:6" ht="15" customHeight="1" x14ac:dyDescent="0.25">
      <c r="B58" s="227"/>
      <c r="C58" s="307" t="s">
        <v>125</v>
      </c>
      <c r="D58" s="308" t="s">
        <v>527</v>
      </c>
      <c r="E58" s="309" t="s">
        <v>126</v>
      </c>
      <c r="F58" s="310" t="s">
        <v>447</v>
      </c>
    </row>
    <row r="59" spans="1:6" ht="15" customHeight="1" thickBot="1" x14ac:dyDescent="0.3">
      <c r="B59" s="227"/>
      <c r="C59" s="347"/>
      <c r="D59" s="348" t="s">
        <v>528</v>
      </c>
      <c r="E59" s="349"/>
      <c r="F59" s="350" t="s">
        <v>447</v>
      </c>
    </row>
    <row r="60" spans="1:6" ht="15" customHeight="1" x14ac:dyDescent="0.25">
      <c r="A60" s="352" t="s">
        <v>533</v>
      </c>
      <c r="B60" s="227"/>
      <c r="C60" s="325"/>
      <c r="D60" s="326"/>
      <c r="E60" s="325"/>
      <c r="F60" s="327"/>
    </row>
    <row r="62" spans="1:6" ht="30.75" customHeight="1" x14ac:dyDescent="0.25">
      <c r="A62" s="771" t="s">
        <v>405</v>
      </c>
      <c r="B62" s="687"/>
      <c r="C62" s="687"/>
      <c r="D62" s="687"/>
      <c r="E62" s="687"/>
      <c r="F62" s="229"/>
    </row>
    <row r="63" spans="1:6" ht="25.5" thickBot="1" x14ac:dyDescent="0.45">
      <c r="A63" s="422"/>
      <c r="B63" s="468" t="s">
        <v>728</v>
      </c>
      <c r="C63" s="227"/>
      <c r="D63" s="227"/>
      <c r="E63" s="227"/>
    </row>
    <row r="64" spans="1:6" ht="13.5" thickBot="1" x14ac:dyDescent="0.3">
      <c r="B64" s="227"/>
      <c r="C64" s="295"/>
      <c r="D64" s="296" t="s">
        <v>116</v>
      </c>
      <c r="E64" s="297"/>
      <c r="F64" s="298" t="s">
        <v>139</v>
      </c>
    </row>
    <row r="65" spans="1:13" ht="15" customHeight="1" thickBot="1" x14ac:dyDescent="0.3">
      <c r="A65" s="422"/>
      <c r="B65" s="227"/>
      <c r="C65" s="328"/>
      <c r="D65" s="329" t="s">
        <v>730</v>
      </c>
      <c r="E65" s="330" t="s">
        <v>406</v>
      </c>
      <c r="F65" s="331" t="s">
        <v>383</v>
      </c>
    </row>
    <row r="66" spans="1:13" ht="13" x14ac:dyDescent="0.3">
      <c r="B66" s="227"/>
      <c r="C66" s="282"/>
      <c r="D66" s="227"/>
      <c r="E66" s="227"/>
      <c r="F66" s="244"/>
    </row>
    <row r="67" spans="1:13" ht="25.5" thickBot="1" x14ac:dyDescent="0.45">
      <c r="A67" s="422"/>
      <c r="B67" s="468" t="s">
        <v>407</v>
      </c>
      <c r="C67" s="227"/>
      <c r="D67" s="227"/>
      <c r="E67" s="227"/>
    </row>
    <row r="68" spans="1:13" ht="25.5" thickBot="1" x14ac:dyDescent="0.3">
      <c r="A68" s="422"/>
      <c r="B68" s="227"/>
      <c r="C68" s="295"/>
      <c r="D68" s="296" t="s">
        <v>116</v>
      </c>
      <c r="E68" s="297"/>
      <c r="F68" s="298" t="s">
        <v>139</v>
      </c>
    </row>
    <row r="69" spans="1:13" ht="15" customHeight="1" thickBot="1" x14ac:dyDescent="0.3">
      <c r="A69" s="422"/>
      <c r="B69" s="227"/>
      <c r="C69" s="328"/>
      <c r="D69" s="329" t="s">
        <v>731</v>
      </c>
      <c r="E69" s="330" t="s">
        <v>406</v>
      </c>
      <c r="F69" s="332" t="s">
        <v>408</v>
      </c>
    </row>
    <row r="71" spans="1:13" ht="14.5" x14ac:dyDescent="0.25">
      <c r="A71" s="352" t="s">
        <v>534</v>
      </c>
    </row>
    <row r="72" spans="1:13" ht="14.5" x14ac:dyDescent="0.25">
      <c r="A72" s="352" t="s">
        <v>535</v>
      </c>
    </row>
    <row r="73" spans="1:13" x14ac:dyDescent="0.25">
      <c r="A73" s="352" t="s">
        <v>622</v>
      </c>
    </row>
    <row r="74" spans="1:13" x14ac:dyDescent="0.25">
      <c r="A74" s="352" t="s">
        <v>409</v>
      </c>
    </row>
    <row r="75" spans="1:13" ht="15.5" x14ac:dyDescent="0.4">
      <c r="A75" s="352" t="s">
        <v>536</v>
      </c>
    </row>
    <row r="77" spans="1:13" ht="25.5" thickBot="1" x14ac:dyDescent="0.3">
      <c r="A77" s="290" t="s">
        <v>410</v>
      </c>
      <c r="B77" s="229"/>
      <c r="C77" s="229"/>
      <c r="D77" s="229"/>
      <c r="E77" s="229"/>
      <c r="F77" s="229"/>
      <c r="G77" s="229"/>
      <c r="H77" s="229"/>
      <c r="I77" s="367"/>
      <c r="J77" s="367"/>
      <c r="K77" s="367"/>
      <c r="L77" s="367"/>
      <c r="M77" s="367"/>
    </row>
    <row r="78" spans="1:13" ht="25.5" thickBot="1" x14ac:dyDescent="0.3">
      <c r="A78" s="290"/>
      <c r="B78" s="229"/>
      <c r="C78" s="333" t="s">
        <v>411</v>
      </c>
      <c r="D78" s="334" t="s">
        <v>412</v>
      </c>
      <c r="E78" s="334" t="s">
        <v>413</v>
      </c>
      <c r="F78" s="335" t="s">
        <v>150</v>
      </c>
      <c r="G78" s="229"/>
      <c r="H78" s="229"/>
      <c r="I78" s="367"/>
      <c r="J78" s="367"/>
      <c r="K78" s="367"/>
      <c r="L78" s="367"/>
      <c r="M78" s="367"/>
    </row>
    <row r="79" spans="1:13" ht="62.5" x14ac:dyDescent="0.25">
      <c r="A79" s="290"/>
      <c r="B79" s="229"/>
      <c r="C79" s="469" t="s">
        <v>414</v>
      </c>
      <c r="D79" s="470" t="s">
        <v>415</v>
      </c>
      <c r="E79" s="470">
        <v>1</v>
      </c>
      <c r="F79" s="471"/>
      <c r="G79" s="229"/>
      <c r="H79" s="229"/>
      <c r="I79" s="367"/>
      <c r="J79" s="367"/>
      <c r="K79" s="367"/>
      <c r="L79" s="367"/>
      <c r="M79" s="367"/>
    </row>
    <row r="80" spans="1:13" ht="25" x14ac:dyDescent="0.25">
      <c r="A80" s="290"/>
      <c r="B80" s="229"/>
      <c r="C80" s="472" t="s">
        <v>416</v>
      </c>
      <c r="D80" s="353" t="s">
        <v>417</v>
      </c>
      <c r="E80" s="353">
        <v>2</v>
      </c>
      <c r="F80" s="354" t="s">
        <v>429</v>
      </c>
      <c r="G80" s="229"/>
      <c r="H80" s="229"/>
      <c r="I80" s="367"/>
      <c r="J80" s="367"/>
      <c r="K80" s="367"/>
      <c r="L80" s="367"/>
      <c r="M80" s="367"/>
    </row>
    <row r="81" spans="1:13" ht="25.5" thickBot="1" x14ac:dyDescent="0.3">
      <c r="A81" s="290"/>
      <c r="B81" s="229"/>
      <c r="C81" s="473" t="s">
        <v>729</v>
      </c>
      <c r="D81" s="355" t="s">
        <v>417</v>
      </c>
      <c r="E81" s="355">
        <v>3</v>
      </c>
      <c r="F81" s="356" t="s">
        <v>429</v>
      </c>
      <c r="G81" s="229"/>
      <c r="H81" s="229"/>
      <c r="I81" s="367"/>
      <c r="J81" s="367"/>
      <c r="K81" s="367"/>
      <c r="L81" s="367"/>
      <c r="M81" s="367"/>
    </row>
    <row r="82" spans="1:13" ht="13" x14ac:dyDescent="0.25">
      <c r="C82" s="336"/>
      <c r="D82" s="474"/>
      <c r="E82" s="357"/>
      <c r="F82" s="327"/>
    </row>
    <row r="83" spans="1:13" ht="25.5" thickBot="1" x14ac:dyDescent="0.3">
      <c r="A83" s="290" t="s">
        <v>418</v>
      </c>
      <c r="B83" s="229"/>
      <c r="C83" s="229"/>
      <c r="D83" s="229"/>
      <c r="E83" s="229"/>
      <c r="F83" s="229"/>
      <c r="G83" s="229"/>
      <c r="H83" s="229"/>
      <c r="I83" s="367"/>
      <c r="J83" s="367"/>
      <c r="K83" s="367"/>
      <c r="L83" s="367"/>
      <c r="M83" s="367"/>
    </row>
    <row r="84" spans="1:13" ht="25.5" thickBot="1" x14ac:dyDescent="0.3">
      <c r="A84" s="290"/>
      <c r="B84" s="229"/>
      <c r="C84" s="333" t="s">
        <v>419</v>
      </c>
      <c r="D84" s="334" t="s">
        <v>420</v>
      </c>
      <c r="E84" s="358" t="s">
        <v>150</v>
      </c>
      <c r="F84" s="229"/>
      <c r="G84" s="229"/>
      <c r="H84" s="229"/>
      <c r="I84" s="367"/>
      <c r="J84" s="367"/>
      <c r="K84" s="367"/>
      <c r="L84" s="367"/>
      <c r="M84" s="367"/>
    </row>
    <row r="85" spans="1:13" ht="66" customHeight="1" thickBot="1" x14ac:dyDescent="0.3">
      <c r="A85" s="290"/>
      <c r="B85" s="229"/>
      <c r="C85" s="475">
        <v>0.04</v>
      </c>
      <c r="D85" s="227"/>
      <c r="E85" s="359" t="s">
        <v>520</v>
      </c>
      <c r="F85" s="229"/>
      <c r="G85" s="229"/>
      <c r="H85" s="229"/>
      <c r="I85" s="367"/>
      <c r="J85" s="367"/>
      <c r="K85" s="367"/>
      <c r="L85" s="367"/>
      <c r="M85" s="367"/>
    </row>
    <row r="86" spans="1:13" ht="13" x14ac:dyDescent="0.25">
      <c r="C86" s="325"/>
      <c r="D86" s="474"/>
      <c r="E86" s="476"/>
      <c r="F86" s="327"/>
    </row>
    <row r="87" spans="1:13" ht="25" x14ac:dyDescent="0.25">
      <c r="A87" s="290" t="s">
        <v>421</v>
      </c>
      <c r="B87" s="229"/>
      <c r="C87" s="229"/>
      <c r="D87" s="229"/>
      <c r="E87" s="229"/>
      <c r="F87" s="229"/>
      <c r="G87" s="229"/>
      <c r="H87" s="229"/>
      <c r="I87" s="367"/>
      <c r="J87" s="367"/>
      <c r="K87" s="367"/>
      <c r="L87" s="367"/>
      <c r="M87" s="367"/>
    </row>
    <row r="88" spans="1:13" ht="26.25" customHeight="1" x14ac:dyDescent="0.25">
      <c r="C88" s="772" t="s">
        <v>613</v>
      </c>
      <c r="D88" s="772"/>
      <c r="E88" s="772"/>
      <c r="F88" s="772"/>
    </row>
    <row r="89" spans="1:13" ht="15" customHeight="1" x14ac:dyDescent="0.25">
      <c r="C89" s="773" t="s">
        <v>422</v>
      </c>
      <c r="D89" s="773"/>
      <c r="E89" s="423"/>
      <c r="F89" s="423"/>
    </row>
    <row r="90" spans="1:13" ht="13" x14ac:dyDescent="0.25">
      <c r="C90" s="325"/>
      <c r="D90" s="477"/>
      <c r="E90" s="476"/>
      <c r="F90" s="327"/>
    </row>
  </sheetData>
  <mergeCells count="5">
    <mergeCell ref="A1:M1"/>
    <mergeCell ref="A8:E8"/>
    <mergeCell ref="A62:E62"/>
    <mergeCell ref="C88:F88"/>
    <mergeCell ref="C89:D89"/>
  </mergeCells>
  <hyperlinks>
    <hyperlink ref="C89:D89" r:id="rId1" display="Proposed Modification to Grid Code. (Ref#MPID 229). " xr:uid="{00000000-0004-0000-1100-000000000000}"/>
  </hyperlinks>
  <pageMargins left="0.70866141732283472" right="0.70866141732283472" top="0.74803149606299213" bottom="0.74803149606299213" header="0.31496062992125984" footer="0.31496062992125984"/>
  <pageSetup paperSize="8" scale="52" fitToHeight="2" orientation="portrait" r:id="rId2"/>
  <headerFooter>
    <oddHeader>&amp;L&amp;G&amp;C&amp;"Arial,Bold"Settings for implementation on TSO connected WFPS&amp;R&amp;D</oddHeader>
    <oddFooter>&amp;L&amp;BEIRGRID Confidential&amp;B&amp;C&amp;D&amp;RPage &amp;P</oddFooter>
  </headerFooter>
  <drawing r:id="rId3"/>
  <legacyDrawing r:id="rId4"/>
  <legacyDrawingHF r:id="rId5"/>
  <oleObjects>
    <mc:AlternateContent xmlns:mc="http://schemas.openxmlformats.org/markup-compatibility/2006">
      <mc:Choice Requires="x14">
        <oleObject progId="Visio.Drawing.11" shapeId="61441" r:id="rId6">
          <objectPr defaultSize="0" autoPict="0" r:id="rId7">
            <anchor moveWithCells="1" sizeWithCells="1">
              <from>
                <xdr:col>6</xdr:col>
                <xdr:colOff>444500</xdr:colOff>
                <xdr:row>8</xdr:row>
                <xdr:rowOff>222250</xdr:rowOff>
              </from>
              <to>
                <xdr:col>12</xdr:col>
                <xdr:colOff>450850</xdr:colOff>
                <xdr:row>24</xdr:row>
                <xdr:rowOff>31750</xdr:rowOff>
              </to>
            </anchor>
          </objectPr>
        </oleObject>
      </mc:Choice>
      <mc:Fallback>
        <oleObject progId="Visio.Drawing.11" shapeId="61441" r:id="rId6"/>
      </mc:Fallback>
    </mc:AlternateContent>
    <mc:AlternateContent xmlns:mc="http://schemas.openxmlformats.org/markup-compatibility/2006">
      <mc:Choice Requires="x14">
        <oleObject progId="Visio.Drawing.11" shapeId="61442" r:id="rId8">
          <objectPr defaultSize="0" autoPict="0" r:id="rId9">
            <anchor moveWithCells="1" sizeWithCells="1">
              <from>
                <xdr:col>6</xdr:col>
                <xdr:colOff>596900</xdr:colOff>
                <xdr:row>24</xdr:row>
                <xdr:rowOff>139700</xdr:rowOff>
              </from>
              <to>
                <xdr:col>12</xdr:col>
                <xdr:colOff>374650</xdr:colOff>
                <xdr:row>40</xdr:row>
                <xdr:rowOff>101600</xdr:rowOff>
              </to>
            </anchor>
          </objectPr>
        </oleObject>
      </mc:Choice>
      <mc:Fallback>
        <oleObject progId="Visio.Drawing.11" shapeId="61442" r:id="rId8"/>
      </mc:Fallback>
    </mc:AlternateContent>
    <mc:AlternateContent xmlns:mc="http://schemas.openxmlformats.org/markup-compatibility/2006">
      <mc:Choice Requires="x14">
        <oleObject progId="Visio.Drawing.11" shapeId="61443" r:id="rId10">
          <objectPr defaultSize="0" autoPict="0" r:id="rId7">
            <anchor moveWithCells="1" sizeWithCells="1">
              <from>
                <xdr:col>6</xdr:col>
                <xdr:colOff>444500</xdr:colOff>
                <xdr:row>8</xdr:row>
                <xdr:rowOff>222250</xdr:rowOff>
              </from>
              <to>
                <xdr:col>12</xdr:col>
                <xdr:colOff>450850</xdr:colOff>
                <xdr:row>24</xdr:row>
                <xdr:rowOff>31750</xdr:rowOff>
              </to>
            </anchor>
          </objectPr>
        </oleObject>
      </mc:Choice>
      <mc:Fallback>
        <oleObject progId="Visio.Drawing.11" shapeId="61443" r:id="rId10"/>
      </mc:Fallback>
    </mc:AlternateContent>
    <mc:AlternateContent xmlns:mc="http://schemas.openxmlformats.org/markup-compatibility/2006">
      <mc:Choice Requires="x14">
        <oleObject progId="Visio.Drawing.11" shapeId="61444" r:id="rId11">
          <objectPr defaultSize="0" autoPict="0" r:id="rId9">
            <anchor moveWithCells="1" sizeWithCells="1">
              <from>
                <xdr:col>6</xdr:col>
                <xdr:colOff>596900</xdr:colOff>
                <xdr:row>24</xdr:row>
                <xdr:rowOff>139700</xdr:rowOff>
              </from>
              <to>
                <xdr:col>12</xdr:col>
                <xdr:colOff>374650</xdr:colOff>
                <xdr:row>40</xdr:row>
                <xdr:rowOff>101600</xdr:rowOff>
              </to>
            </anchor>
          </objectPr>
        </oleObject>
      </mc:Choice>
      <mc:Fallback>
        <oleObject progId="Visio.Drawing.11" shapeId="61444" r:id="rId11"/>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30"/>
  <sheetViews>
    <sheetView view="pageBreakPreview" zoomScaleSheetLayoutView="100" workbookViewId="0">
      <selection sqref="A1:I1"/>
    </sheetView>
  </sheetViews>
  <sheetFormatPr defaultColWidth="9.08984375" defaultRowHeight="12.5" x14ac:dyDescent="0.25"/>
  <cols>
    <col min="1" max="1" width="9.08984375" style="227"/>
    <col min="2" max="2" width="29.08984375" style="227" customWidth="1"/>
    <col min="3" max="3" width="35" style="227" bestFit="1" customWidth="1"/>
    <col min="4" max="4" width="9.08984375" style="227"/>
    <col min="5" max="5" width="9.08984375" style="232"/>
    <col min="6" max="6" width="58.453125" style="227" customWidth="1"/>
    <col min="7" max="16384" width="9.08984375" style="227"/>
  </cols>
  <sheetData>
    <row r="1" spans="1:9" ht="52.5" customHeight="1" x14ac:dyDescent="0.5">
      <c r="A1" s="774" t="s">
        <v>632</v>
      </c>
      <c r="B1" s="586"/>
      <c r="C1" s="586"/>
      <c r="D1" s="586"/>
      <c r="E1" s="586"/>
      <c r="F1" s="586"/>
      <c r="G1" s="586"/>
      <c r="H1" s="586"/>
      <c r="I1" s="586"/>
    </row>
    <row r="3" spans="1:9" ht="13" thickBot="1" x14ac:dyDescent="0.3"/>
    <row r="4" spans="1:9" ht="26.5" thickBot="1" x14ac:dyDescent="0.4">
      <c r="C4" s="478" t="s">
        <v>255</v>
      </c>
      <c r="D4" s="479" t="s">
        <v>256</v>
      </c>
      <c r="E4" s="480" t="s">
        <v>257</v>
      </c>
      <c r="F4" s="481" t="s">
        <v>258</v>
      </c>
    </row>
    <row r="5" spans="1:9" ht="15" thickBot="1" x14ac:dyDescent="0.4">
      <c r="C5" s="478" t="s">
        <v>259</v>
      </c>
      <c r="D5" s="479" t="s">
        <v>260</v>
      </c>
      <c r="E5" s="482" t="s">
        <v>261</v>
      </c>
      <c r="F5" s="483"/>
    </row>
    <row r="6" spans="1:9" ht="15" thickBot="1" x14ac:dyDescent="0.4">
      <c r="C6" s="478" t="s">
        <v>262</v>
      </c>
      <c r="D6" s="479" t="s">
        <v>263</v>
      </c>
      <c r="E6" s="482" t="s">
        <v>264</v>
      </c>
      <c r="F6" s="483"/>
    </row>
    <row r="7" spans="1:9" ht="15" thickBot="1" x14ac:dyDescent="0.4">
      <c r="C7" s="478" t="s">
        <v>265</v>
      </c>
      <c r="D7" s="479" t="s">
        <v>266</v>
      </c>
      <c r="E7" s="482" t="s">
        <v>267</v>
      </c>
      <c r="F7" s="483"/>
    </row>
    <row r="8" spans="1:9" ht="15" thickBot="1" x14ac:dyDescent="0.4">
      <c r="C8" s="478" t="s">
        <v>268</v>
      </c>
      <c r="D8" s="479" t="s">
        <v>269</v>
      </c>
      <c r="E8" s="482" t="s">
        <v>270</v>
      </c>
      <c r="F8" s="483"/>
    </row>
    <row r="9" spans="1:9" ht="15" thickBot="1" x14ac:dyDescent="0.4">
      <c r="C9" s="478" t="s">
        <v>271</v>
      </c>
      <c r="D9" s="479" t="s">
        <v>272</v>
      </c>
      <c r="E9" s="482" t="s">
        <v>273</v>
      </c>
      <c r="F9" s="483"/>
    </row>
    <row r="10" spans="1:9" ht="15" thickBot="1" x14ac:dyDescent="0.4">
      <c r="C10" s="484"/>
      <c r="D10" s="485"/>
      <c r="E10" s="486"/>
      <c r="F10" s="487"/>
    </row>
    <row r="11" spans="1:9" ht="15" thickBot="1" x14ac:dyDescent="0.4">
      <c r="C11" s="478" t="s">
        <v>274</v>
      </c>
      <c r="D11" s="479" t="s">
        <v>275</v>
      </c>
      <c r="E11" s="482" t="s">
        <v>276</v>
      </c>
      <c r="F11" s="483"/>
    </row>
    <row r="12" spans="1:9" ht="15" thickBot="1" x14ac:dyDescent="0.4">
      <c r="C12" s="478" t="s">
        <v>277</v>
      </c>
      <c r="D12" s="479" t="s">
        <v>278</v>
      </c>
      <c r="E12" s="482" t="s">
        <v>261</v>
      </c>
      <c r="F12" s="483"/>
    </row>
    <row r="13" spans="1:9" ht="15" thickBot="1" x14ac:dyDescent="0.4">
      <c r="C13" s="478" t="s">
        <v>279</v>
      </c>
      <c r="D13" s="479" t="s">
        <v>280</v>
      </c>
      <c r="E13" s="482" t="s">
        <v>281</v>
      </c>
      <c r="F13" s="483"/>
    </row>
    <row r="14" spans="1:9" ht="15" thickBot="1" x14ac:dyDescent="0.4">
      <c r="C14" s="478" t="s">
        <v>282</v>
      </c>
      <c r="D14" s="479" t="s">
        <v>283</v>
      </c>
      <c r="E14" s="482" t="s">
        <v>273</v>
      </c>
      <c r="F14" s="483"/>
    </row>
    <row r="15" spans="1:9" ht="15" thickBot="1" x14ac:dyDescent="0.4">
      <c r="C15" s="488"/>
      <c r="D15" s="489"/>
      <c r="E15" s="486"/>
      <c r="F15" s="487"/>
    </row>
    <row r="16" spans="1:9" ht="30" customHeight="1" thickBot="1" x14ac:dyDescent="0.4">
      <c r="C16" s="490" t="s">
        <v>284</v>
      </c>
      <c r="D16" s="491" t="s">
        <v>285</v>
      </c>
      <c r="E16" s="482" t="s">
        <v>286</v>
      </c>
      <c r="F16" s="775" t="s">
        <v>614</v>
      </c>
    </row>
    <row r="17" spans="3:6" ht="30" customHeight="1" thickBot="1" x14ac:dyDescent="0.4">
      <c r="C17" s="490" t="s">
        <v>287</v>
      </c>
      <c r="D17" s="491" t="s">
        <v>288</v>
      </c>
      <c r="E17" s="482" t="s">
        <v>286</v>
      </c>
      <c r="F17" s="776"/>
    </row>
    <row r="18" spans="3:6" ht="15" thickBot="1" x14ac:dyDescent="0.4">
      <c r="C18" s="488"/>
      <c r="D18" s="489"/>
      <c r="E18" s="486"/>
      <c r="F18" s="487"/>
    </row>
    <row r="19" spans="3:6" ht="15" thickBot="1" x14ac:dyDescent="0.4">
      <c r="C19" s="492" t="s">
        <v>289</v>
      </c>
      <c r="D19" s="493" t="s">
        <v>290</v>
      </c>
      <c r="E19" s="480" t="s">
        <v>291</v>
      </c>
      <c r="F19" s="483"/>
    </row>
    <row r="20" spans="3:6" ht="15" thickBot="1" x14ac:dyDescent="0.4">
      <c r="C20" s="490" t="s">
        <v>292</v>
      </c>
      <c r="D20" s="491" t="s">
        <v>260</v>
      </c>
      <c r="E20" s="482" t="s">
        <v>293</v>
      </c>
      <c r="F20" s="483"/>
    </row>
    <row r="21" spans="3:6" ht="15" thickBot="1" x14ac:dyDescent="0.4">
      <c r="C21" s="492" t="s">
        <v>294</v>
      </c>
      <c r="D21" s="491" t="s">
        <v>295</v>
      </c>
      <c r="E21" s="482" t="s">
        <v>296</v>
      </c>
      <c r="F21" s="483"/>
    </row>
    <row r="22" spans="3:6" ht="15" thickBot="1" x14ac:dyDescent="0.4">
      <c r="C22" s="492" t="s">
        <v>297</v>
      </c>
      <c r="D22" s="491" t="s">
        <v>266</v>
      </c>
      <c r="E22" s="482" t="s">
        <v>298</v>
      </c>
      <c r="F22" s="483"/>
    </row>
    <row r="23" spans="3:6" ht="15" thickBot="1" x14ac:dyDescent="0.4">
      <c r="C23" s="488"/>
      <c r="D23" s="489"/>
      <c r="E23" s="486"/>
      <c r="F23" s="487"/>
    </row>
    <row r="24" spans="3:6" ht="15" thickBot="1" x14ac:dyDescent="0.4">
      <c r="C24" s="490" t="s">
        <v>299</v>
      </c>
      <c r="D24" s="491" t="s">
        <v>300</v>
      </c>
      <c r="E24" s="482" t="s">
        <v>301</v>
      </c>
      <c r="F24" s="483"/>
    </row>
    <row r="25" spans="3:6" ht="39" thickBot="1" x14ac:dyDescent="0.4">
      <c r="C25" s="490" t="s">
        <v>302</v>
      </c>
      <c r="D25" s="491" t="s">
        <v>278</v>
      </c>
      <c r="E25" s="482" t="s">
        <v>303</v>
      </c>
      <c r="F25" s="481" t="s">
        <v>590</v>
      </c>
    </row>
    <row r="26" spans="3:6" ht="15" thickBot="1" x14ac:dyDescent="0.4">
      <c r="C26" s="490" t="s">
        <v>304</v>
      </c>
      <c r="D26" s="491" t="s">
        <v>305</v>
      </c>
      <c r="E26" s="482" t="s">
        <v>306</v>
      </c>
      <c r="F26" s="483"/>
    </row>
    <row r="27" spans="3:6" ht="39" thickBot="1" x14ac:dyDescent="0.4">
      <c r="C27" s="490" t="s">
        <v>307</v>
      </c>
      <c r="D27" s="491" t="s">
        <v>283</v>
      </c>
      <c r="E27" s="482" t="s">
        <v>308</v>
      </c>
      <c r="F27" s="481" t="s">
        <v>590</v>
      </c>
    </row>
    <row r="28" spans="3:6" ht="15" thickBot="1" x14ac:dyDescent="0.4">
      <c r="C28" s="488"/>
      <c r="D28" s="489"/>
      <c r="E28" s="486"/>
      <c r="F28" s="487"/>
    </row>
    <row r="29" spans="3:6" ht="15" thickBot="1" x14ac:dyDescent="0.4">
      <c r="C29" s="490" t="s">
        <v>457</v>
      </c>
      <c r="D29" s="494" t="s">
        <v>458</v>
      </c>
      <c r="E29" s="495" t="s">
        <v>459</v>
      </c>
      <c r="F29" s="777" t="s">
        <v>460</v>
      </c>
    </row>
    <row r="30" spans="3:6" ht="29.5" thickBot="1" x14ac:dyDescent="0.4">
      <c r="C30" s="496" t="s">
        <v>461</v>
      </c>
      <c r="D30" s="497" t="s">
        <v>288</v>
      </c>
      <c r="E30" s="498" t="s">
        <v>459</v>
      </c>
      <c r="F30" s="778"/>
    </row>
  </sheetData>
  <mergeCells count="3">
    <mergeCell ref="A1:I1"/>
    <mergeCell ref="F16:F17"/>
    <mergeCell ref="F29:F30"/>
  </mergeCells>
  <pageMargins left="0.70866141732283472" right="0.70866141732283472" top="0.74803149606299213" bottom="0.74803149606299213" header="0.31496062992125984" footer="0.31496062992125984"/>
  <pageSetup paperSize="9" scale="75" orientation="landscape" r:id="rId1"/>
  <headerFooter>
    <oddHeader>&amp;L&amp;G&amp;CRecommended IPP Turbine Protection Settings</oddHeader>
    <oddFooter>&amp;LEirGrid Confidential - &amp;F&amp;RPage &amp;P
&amp;D</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H46"/>
  <sheetViews>
    <sheetView view="pageBreakPreview" zoomScale="85" zoomScaleNormal="100" zoomScaleSheetLayoutView="85" workbookViewId="0">
      <selection activeCell="A4" sqref="A4"/>
    </sheetView>
  </sheetViews>
  <sheetFormatPr defaultRowHeight="12.5" x14ac:dyDescent="0.25"/>
  <cols>
    <col min="2" max="2" width="14.36328125" customWidth="1"/>
    <col min="3" max="3" width="21.453125" customWidth="1"/>
    <col min="4" max="4" width="21" bestFit="1" customWidth="1"/>
    <col min="5" max="5" width="20.6328125" customWidth="1"/>
    <col min="7" max="7" width="39.54296875" customWidth="1"/>
    <col min="8" max="8" width="20.54296875" bestFit="1" customWidth="1"/>
  </cols>
  <sheetData>
    <row r="2" spans="1:8" ht="28.5" customHeight="1" thickBot="1" x14ac:dyDescent="0.3">
      <c r="A2" s="587" t="str">
        <f>CONCATENATE('0) Signal List'!A1 &amp; "Signal List Version Control")</f>
        <v>SolarFarmName (TLC)Signal List Version Control</v>
      </c>
      <c r="B2" s="588"/>
      <c r="C2" s="588"/>
      <c r="D2" s="588"/>
      <c r="E2" s="588"/>
      <c r="F2" s="588"/>
      <c r="G2" s="588"/>
      <c r="H2" s="588"/>
    </row>
    <row r="3" spans="1:8" s="21" customFormat="1" ht="13.5" thickBot="1" x14ac:dyDescent="0.35">
      <c r="A3" s="36" t="s">
        <v>129</v>
      </c>
      <c r="B3" s="38" t="s">
        <v>144</v>
      </c>
      <c r="C3" s="37" t="s">
        <v>132</v>
      </c>
      <c r="D3" s="38" t="s">
        <v>186</v>
      </c>
      <c r="E3" s="38" t="s">
        <v>187</v>
      </c>
      <c r="G3" s="37" t="s">
        <v>130</v>
      </c>
      <c r="H3" s="37" t="s">
        <v>131</v>
      </c>
    </row>
    <row r="4" spans="1:8" x14ac:dyDescent="0.25">
      <c r="A4" s="156">
        <v>0.1</v>
      </c>
      <c r="B4" s="360">
        <v>45413</v>
      </c>
      <c r="C4" s="361" t="s">
        <v>1047</v>
      </c>
      <c r="D4" s="149"/>
      <c r="E4" s="193" t="s">
        <v>353</v>
      </c>
      <c r="G4" s="361"/>
      <c r="H4" s="142"/>
    </row>
    <row r="5" spans="1:8" x14ac:dyDescent="0.25">
      <c r="A5" s="156"/>
      <c r="B5" s="360"/>
      <c r="C5" s="509"/>
      <c r="D5" s="193"/>
      <c r="E5" s="362"/>
      <c r="F5" s="363"/>
      <c r="G5" s="361"/>
      <c r="H5" s="365"/>
    </row>
    <row r="6" spans="1:8" x14ac:dyDescent="0.25">
      <c r="A6" s="156"/>
      <c r="B6" s="360"/>
      <c r="C6" s="361"/>
      <c r="D6" s="149"/>
      <c r="E6" s="362"/>
      <c r="F6" s="363"/>
      <c r="G6" s="361"/>
      <c r="H6" s="365"/>
    </row>
    <row r="7" spans="1:8" x14ac:dyDescent="0.25">
      <c r="A7" s="156"/>
      <c r="B7" s="360"/>
      <c r="C7" s="361"/>
      <c r="D7" s="193"/>
      <c r="E7" s="362"/>
      <c r="F7" s="363"/>
      <c r="G7" s="361"/>
      <c r="H7" s="364"/>
    </row>
    <row r="8" spans="1:8" x14ac:dyDescent="0.25">
      <c r="A8" s="156"/>
      <c r="B8" s="144"/>
      <c r="C8" s="145"/>
      <c r="D8" s="142"/>
      <c r="E8" s="143"/>
      <c r="G8" s="361"/>
      <c r="H8" s="39"/>
    </row>
    <row r="9" spans="1:8" x14ac:dyDescent="0.25">
      <c r="A9" s="156"/>
      <c r="B9" s="144"/>
      <c r="C9" s="145"/>
      <c r="D9" s="142"/>
      <c r="E9" s="143"/>
      <c r="G9" s="39"/>
      <c r="H9" s="39"/>
    </row>
    <row r="10" spans="1:8" x14ac:dyDescent="0.25">
      <c r="A10" s="156"/>
      <c r="B10" s="144"/>
      <c r="C10" s="145"/>
      <c r="D10" s="142"/>
      <c r="E10" s="143"/>
      <c r="G10" s="39"/>
      <c r="H10" s="39"/>
    </row>
    <row r="11" spans="1:8" x14ac:dyDescent="0.25">
      <c r="A11" s="156"/>
      <c r="B11" s="144"/>
      <c r="C11" s="145"/>
      <c r="D11" s="142"/>
      <c r="E11" s="143"/>
      <c r="G11" s="39"/>
      <c r="H11" s="39"/>
    </row>
    <row r="12" spans="1:8" x14ac:dyDescent="0.25">
      <c r="A12" s="156"/>
      <c r="B12" s="144"/>
      <c r="C12" s="145"/>
      <c r="D12" s="142"/>
      <c r="E12" s="143"/>
      <c r="G12" s="39"/>
      <c r="H12" s="39"/>
    </row>
    <row r="13" spans="1:8" x14ac:dyDescent="0.25">
      <c r="A13" s="156"/>
      <c r="B13" s="144"/>
      <c r="C13" s="145"/>
      <c r="D13" s="142"/>
      <c r="E13" s="143"/>
      <c r="G13" s="39"/>
      <c r="H13" s="39"/>
    </row>
    <row r="14" spans="1:8" x14ac:dyDescent="0.25">
      <c r="A14" s="156"/>
      <c r="B14" s="144"/>
      <c r="C14" s="145"/>
      <c r="D14" s="142"/>
      <c r="E14" s="143"/>
      <c r="G14" s="39"/>
      <c r="H14" s="39"/>
    </row>
    <row r="15" spans="1:8" x14ac:dyDescent="0.25">
      <c r="A15" s="156"/>
      <c r="B15" s="144"/>
      <c r="C15" s="145"/>
      <c r="D15" s="142"/>
      <c r="E15" s="143"/>
      <c r="G15" s="39"/>
      <c r="H15" s="39"/>
    </row>
    <row r="16" spans="1:8" x14ac:dyDescent="0.25">
      <c r="A16" s="156"/>
      <c r="B16" s="144"/>
      <c r="C16" s="145"/>
      <c r="D16" s="142"/>
      <c r="E16" s="143"/>
      <c r="G16" s="39"/>
      <c r="H16" s="39"/>
    </row>
    <row r="17" spans="1:8" x14ac:dyDescent="0.25">
      <c r="A17" s="156"/>
      <c r="B17" s="144"/>
      <c r="C17" s="145"/>
      <c r="D17" s="142"/>
      <c r="E17" s="143"/>
      <c r="G17" s="39"/>
      <c r="H17" s="39"/>
    </row>
    <row r="18" spans="1:8" x14ac:dyDescent="0.25">
      <c r="A18" s="156"/>
      <c r="B18" s="144"/>
      <c r="C18" s="145"/>
      <c r="D18" s="142"/>
      <c r="E18" s="143"/>
      <c r="G18" s="39"/>
      <c r="H18" s="39"/>
    </row>
    <row r="19" spans="1:8" x14ac:dyDescent="0.25">
      <c r="A19" s="156"/>
      <c r="B19" s="144"/>
      <c r="C19" s="145"/>
      <c r="D19" s="142"/>
      <c r="E19" s="143"/>
      <c r="G19" s="39"/>
      <c r="H19" s="39"/>
    </row>
    <row r="20" spans="1:8" x14ac:dyDescent="0.25">
      <c r="A20" s="156"/>
      <c r="B20" s="144"/>
      <c r="C20" s="145"/>
      <c r="D20" s="142"/>
      <c r="E20" s="143"/>
      <c r="G20" s="39"/>
      <c r="H20" s="39"/>
    </row>
    <row r="21" spans="1:8" x14ac:dyDescent="0.25">
      <c r="A21" s="156"/>
      <c r="B21" s="144"/>
      <c r="C21" s="145"/>
      <c r="D21" s="142"/>
      <c r="E21" s="143"/>
      <c r="G21" s="39"/>
      <c r="H21" s="39"/>
    </row>
    <row r="22" spans="1:8" x14ac:dyDescent="0.25">
      <c r="A22" s="156"/>
      <c r="B22" s="144"/>
      <c r="C22" s="145"/>
      <c r="D22" s="142"/>
      <c r="E22" s="143"/>
      <c r="G22" s="39"/>
      <c r="H22" s="39"/>
    </row>
    <row r="23" spans="1:8" x14ac:dyDescent="0.25">
      <c r="A23" s="156"/>
      <c r="B23" s="144"/>
      <c r="C23" s="145"/>
      <c r="D23" s="142"/>
      <c r="E23" s="143"/>
      <c r="G23" s="39"/>
      <c r="H23" s="39"/>
    </row>
    <row r="24" spans="1:8" x14ac:dyDescent="0.25">
      <c r="A24" s="156"/>
      <c r="B24" s="144"/>
      <c r="C24" s="145"/>
      <c r="D24" s="143"/>
      <c r="E24" s="143"/>
      <c r="G24" s="39"/>
      <c r="H24" s="39"/>
    </row>
    <row r="25" spans="1:8" x14ac:dyDescent="0.25">
      <c r="A25" s="156"/>
      <c r="B25" s="144"/>
      <c r="C25" s="145"/>
      <c r="D25" s="143"/>
      <c r="E25" s="143"/>
      <c r="G25" s="39"/>
      <c r="H25" s="39"/>
    </row>
    <row r="26" spans="1:8" x14ac:dyDescent="0.25">
      <c r="A26" s="156"/>
      <c r="B26" s="144"/>
      <c r="C26" s="145"/>
      <c r="D26" s="143"/>
      <c r="E26" s="143"/>
      <c r="G26" s="39"/>
      <c r="H26" s="39"/>
    </row>
    <row r="27" spans="1:8" x14ac:dyDescent="0.25">
      <c r="A27" s="156"/>
      <c r="B27" s="144"/>
      <c r="C27" s="145"/>
      <c r="D27" s="143"/>
      <c r="E27" s="143"/>
      <c r="G27" s="39"/>
      <c r="H27" s="39"/>
    </row>
    <row r="28" spans="1:8" x14ac:dyDescent="0.25">
      <c r="A28" s="156"/>
      <c r="B28" s="144"/>
      <c r="C28" s="145"/>
      <c r="D28" s="143"/>
      <c r="E28" s="143"/>
      <c r="G28" s="39"/>
      <c r="H28" s="39"/>
    </row>
    <row r="29" spans="1:8" x14ac:dyDescent="0.25">
      <c r="A29" s="156"/>
      <c r="B29" s="144"/>
      <c r="C29" s="145"/>
      <c r="D29" s="143"/>
      <c r="E29" s="143"/>
      <c r="G29" s="39"/>
      <c r="H29" s="39"/>
    </row>
    <row r="30" spans="1:8" x14ac:dyDescent="0.25">
      <c r="A30" s="156"/>
      <c r="B30" s="144"/>
      <c r="C30" s="145"/>
      <c r="D30" s="143"/>
      <c r="E30" s="143"/>
      <c r="G30" s="39"/>
      <c r="H30" s="39"/>
    </row>
    <row r="31" spans="1:8" x14ac:dyDescent="0.25">
      <c r="A31" s="156"/>
      <c r="B31" s="144"/>
      <c r="C31" s="145"/>
      <c r="D31" s="143"/>
      <c r="E31" s="143"/>
      <c r="G31" s="39"/>
      <c r="H31" s="39"/>
    </row>
    <row r="32" spans="1:8" x14ac:dyDescent="0.25">
      <c r="A32" s="156"/>
      <c r="B32" s="144"/>
      <c r="C32" s="145"/>
      <c r="D32" s="143"/>
      <c r="E32" s="143"/>
      <c r="G32" s="39"/>
      <c r="H32" s="39"/>
    </row>
    <row r="33" spans="1:8" x14ac:dyDescent="0.25">
      <c r="A33" s="156"/>
      <c r="B33" s="144"/>
      <c r="C33" s="145"/>
      <c r="D33" s="143"/>
      <c r="E33" s="143"/>
      <c r="G33" s="39"/>
      <c r="H33" s="39"/>
    </row>
    <row r="34" spans="1:8" x14ac:dyDescent="0.25">
      <c r="A34" s="156"/>
      <c r="B34" s="144"/>
      <c r="C34" s="145"/>
      <c r="D34" s="143"/>
      <c r="E34" s="143"/>
      <c r="G34" s="39"/>
      <c r="H34" s="39"/>
    </row>
    <row r="35" spans="1:8" x14ac:dyDescent="0.25">
      <c r="A35" s="156"/>
      <c r="B35" s="144"/>
      <c r="C35" s="145"/>
      <c r="D35" s="143"/>
      <c r="E35" s="143"/>
      <c r="G35" s="39"/>
      <c r="H35" s="39"/>
    </row>
    <row r="36" spans="1:8" x14ac:dyDescent="0.25">
      <c r="A36" s="156"/>
      <c r="B36" s="144"/>
      <c r="C36" s="145"/>
      <c r="D36" s="143"/>
      <c r="E36" s="143"/>
      <c r="G36" s="39"/>
      <c r="H36" s="39"/>
    </row>
    <row r="37" spans="1:8" x14ac:dyDescent="0.25">
      <c r="A37" s="156"/>
      <c r="B37" s="144"/>
      <c r="C37" s="145"/>
      <c r="D37" s="143"/>
      <c r="E37" s="143"/>
      <c r="G37" s="39"/>
      <c r="H37" s="39"/>
    </row>
    <row r="38" spans="1:8" x14ac:dyDescent="0.25">
      <c r="A38" s="156"/>
      <c r="B38" s="144"/>
      <c r="C38" s="145"/>
      <c r="D38" s="143"/>
      <c r="E38" s="143"/>
      <c r="G38" s="39"/>
      <c r="H38" s="39"/>
    </row>
    <row r="39" spans="1:8" x14ac:dyDescent="0.25">
      <c r="A39" s="156"/>
      <c r="B39" s="144"/>
      <c r="C39" s="145"/>
      <c r="D39" s="143"/>
      <c r="E39" s="143"/>
      <c r="G39" s="39"/>
      <c r="H39" s="39"/>
    </row>
    <row r="40" spans="1:8" x14ac:dyDescent="0.25">
      <c r="A40" s="156"/>
      <c r="B40" s="144"/>
      <c r="C40" s="145"/>
      <c r="D40" s="143"/>
      <c r="E40" s="143"/>
      <c r="G40" s="39"/>
      <c r="H40" s="39"/>
    </row>
    <row r="41" spans="1:8" x14ac:dyDescent="0.25">
      <c r="A41" s="156"/>
      <c r="B41" s="144"/>
      <c r="C41" s="145"/>
      <c r="D41" s="143"/>
      <c r="E41" s="143"/>
      <c r="G41" s="39"/>
      <c r="H41" s="39"/>
    </row>
    <row r="42" spans="1:8" x14ac:dyDescent="0.25">
      <c r="A42" s="156"/>
      <c r="B42" s="144"/>
      <c r="C42" s="145"/>
      <c r="D42" s="143"/>
      <c r="E42" s="143"/>
      <c r="G42" s="39"/>
      <c r="H42" s="39"/>
    </row>
    <row r="43" spans="1:8" x14ac:dyDescent="0.25">
      <c r="A43" s="156"/>
      <c r="B43" s="144"/>
      <c r="C43" s="145"/>
      <c r="D43" s="143"/>
      <c r="E43" s="143"/>
      <c r="G43" s="39"/>
      <c r="H43" s="39"/>
    </row>
    <row r="44" spans="1:8" x14ac:dyDescent="0.25">
      <c r="A44" s="156"/>
      <c r="B44" s="144"/>
      <c r="C44" s="145"/>
      <c r="D44" s="143"/>
      <c r="E44" s="143"/>
      <c r="G44" s="39"/>
      <c r="H44" s="39"/>
    </row>
    <row r="45" spans="1:8" x14ac:dyDescent="0.25">
      <c r="A45" s="156"/>
      <c r="B45" s="144"/>
      <c r="C45" s="145"/>
      <c r="D45" s="143"/>
      <c r="E45" s="143"/>
      <c r="G45" s="39"/>
      <c r="H45" s="39"/>
    </row>
    <row r="46" spans="1:8" ht="13" thickBot="1" x14ac:dyDescent="0.3">
      <c r="A46" s="157"/>
      <c r="B46" s="148"/>
      <c r="C46" s="146"/>
      <c r="D46" s="147"/>
      <c r="E46" s="147"/>
      <c r="G46" s="39"/>
      <c r="H46" s="39"/>
    </row>
  </sheetData>
  <customSheetViews>
    <customSheetView guid="{87DE1C7C-F92F-4056-9C7F-506D880140E3}" showPageBreaks="1" fitToPage="1" printArea="1">
      <selection activeCell="F34" sqref="F34"/>
      <pageMargins left="0.23622047244094491" right="0.23622047244094491" top="0.74803149606299213" bottom="0.74803149606299213" header="0.31496062992125984" footer="0.31496062992125984"/>
      <pageSetup paperSize="9" scale="47" orientation="portrait" r:id="rId1"/>
      <headerFooter>
        <oddHeader>&amp;L&amp;G&amp;C&amp;24Version Control</oddHeader>
        <oddFooter>&amp;L&amp;"Arial,Bold"&amp;14EIRGRID Confidential - &amp;F&amp;R&amp;14Page &amp;P
&amp;D</oddFooter>
      </headerFooter>
    </customSheetView>
  </customSheetViews>
  <mergeCells count="1">
    <mergeCell ref="A2:H2"/>
  </mergeCells>
  <pageMargins left="0.23622047244094491" right="0.23622047244094491" top="0.74803149606299213" bottom="0.74803149606299213" header="0.31496062992125984" footer="0.31496062992125984"/>
  <pageSetup paperSize="9" scale="84" orientation="landscape" r:id="rId2"/>
  <headerFooter>
    <oddHeader>&amp;L&amp;G&amp;C&amp;24Version Control</oddHeader>
    <oddFooter>&amp;L&amp;"Arial,Bold"&amp;14EIRGRID Confidential - &amp;F&amp;R&amp;14Page &amp;P
&amp;D</oddFooter>
  </headerFooter>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T120"/>
  <sheetViews>
    <sheetView view="pageBreakPreview" zoomScale="60" zoomScaleNormal="70" zoomScalePageLayoutView="85" workbookViewId="0">
      <selection activeCell="D11" sqref="D11"/>
    </sheetView>
  </sheetViews>
  <sheetFormatPr defaultColWidth="9.08984375" defaultRowHeight="12.5" x14ac:dyDescent="0.25"/>
  <cols>
    <col min="1" max="1" width="14.6328125" style="227" customWidth="1"/>
    <col min="2" max="2" width="32.453125" style="227" customWidth="1"/>
    <col min="3" max="3" width="14.08984375" style="227" customWidth="1"/>
    <col min="4" max="4" width="11.6328125" style="227" customWidth="1"/>
    <col min="5" max="5" width="12.08984375" style="227" customWidth="1"/>
    <col min="6" max="6" width="13" style="227" customWidth="1"/>
    <col min="7" max="7" width="14.6328125" style="227" customWidth="1"/>
    <col min="8" max="8" width="13" style="227" bestFit="1" customWidth="1"/>
    <col min="9" max="14" width="9.08984375" style="227"/>
    <col min="15" max="15" width="68.08984375" style="227" customWidth="1"/>
    <col min="16" max="16384" width="9.08984375" style="227"/>
  </cols>
  <sheetData>
    <row r="1" spans="1:20" ht="36" customHeight="1" x14ac:dyDescent="0.75">
      <c r="A1" s="784" t="s">
        <v>451</v>
      </c>
      <c r="B1" s="785"/>
      <c r="C1" s="785"/>
      <c r="D1" s="785"/>
      <c r="E1" s="785"/>
      <c r="F1" s="785"/>
      <c r="G1" s="785"/>
      <c r="H1" s="785"/>
      <c r="I1" s="785"/>
      <c r="J1" s="785"/>
      <c r="K1" s="785"/>
      <c r="L1" s="785"/>
      <c r="M1" s="785"/>
      <c r="N1" s="785"/>
      <c r="O1" s="785"/>
    </row>
    <row r="2" spans="1:20" ht="36" customHeight="1" x14ac:dyDescent="0.25">
      <c r="A2" s="771" t="s">
        <v>720</v>
      </c>
      <c r="B2" s="687"/>
      <c r="C2" s="687"/>
      <c r="D2" s="687"/>
      <c r="E2" s="687"/>
      <c r="F2" s="687"/>
    </row>
    <row r="3" spans="1:20" ht="25" x14ac:dyDescent="0.5">
      <c r="A3" s="786" t="s">
        <v>721</v>
      </c>
      <c r="B3" s="786"/>
      <c r="C3" s="786"/>
      <c r="D3" s="786"/>
      <c r="E3" s="786"/>
      <c r="F3" s="786"/>
      <c r="G3" s="786"/>
      <c r="H3" s="786"/>
      <c r="I3" s="786"/>
      <c r="J3" s="786"/>
      <c r="K3" s="786"/>
      <c r="L3" s="786"/>
      <c r="M3" s="786"/>
      <c r="N3" s="786"/>
      <c r="O3" s="786"/>
    </row>
    <row r="4" spans="1:20" ht="21.75" customHeight="1" x14ac:dyDescent="0.25">
      <c r="A4" s="615"/>
      <c r="B4" s="615"/>
      <c r="C4" s="615"/>
      <c r="D4" s="615"/>
      <c r="E4" s="615"/>
      <c r="F4" s="615"/>
      <c r="G4" s="615"/>
      <c r="H4" s="615"/>
      <c r="I4" s="615"/>
      <c r="J4" s="615"/>
      <c r="K4" s="615"/>
      <c r="L4" s="615"/>
      <c r="M4" s="615"/>
      <c r="N4" s="615"/>
      <c r="O4" s="615"/>
    </row>
    <row r="5" spans="1:20" ht="39" customHeight="1" x14ac:dyDescent="0.25">
      <c r="A5" s="787" t="s">
        <v>452</v>
      </c>
      <c r="B5" s="788"/>
      <c r="C5" s="788"/>
      <c r="D5" s="788"/>
      <c r="E5" s="788"/>
      <c r="F5" s="788"/>
      <c r="O5" s="789"/>
      <c r="P5" s="790"/>
      <c r="Q5" s="790"/>
      <c r="R5" s="790"/>
      <c r="S5" s="790"/>
      <c r="T5" s="790"/>
    </row>
    <row r="6" spans="1:20" ht="25" x14ac:dyDescent="0.25">
      <c r="A6" s="782" t="s">
        <v>718</v>
      </c>
      <c r="B6" s="782"/>
      <c r="C6" s="782"/>
      <c r="D6" s="782"/>
      <c r="E6" s="782"/>
      <c r="F6" s="782"/>
      <c r="G6" s="782"/>
      <c r="H6" s="782"/>
      <c r="I6" s="782"/>
      <c r="J6" s="782"/>
      <c r="K6" s="782"/>
      <c r="L6" s="782"/>
      <c r="M6" s="782"/>
      <c r="N6" s="782"/>
      <c r="O6" s="782"/>
    </row>
    <row r="7" spans="1:20" ht="27.75" customHeight="1" x14ac:dyDescent="0.25">
      <c r="A7" s="782" t="s">
        <v>719</v>
      </c>
      <c r="B7" s="782"/>
      <c r="C7" s="782"/>
      <c r="D7" s="782"/>
      <c r="E7" s="782"/>
      <c r="F7" s="782"/>
      <c r="G7" s="782"/>
      <c r="H7" s="782"/>
      <c r="I7" s="782"/>
      <c r="J7" s="782"/>
      <c r="K7" s="782"/>
      <c r="L7" s="782"/>
      <c r="M7" s="782"/>
      <c r="N7" s="782"/>
      <c r="O7" s="782"/>
    </row>
    <row r="8" spans="1:20" ht="29.5" x14ac:dyDescent="0.25">
      <c r="A8" s="783"/>
      <c r="B8" s="783"/>
      <c r="C8" s="783"/>
      <c r="D8" s="783"/>
      <c r="E8" s="783"/>
      <c r="F8" s="783"/>
      <c r="G8" s="783"/>
      <c r="H8" s="783"/>
      <c r="I8" s="783"/>
      <c r="J8" s="783"/>
      <c r="K8" s="783"/>
      <c r="L8" s="783"/>
      <c r="M8" s="783"/>
      <c r="N8" s="783"/>
      <c r="O8" s="783"/>
    </row>
    <row r="9" spans="1:20" ht="29.5" x14ac:dyDescent="0.25">
      <c r="A9" s="783"/>
      <c r="B9" s="783"/>
      <c r="C9" s="783"/>
      <c r="D9" s="783"/>
      <c r="E9" s="783"/>
      <c r="F9" s="783"/>
      <c r="G9" s="783"/>
      <c r="H9" s="783"/>
      <c r="I9" s="783"/>
      <c r="J9" s="783"/>
      <c r="K9" s="783"/>
      <c r="L9" s="783"/>
      <c r="M9" s="783"/>
      <c r="N9" s="783"/>
      <c r="O9" s="783"/>
    </row>
    <row r="10" spans="1:20" ht="29.5" x14ac:dyDescent="0.25">
      <c r="A10" s="783"/>
      <c r="B10" s="783"/>
      <c r="C10" s="783"/>
      <c r="D10" s="783"/>
      <c r="E10" s="783"/>
      <c r="F10" s="783"/>
      <c r="G10" s="783"/>
      <c r="H10" s="783"/>
      <c r="I10" s="783"/>
      <c r="J10" s="783"/>
      <c r="K10" s="783"/>
      <c r="L10" s="783"/>
      <c r="M10" s="783"/>
      <c r="N10" s="783"/>
      <c r="O10" s="783"/>
    </row>
    <row r="11" spans="1:20" ht="14" x14ac:dyDescent="0.25">
      <c r="A11" s="368"/>
      <c r="B11" s="366"/>
      <c r="C11" s="366"/>
      <c r="D11" s="366"/>
      <c r="E11" s="366"/>
      <c r="F11" s="366"/>
      <c r="G11" s="366"/>
      <c r="H11" s="779"/>
      <c r="I11" s="586"/>
      <c r="J11" s="586"/>
      <c r="K11" s="586"/>
      <c r="L11" s="586"/>
      <c r="M11" s="586"/>
      <c r="N11" s="586"/>
    </row>
    <row r="12" spans="1:20" ht="14" x14ac:dyDescent="0.25">
      <c r="A12" s="340"/>
      <c r="B12" s="366"/>
      <c r="C12" s="366"/>
      <c r="D12" s="366"/>
      <c r="E12" s="366"/>
      <c r="F12" s="366"/>
      <c r="G12" s="366"/>
      <c r="H12" s="779"/>
      <c r="I12" s="586"/>
      <c r="J12" s="586"/>
      <c r="K12" s="586"/>
      <c r="L12" s="586"/>
      <c r="M12" s="586"/>
      <c r="N12" s="586"/>
    </row>
    <row r="13" spans="1:20" ht="14" x14ac:dyDescent="0.25">
      <c r="A13" s="281"/>
      <c r="B13" s="366"/>
      <c r="C13" s="366"/>
      <c r="D13" s="366"/>
      <c r="E13" s="366"/>
      <c r="F13" s="366"/>
      <c r="G13" s="366"/>
      <c r="H13" s="779"/>
      <c r="I13" s="586"/>
      <c r="J13" s="586"/>
      <c r="K13" s="586"/>
      <c r="L13" s="586"/>
      <c r="M13" s="586"/>
      <c r="N13" s="586"/>
    </row>
    <row r="14" spans="1:20" ht="14" x14ac:dyDescent="0.25">
      <c r="A14" s="281"/>
      <c r="B14" s="366"/>
      <c r="C14" s="366"/>
      <c r="D14" s="366"/>
      <c r="E14" s="366"/>
      <c r="F14" s="366"/>
      <c r="G14" s="366"/>
      <c r="H14" s="779"/>
      <c r="I14" s="586"/>
      <c r="J14" s="586"/>
      <c r="K14" s="586"/>
      <c r="L14" s="586"/>
      <c r="M14" s="586"/>
      <c r="N14" s="586"/>
    </row>
    <row r="15" spans="1:20" ht="14" x14ac:dyDescent="0.25">
      <c r="A15" s="281"/>
      <c r="B15" s="366"/>
      <c r="C15" s="366"/>
      <c r="D15" s="366"/>
      <c r="E15" s="366"/>
      <c r="F15" s="366"/>
      <c r="G15" s="366"/>
      <c r="H15" s="779"/>
      <c r="I15" s="586"/>
      <c r="J15" s="586"/>
      <c r="K15" s="586"/>
      <c r="L15" s="586"/>
      <c r="M15" s="586"/>
      <c r="N15" s="586"/>
    </row>
    <row r="16" spans="1:20" ht="14" x14ac:dyDescent="0.25">
      <c r="A16" s="281"/>
      <c r="B16" s="366"/>
      <c r="C16" s="366"/>
      <c r="D16" s="366"/>
      <c r="E16" s="366"/>
      <c r="F16" s="366"/>
      <c r="G16" s="366"/>
      <c r="H16" s="779"/>
      <c r="I16" s="586"/>
      <c r="J16" s="586"/>
      <c r="K16" s="586"/>
      <c r="L16" s="586"/>
      <c r="M16" s="586"/>
      <c r="N16" s="586"/>
    </row>
    <row r="17" spans="1:14" ht="14" x14ac:dyDescent="0.25">
      <c r="A17" s="340"/>
      <c r="B17" s="366"/>
      <c r="C17" s="366"/>
      <c r="D17" s="366"/>
      <c r="E17" s="366"/>
      <c r="F17" s="366"/>
      <c r="G17" s="366"/>
      <c r="H17" s="779"/>
      <c r="I17" s="586"/>
      <c r="J17" s="586"/>
      <c r="K17" s="586"/>
      <c r="L17" s="586"/>
      <c r="M17" s="586"/>
      <c r="N17" s="586"/>
    </row>
    <row r="18" spans="1:14" ht="14" x14ac:dyDescent="0.25">
      <c r="A18" s="366"/>
      <c r="B18" s="366"/>
      <c r="C18" s="366"/>
      <c r="D18" s="366"/>
      <c r="E18" s="366"/>
      <c r="F18" s="366"/>
      <c r="G18" s="366"/>
      <c r="H18" s="779"/>
      <c r="I18" s="586"/>
      <c r="J18" s="586"/>
      <c r="K18" s="586"/>
      <c r="L18" s="586"/>
      <c r="M18" s="586"/>
      <c r="N18" s="586"/>
    </row>
    <row r="19" spans="1:14" ht="14" x14ac:dyDescent="0.25">
      <c r="A19" s="366"/>
      <c r="B19" s="366"/>
      <c r="C19" s="366"/>
      <c r="D19" s="366"/>
      <c r="E19" s="366"/>
      <c r="F19" s="366"/>
      <c r="G19" s="366"/>
      <c r="H19" s="779"/>
      <c r="I19" s="586"/>
      <c r="J19" s="586"/>
      <c r="K19" s="586"/>
      <c r="L19" s="586"/>
      <c r="M19" s="586"/>
      <c r="N19" s="586"/>
    </row>
    <row r="20" spans="1:14" ht="14" x14ac:dyDescent="0.25">
      <c r="A20" s="366"/>
    </row>
    <row r="21" spans="1:14" ht="14" x14ac:dyDescent="0.3">
      <c r="A21" s="339"/>
    </row>
    <row r="22" spans="1:14" ht="14" x14ac:dyDescent="0.3">
      <c r="A22" s="341"/>
    </row>
    <row r="23" spans="1:14" ht="14" x14ac:dyDescent="0.3">
      <c r="A23" s="339"/>
      <c r="B23" s="342"/>
      <c r="C23" s="342"/>
    </row>
    <row r="24" spans="1:14" ht="14" x14ac:dyDescent="0.25">
      <c r="A24" s="342"/>
      <c r="B24" s="343"/>
      <c r="C24" s="343"/>
    </row>
    <row r="25" spans="1:14" ht="14" x14ac:dyDescent="0.25">
      <c r="A25" s="343"/>
      <c r="B25" s="366"/>
      <c r="C25" s="781"/>
      <c r="D25" s="586"/>
      <c r="E25" s="586"/>
    </row>
    <row r="26" spans="1:14" ht="14" x14ac:dyDescent="0.25">
      <c r="A26" s="366"/>
      <c r="B26" s="366"/>
      <c r="C26" s="781"/>
      <c r="D26" s="615"/>
      <c r="E26" s="615"/>
    </row>
    <row r="27" spans="1:14" ht="14" x14ac:dyDescent="0.25">
      <c r="A27" s="366"/>
      <c r="B27" s="366"/>
      <c r="C27" s="781"/>
      <c r="D27" s="615"/>
      <c r="E27" s="615"/>
      <c r="G27" s="366"/>
    </row>
    <row r="28" spans="1:14" ht="14" x14ac:dyDescent="0.25">
      <c r="A28" s="366"/>
      <c r="B28" s="281"/>
      <c r="C28" s="781"/>
      <c r="D28" s="586"/>
      <c r="E28" s="586"/>
    </row>
    <row r="29" spans="1:14" ht="14" x14ac:dyDescent="0.25">
      <c r="A29" s="366"/>
      <c r="B29" s="281"/>
      <c r="C29" s="781"/>
      <c r="D29" s="586"/>
      <c r="E29" s="586"/>
    </row>
    <row r="30" spans="1:14" ht="14" x14ac:dyDescent="0.25">
      <c r="A30" s="366"/>
      <c r="B30" s="281"/>
      <c r="C30" s="781"/>
      <c r="D30" s="586"/>
      <c r="E30" s="586"/>
    </row>
    <row r="31" spans="1:14" ht="14" x14ac:dyDescent="0.25">
      <c r="A31" s="366"/>
      <c r="B31" s="343"/>
      <c r="C31" s="343"/>
    </row>
    <row r="32" spans="1:14" ht="14" x14ac:dyDescent="0.25">
      <c r="A32" s="343"/>
      <c r="B32" s="366"/>
      <c r="C32" s="781"/>
      <c r="D32" s="586"/>
      <c r="E32" s="586"/>
    </row>
    <row r="33" spans="1:14" ht="14" x14ac:dyDescent="0.25">
      <c r="A33" s="366"/>
      <c r="B33" s="366"/>
      <c r="C33" s="781"/>
      <c r="D33" s="586"/>
      <c r="E33" s="586"/>
    </row>
    <row r="34" spans="1:14" ht="14" x14ac:dyDescent="0.25">
      <c r="A34" s="366"/>
      <c r="B34" s="366"/>
      <c r="C34" s="781"/>
      <c r="D34" s="586"/>
      <c r="E34" s="586"/>
      <c r="F34" s="366"/>
    </row>
    <row r="35" spans="1:14" ht="14" x14ac:dyDescent="0.25">
      <c r="A35" s="366"/>
      <c r="B35" s="281"/>
      <c r="C35" s="781"/>
      <c r="D35" s="586"/>
      <c r="E35" s="586"/>
    </row>
    <row r="36" spans="1:14" ht="14" x14ac:dyDescent="0.25">
      <c r="A36" s="366"/>
      <c r="B36" s="281"/>
      <c r="C36" s="781"/>
      <c r="D36" s="586"/>
      <c r="E36" s="586"/>
    </row>
    <row r="37" spans="1:14" ht="14" x14ac:dyDescent="0.25">
      <c r="A37" s="366"/>
      <c r="B37" s="281"/>
      <c r="C37" s="781"/>
      <c r="D37" s="586"/>
      <c r="E37" s="586"/>
    </row>
    <row r="38" spans="1:14" ht="14" x14ac:dyDescent="0.25">
      <c r="A38" s="366"/>
    </row>
    <row r="39" spans="1:14" ht="14" x14ac:dyDescent="0.3">
      <c r="A39" s="344"/>
      <c r="B39" s="368"/>
      <c r="C39" s="368"/>
      <c r="D39" s="368"/>
      <c r="E39" s="368"/>
      <c r="F39" s="368"/>
      <c r="G39" s="368"/>
      <c r="H39" s="779"/>
      <c r="I39" s="586"/>
      <c r="J39" s="586"/>
      <c r="K39" s="586"/>
      <c r="L39" s="586"/>
      <c r="M39" s="586"/>
      <c r="N39" s="586"/>
    </row>
    <row r="40" spans="1:14" ht="14" x14ac:dyDescent="0.25">
      <c r="A40" s="368"/>
      <c r="B40" s="366"/>
      <c r="C40" s="366"/>
      <c r="D40" s="366"/>
      <c r="E40" s="366"/>
      <c r="F40" s="366"/>
      <c r="G40" s="366"/>
      <c r="H40" s="779"/>
      <c r="I40" s="586"/>
      <c r="J40" s="586"/>
      <c r="K40" s="586"/>
      <c r="L40" s="586"/>
      <c r="M40" s="586"/>
      <c r="N40" s="586"/>
    </row>
    <row r="41" spans="1:14" ht="14" x14ac:dyDescent="0.25">
      <c r="A41" s="340"/>
      <c r="B41" s="366"/>
      <c r="C41" s="366"/>
      <c r="D41" s="366"/>
      <c r="E41" s="366"/>
      <c r="F41" s="366"/>
      <c r="G41" s="366"/>
      <c r="H41" s="779"/>
      <c r="I41" s="586"/>
      <c r="J41" s="586"/>
      <c r="K41" s="586"/>
      <c r="L41" s="586"/>
      <c r="M41" s="586"/>
      <c r="N41" s="586"/>
    </row>
    <row r="42" spans="1:14" ht="14" x14ac:dyDescent="0.25">
      <c r="A42" s="281"/>
      <c r="B42" s="366"/>
      <c r="C42" s="366"/>
      <c r="D42" s="366"/>
      <c r="E42" s="366"/>
      <c r="F42" s="366"/>
      <c r="G42" s="366"/>
      <c r="H42" s="779"/>
      <c r="I42" s="586"/>
      <c r="J42" s="586"/>
      <c r="K42" s="586"/>
      <c r="L42" s="586"/>
      <c r="M42" s="586"/>
      <c r="N42" s="586"/>
    </row>
    <row r="43" spans="1:14" ht="14" x14ac:dyDescent="0.25">
      <c r="A43" s="281"/>
      <c r="B43" s="366"/>
      <c r="C43" s="366"/>
      <c r="D43" s="366"/>
      <c r="E43" s="366"/>
      <c r="F43" s="366"/>
      <c r="G43" s="366"/>
      <c r="H43" s="779"/>
      <c r="I43" s="586"/>
      <c r="J43" s="586"/>
      <c r="K43" s="586"/>
      <c r="L43" s="586"/>
      <c r="M43" s="586"/>
      <c r="N43" s="586"/>
    </row>
    <row r="44" spans="1:14" ht="14" x14ac:dyDescent="0.25">
      <c r="A44" s="281"/>
      <c r="B44" s="366"/>
      <c r="C44" s="366"/>
      <c r="D44" s="366"/>
      <c r="E44" s="366"/>
      <c r="F44" s="366"/>
      <c r="G44" s="366"/>
      <c r="H44" s="779"/>
      <c r="I44" s="586"/>
      <c r="J44" s="586"/>
      <c r="K44" s="586"/>
      <c r="L44" s="586"/>
      <c r="M44" s="586"/>
      <c r="N44" s="586"/>
    </row>
    <row r="45" spans="1:14" ht="14" x14ac:dyDescent="0.25">
      <c r="A45" s="281"/>
      <c r="B45" s="366"/>
      <c r="C45" s="366"/>
      <c r="D45" s="366"/>
      <c r="E45" s="366"/>
      <c r="F45" s="366"/>
      <c r="G45" s="366"/>
      <c r="H45" s="779"/>
      <c r="I45" s="586"/>
      <c r="J45" s="586"/>
      <c r="K45" s="586"/>
      <c r="L45" s="586"/>
      <c r="M45" s="586"/>
      <c r="N45" s="586"/>
    </row>
    <row r="46" spans="1:14" ht="14" x14ac:dyDescent="0.25">
      <c r="A46" s="340"/>
      <c r="B46" s="366"/>
      <c r="C46" s="366"/>
      <c r="D46" s="366"/>
      <c r="E46" s="366"/>
      <c r="F46" s="366"/>
      <c r="G46" s="366"/>
      <c r="H46" s="779"/>
      <c r="I46" s="586"/>
      <c r="J46" s="586"/>
      <c r="K46" s="586"/>
      <c r="L46" s="586"/>
      <c r="M46" s="586"/>
      <c r="N46" s="586"/>
    </row>
    <row r="47" spans="1:14" ht="14" x14ac:dyDescent="0.25">
      <c r="A47" s="366"/>
      <c r="B47" s="366"/>
      <c r="C47" s="366"/>
      <c r="D47" s="366"/>
      <c r="E47" s="366"/>
      <c r="F47" s="366"/>
      <c r="G47" s="366"/>
      <c r="H47" s="779"/>
      <c r="I47" s="586"/>
      <c r="J47" s="586"/>
      <c r="K47" s="586"/>
      <c r="L47" s="586"/>
      <c r="M47" s="586"/>
      <c r="N47" s="586"/>
    </row>
    <row r="48" spans="1:14" ht="14" x14ac:dyDescent="0.25">
      <c r="A48" s="366"/>
      <c r="B48" s="366"/>
      <c r="C48" s="366"/>
      <c r="D48" s="366"/>
      <c r="E48" s="366"/>
      <c r="F48" s="366"/>
      <c r="G48" s="366"/>
      <c r="H48" s="779"/>
      <c r="I48" s="586"/>
      <c r="J48" s="586"/>
      <c r="K48" s="586"/>
      <c r="L48" s="586"/>
      <c r="M48" s="586"/>
      <c r="N48" s="586"/>
    </row>
    <row r="49" spans="1:14" ht="14" x14ac:dyDescent="0.25">
      <c r="A49" s="366"/>
    </row>
    <row r="51" spans="1:14" ht="14" x14ac:dyDescent="0.3">
      <c r="A51" s="339"/>
    </row>
    <row r="52" spans="1:14" ht="14" x14ac:dyDescent="0.3">
      <c r="A52" s="339"/>
    </row>
    <row r="53" spans="1:14" ht="14" x14ac:dyDescent="0.3">
      <c r="A53" s="341"/>
    </row>
    <row r="54" spans="1:14" ht="14" x14ac:dyDescent="0.3">
      <c r="A54" s="339"/>
    </row>
    <row r="55" spans="1:14" ht="14" x14ac:dyDescent="0.3">
      <c r="A55" s="341"/>
    </row>
    <row r="56" spans="1:14" ht="14" x14ac:dyDescent="0.3">
      <c r="A56" s="339"/>
      <c r="B56" s="342"/>
      <c r="C56" s="368"/>
      <c r="D56" s="342"/>
      <c r="E56" s="230"/>
      <c r="F56" s="230"/>
      <c r="G56" s="230"/>
      <c r="H56" s="230"/>
      <c r="I56" s="230"/>
      <c r="J56" s="230"/>
      <c r="K56" s="230"/>
      <c r="L56" s="230"/>
      <c r="M56" s="230"/>
      <c r="N56" s="230"/>
    </row>
    <row r="57" spans="1:14" ht="14" x14ac:dyDescent="0.25">
      <c r="A57" s="342"/>
      <c r="B57" s="366"/>
      <c r="C57" s="366"/>
      <c r="D57" s="366"/>
      <c r="E57" s="230"/>
      <c r="F57" s="230"/>
      <c r="G57" s="230"/>
      <c r="H57" s="230"/>
      <c r="I57" s="230"/>
      <c r="J57" s="230"/>
      <c r="K57" s="230"/>
      <c r="L57" s="230"/>
      <c r="M57" s="230"/>
      <c r="N57" s="230"/>
    </row>
    <row r="58" spans="1:14" ht="33" customHeight="1" x14ac:dyDescent="0.25">
      <c r="A58" s="366"/>
      <c r="B58" s="366"/>
      <c r="C58" s="366"/>
      <c r="D58" s="366"/>
      <c r="E58" s="230"/>
      <c r="F58" s="230"/>
      <c r="G58" s="230"/>
      <c r="H58" s="230"/>
      <c r="I58" s="230"/>
      <c r="J58" s="230"/>
      <c r="K58" s="230"/>
      <c r="L58" s="230"/>
      <c r="M58" s="230"/>
      <c r="N58" s="230"/>
    </row>
    <row r="59" spans="1:14" ht="14" x14ac:dyDescent="0.25">
      <c r="A59" s="366"/>
      <c r="B59" s="281"/>
      <c r="C59" s="366"/>
      <c r="D59" s="366"/>
      <c r="E59" s="230"/>
      <c r="F59" s="230"/>
      <c r="G59" s="230"/>
      <c r="H59" s="230"/>
      <c r="I59" s="230"/>
      <c r="J59" s="230"/>
      <c r="K59" s="230"/>
      <c r="L59" s="230"/>
      <c r="M59" s="230"/>
      <c r="N59" s="230"/>
    </row>
    <row r="60" spans="1:14" ht="14" x14ac:dyDescent="0.25">
      <c r="A60" s="366"/>
      <c r="B60" s="281"/>
      <c r="C60" s="366"/>
      <c r="D60" s="366"/>
      <c r="E60" s="230"/>
      <c r="F60" s="230"/>
      <c r="G60" s="230"/>
      <c r="H60" s="230"/>
      <c r="I60" s="230"/>
      <c r="J60" s="230"/>
      <c r="K60" s="230"/>
      <c r="L60" s="230"/>
      <c r="M60" s="230"/>
      <c r="N60" s="230"/>
    </row>
    <row r="61" spans="1:14" ht="14" x14ac:dyDescent="0.25">
      <c r="A61" s="366"/>
      <c r="B61" s="281"/>
      <c r="C61" s="366"/>
      <c r="D61" s="366"/>
      <c r="E61" s="230"/>
      <c r="F61" s="230"/>
      <c r="G61" s="230"/>
      <c r="H61" s="230"/>
      <c r="I61" s="230"/>
      <c r="J61" s="230"/>
      <c r="K61" s="230"/>
      <c r="L61" s="230"/>
      <c r="M61" s="230"/>
      <c r="N61" s="230"/>
    </row>
    <row r="62" spans="1:14" ht="14" x14ac:dyDescent="0.25">
      <c r="A62" s="366"/>
      <c r="B62" s="281"/>
      <c r="C62" s="366"/>
      <c r="D62" s="366"/>
      <c r="E62" s="230"/>
      <c r="F62" s="230"/>
      <c r="G62" s="230"/>
      <c r="H62" s="230"/>
      <c r="I62" s="230"/>
      <c r="J62" s="230"/>
      <c r="K62" s="230"/>
      <c r="L62" s="230"/>
      <c r="M62" s="230"/>
      <c r="N62" s="230"/>
    </row>
    <row r="63" spans="1:14" ht="14" x14ac:dyDescent="0.25">
      <c r="A63" s="366"/>
      <c r="B63" s="281"/>
      <c r="C63" s="366"/>
      <c r="D63" s="366"/>
      <c r="E63" s="230"/>
      <c r="F63" s="230"/>
      <c r="G63" s="230"/>
      <c r="H63" s="230"/>
      <c r="I63" s="230"/>
      <c r="J63" s="230"/>
      <c r="K63" s="230"/>
      <c r="L63" s="230"/>
      <c r="M63" s="230"/>
      <c r="N63" s="230"/>
    </row>
    <row r="64" spans="1:14" ht="14" x14ac:dyDescent="0.25">
      <c r="A64" s="366"/>
      <c r="B64" s="366"/>
      <c r="C64" s="366"/>
      <c r="D64" s="366"/>
      <c r="E64" s="230"/>
      <c r="F64" s="230"/>
      <c r="G64" s="230"/>
      <c r="H64" s="230"/>
      <c r="I64" s="230"/>
      <c r="J64" s="230"/>
      <c r="K64" s="230"/>
      <c r="L64" s="230"/>
      <c r="M64" s="230"/>
      <c r="N64" s="230"/>
    </row>
    <row r="65" spans="1:14" ht="14" x14ac:dyDescent="0.25">
      <c r="A65" s="366"/>
    </row>
    <row r="66" spans="1:14" ht="14" x14ac:dyDescent="0.3">
      <c r="A66" s="344"/>
    </row>
    <row r="67" spans="1:14" ht="14" x14ac:dyDescent="0.3">
      <c r="A67" s="341"/>
    </row>
    <row r="68" spans="1:14" ht="14" x14ac:dyDescent="0.3">
      <c r="A68" s="339"/>
      <c r="B68" s="368"/>
      <c r="C68" s="368"/>
      <c r="D68" s="368"/>
      <c r="E68" s="368"/>
      <c r="F68" s="368"/>
      <c r="G68" s="368"/>
      <c r="H68" s="780"/>
      <c r="I68" s="662"/>
      <c r="J68" s="662"/>
      <c r="K68" s="662"/>
      <c r="L68" s="662"/>
      <c r="M68" s="662"/>
      <c r="N68" s="662"/>
    </row>
    <row r="69" spans="1:14" ht="14" x14ac:dyDescent="0.25">
      <c r="A69" s="368"/>
      <c r="B69" s="366"/>
      <c r="C69" s="366"/>
      <c r="D69" s="366"/>
      <c r="E69" s="366"/>
      <c r="F69" s="366"/>
      <c r="G69" s="366"/>
      <c r="H69" s="779"/>
      <c r="I69" s="586"/>
      <c r="J69" s="586"/>
      <c r="K69" s="586"/>
      <c r="L69" s="586"/>
      <c r="M69" s="586"/>
      <c r="N69" s="586"/>
    </row>
    <row r="70" spans="1:14" ht="14" x14ac:dyDescent="0.25">
      <c r="A70" s="366"/>
      <c r="B70" s="366"/>
      <c r="C70" s="366"/>
      <c r="D70" s="366"/>
      <c r="E70" s="366"/>
      <c r="F70" s="366"/>
      <c r="G70" s="366"/>
      <c r="H70" s="779"/>
      <c r="I70" s="586"/>
      <c r="J70" s="586"/>
      <c r="K70" s="586"/>
      <c r="L70" s="586"/>
      <c r="M70" s="586"/>
      <c r="N70" s="586"/>
    </row>
    <row r="71" spans="1:14" ht="14" x14ac:dyDescent="0.25">
      <c r="A71" s="366"/>
      <c r="B71" s="366"/>
      <c r="C71" s="366"/>
      <c r="D71" s="366"/>
      <c r="E71" s="366"/>
      <c r="F71" s="366"/>
      <c r="G71" s="366"/>
      <c r="H71" s="779"/>
      <c r="I71" s="586"/>
      <c r="J71" s="586"/>
      <c r="K71" s="586"/>
      <c r="L71" s="586"/>
      <c r="M71" s="586"/>
      <c r="N71" s="586"/>
    </row>
    <row r="72" spans="1:14" ht="14" x14ac:dyDescent="0.25">
      <c r="A72" s="366"/>
      <c r="B72" s="366"/>
      <c r="C72" s="366"/>
      <c r="D72" s="366"/>
      <c r="E72" s="366"/>
      <c r="F72" s="366"/>
      <c r="G72" s="366"/>
      <c r="H72" s="779"/>
      <c r="I72" s="586"/>
      <c r="J72" s="586"/>
      <c r="K72" s="586"/>
      <c r="L72" s="586"/>
      <c r="M72" s="586"/>
      <c r="N72" s="586"/>
    </row>
    <row r="73" spans="1:14" ht="14" x14ac:dyDescent="0.25">
      <c r="A73" s="366"/>
      <c r="B73" s="366"/>
      <c r="C73" s="366"/>
      <c r="D73" s="366"/>
      <c r="E73" s="366"/>
      <c r="F73" s="366"/>
      <c r="G73" s="366"/>
      <c r="H73" s="779"/>
      <c r="I73" s="586"/>
      <c r="J73" s="586"/>
      <c r="K73" s="586"/>
      <c r="L73" s="586"/>
      <c r="M73" s="586"/>
      <c r="N73" s="586"/>
    </row>
    <row r="74" spans="1:14" ht="14" x14ac:dyDescent="0.25">
      <c r="A74" s="366"/>
      <c r="B74" s="366"/>
      <c r="C74" s="366"/>
      <c r="D74" s="366"/>
      <c r="E74" s="366"/>
      <c r="F74" s="366"/>
      <c r="G74" s="366"/>
      <c r="H74" s="779"/>
      <c r="I74" s="586"/>
      <c r="J74" s="586"/>
      <c r="K74" s="586"/>
      <c r="L74" s="586"/>
      <c r="M74" s="586"/>
      <c r="N74" s="586"/>
    </row>
    <row r="75" spans="1:14" ht="14" x14ac:dyDescent="0.25">
      <c r="A75" s="366"/>
      <c r="B75" s="366"/>
      <c r="C75" s="366"/>
      <c r="D75" s="366"/>
      <c r="E75" s="366"/>
      <c r="F75" s="366"/>
      <c r="G75" s="366"/>
      <c r="H75" s="779"/>
      <c r="I75" s="586"/>
      <c r="J75" s="586"/>
      <c r="K75" s="586"/>
      <c r="L75" s="586"/>
      <c r="M75" s="586"/>
      <c r="N75" s="586"/>
    </row>
    <row r="76" spans="1:14" ht="14" x14ac:dyDescent="0.25">
      <c r="A76" s="366"/>
    </row>
    <row r="77" spans="1:14" ht="14" x14ac:dyDescent="0.3">
      <c r="A77" s="339"/>
    </row>
    <row r="78" spans="1:14" ht="14" x14ac:dyDescent="0.3">
      <c r="A78" s="339"/>
    </row>
    <row r="79" spans="1:14" ht="14" x14ac:dyDescent="0.3">
      <c r="A79" s="341"/>
    </row>
    <row r="80" spans="1:14" ht="14" x14ac:dyDescent="0.3">
      <c r="A80" s="339"/>
      <c r="B80" s="342"/>
      <c r="C80" s="368"/>
      <c r="D80" s="342"/>
      <c r="E80" s="230"/>
      <c r="F80" s="230"/>
      <c r="G80" s="230"/>
      <c r="H80" s="230"/>
      <c r="I80" s="230"/>
      <c r="J80" s="230"/>
      <c r="K80" s="230"/>
      <c r="L80" s="230"/>
      <c r="M80" s="230"/>
      <c r="N80" s="230"/>
    </row>
    <row r="81" spans="1:14" ht="15" customHeight="1" x14ac:dyDescent="0.25">
      <c r="A81" s="342"/>
      <c r="B81" s="366"/>
      <c r="C81" s="366"/>
      <c r="D81" s="366"/>
      <c r="E81" s="230"/>
      <c r="F81" s="230"/>
      <c r="G81" s="230"/>
      <c r="H81" s="230"/>
      <c r="I81" s="230"/>
      <c r="J81" s="230"/>
      <c r="K81" s="230"/>
      <c r="L81" s="230"/>
      <c r="M81" s="230"/>
      <c r="N81" s="230"/>
    </row>
    <row r="82" spans="1:14" ht="14" x14ac:dyDescent="0.25">
      <c r="A82" s="366"/>
      <c r="B82" s="366"/>
      <c r="C82" s="366"/>
      <c r="D82" s="366"/>
      <c r="E82" s="230"/>
      <c r="F82" s="230"/>
      <c r="G82" s="230"/>
      <c r="H82" s="230"/>
      <c r="I82" s="230"/>
      <c r="J82" s="230"/>
      <c r="K82" s="230"/>
      <c r="L82" s="230"/>
      <c r="M82" s="230"/>
      <c r="N82" s="230"/>
    </row>
    <row r="83" spans="1:14" ht="14" x14ac:dyDescent="0.25">
      <c r="A83" s="366"/>
      <c r="B83" s="366"/>
      <c r="C83" s="366"/>
      <c r="D83" s="366"/>
      <c r="E83" s="230"/>
      <c r="F83" s="230"/>
      <c r="G83" s="230"/>
      <c r="H83" s="230"/>
      <c r="I83" s="230"/>
      <c r="J83" s="230"/>
      <c r="K83" s="230"/>
      <c r="L83" s="230"/>
      <c r="M83" s="230"/>
      <c r="N83" s="230"/>
    </row>
    <row r="84" spans="1:14" ht="14" x14ac:dyDescent="0.25">
      <c r="A84" s="366"/>
    </row>
    <row r="85" spans="1:14" ht="14" x14ac:dyDescent="0.3">
      <c r="A85" s="344"/>
    </row>
    <row r="86" spans="1:14" ht="14" x14ac:dyDescent="0.3">
      <c r="A86" s="341"/>
    </row>
    <row r="87" spans="1:14" ht="14" x14ac:dyDescent="0.3">
      <c r="A87" s="339"/>
      <c r="B87" s="368"/>
      <c r="C87" s="368"/>
      <c r="D87" s="368"/>
      <c r="E87" s="368"/>
      <c r="F87" s="368"/>
      <c r="G87" s="291"/>
      <c r="H87" s="367"/>
      <c r="I87" s="367"/>
      <c r="J87" s="367"/>
      <c r="K87" s="367"/>
      <c r="L87" s="367"/>
      <c r="M87" s="367"/>
      <c r="N87" s="367"/>
    </row>
    <row r="88" spans="1:14" ht="14" x14ac:dyDescent="0.25">
      <c r="A88" s="368"/>
      <c r="B88" s="366"/>
      <c r="C88" s="366"/>
      <c r="D88" s="366"/>
      <c r="E88" s="366"/>
      <c r="F88" s="366"/>
      <c r="G88" s="368"/>
      <c r="H88" s="230"/>
      <c r="I88" s="230"/>
      <c r="J88" s="230"/>
      <c r="K88" s="230"/>
      <c r="L88" s="230"/>
      <c r="M88" s="230"/>
      <c r="N88" s="230"/>
    </row>
    <row r="89" spans="1:14" ht="14" x14ac:dyDescent="0.25">
      <c r="A89" s="366"/>
      <c r="B89" s="366"/>
      <c r="C89" s="366"/>
      <c r="D89" s="366"/>
      <c r="E89" s="366"/>
      <c r="F89" s="366"/>
      <c r="G89" s="368"/>
      <c r="H89" s="230"/>
      <c r="I89" s="230"/>
      <c r="J89" s="230"/>
      <c r="K89" s="230"/>
      <c r="L89" s="230"/>
      <c r="M89" s="230"/>
      <c r="N89" s="230"/>
    </row>
    <row r="90" spans="1:14" ht="14" x14ac:dyDescent="0.25">
      <c r="A90" s="366"/>
      <c r="B90" s="366"/>
      <c r="C90" s="366"/>
      <c r="D90" s="366"/>
      <c r="E90" s="366"/>
      <c r="F90" s="366"/>
      <c r="G90" s="368"/>
      <c r="H90" s="230"/>
      <c r="I90" s="230"/>
      <c r="J90" s="230"/>
      <c r="K90" s="230"/>
      <c r="L90" s="230"/>
      <c r="M90" s="230"/>
      <c r="N90" s="230"/>
    </row>
    <row r="91" spans="1:14" ht="14" x14ac:dyDescent="0.25">
      <c r="A91" s="366"/>
    </row>
    <row r="92" spans="1:14" ht="14" x14ac:dyDescent="0.3">
      <c r="A92" s="344"/>
    </row>
    <row r="94" spans="1:14" ht="14" x14ac:dyDescent="0.3">
      <c r="A94" s="339"/>
    </row>
    <row r="95" spans="1:14" ht="14" x14ac:dyDescent="0.3">
      <c r="A95" s="339"/>
    </row>
    <row r="96" spans="1:14" ht="14" x14ac:dyDescent="0.3">
      <c r="A96" s="339"/>
    </row>
    <row r="97" spans="1:14" ht="14" x14ac:dyDescent="0.3">
      <c r="A97" s="341"/>
    </row>
    <row r="98" spans="1:14" ht="14" x14ac:dyDescent="0.3">
      <c r="A98" s="344"/>
      <c r="B98" s="342"/>
      <c r="C98" s="368"/>
      <c r="D98" s="342"/>
      <c r="E98" s="230"/>
      <c r="F98" s="230"/>
      <c r="G98" s="230"/>
      <c r="H98" s="230"/>
      <c r="I98" s="230"/>
    </row>
    <row r="99" spans="1:14" ht="14" x14ac:dyDescent="0.25">
      <c r="A99" s="342"/>
      <c r="B99" s="366"/>
      <c r="C99" s="366"/>
      <c r="D99" s="366"/>
      <c r="E99" s="230"/>
      <c r="F99" s="230"/>
      <c r="G99" s="230"/>
      <c r="H99" s="230"/>
      <c r="I99" s="230"/>
    </row>
    <row r="100" spans="1:14" ht="14" x14ac:dyDescent="0.25">
      <c r="A100" s="366"/>
      <c r="B100" s="366"/>
      <c r="C100" s="366"/>
      <c r="D100" s="366"/>
      <c r="E100" s="230"/>
      <c r="F100" s="230"/>
      <c r="G100" s="230"/>
      <c r="H100" s="230"/>
      <c r="I100" s="230"/>
    </row>
    <row r="101" spans="1:14" ht="14" x14ac:dyDescent="0.25">
      <c r="A101" s="366"/>
      <c r="B101" s="281"/>
      <c r="C101" s="366"/>
      <c r="D101" s="366"/>
      <c r="E101" s="230"/>
      <c r="F101" s="230"/>
      <c r="G101" s="230"/>
      <c r="H101" s="230"/>
      <c r="I101" s="230"/>
    </row>
    <row r="102" spans="1:14" ht="14" x14ac:dyDescent="0.25">
      <c r="A102" s="366"/>
      <c r="B102" s="281"/>
      <c r="C102" s="366"/>
      <c r="D102" s="366"/>
      <c r="E102" s="230"/>
      <c r="F102" s="230"/>
      <c r="G102" s="230"/>
      <c r="H102" s="230"/>
      <c r="I102" s="230"/>
    </row>
    <row r="103" spans="1:14" ht="14" x14ac:dyDescent="0.25">
      <c r="A103" s="366"/>
      <c r="B103" s="281"/>
      <c r="C103" s="366"/>
      <c r="D103" s="366"/>
      <c r="E103" s="230"/>
      <c r="F103" s="230"/>
      <c r="G103" s="230"/>
      <c r="H103" s="230"/>
      <c r="I103" s="230"/>
    </row>
    <row r="104" spans="1:14" ht="14" x14ac:dyDescent="0.25">
      <c r="A104" s="366"/>
      <c r="B104" s="281"/>
      <c r="C104" s="366"/>
      <c r="D104" s="366"/>
      <c r="E104" s="230"/>
      <c r="F104" s="230"/>
      <c r="G104" s="230"/>
      <c r="H104" s="230"/>
      <c r="I104" s="230"/>
    </row>
    <row r="105" spans="1:14" ht="14" x14ac:dyDescent="0.25">
      <c r="A105" s="366"/>
      <c r="B105" s="366"/>
      <c r="C105" s="366"/>
      <c r="D105" s="366"/>
      <c r="E105" s="230"/>
      <c r="F105" s="230"/>
      <c r="G105" s="230"/>
      <c r="H105" s="230"/>
      <c r="I105" s="230"/>
    </row>
    <row r="106" spans="1:14" ht="14" x14ac:dyDescent="0.25">
      <c r="A106" s="366"/>
    </row>
    <row r="107" spans="1:14" ht="14" x14ac:dyDescent="0.3">
      <c r="A107" s="344"/>
    </row>
    <row r="108" spans="1:14" ht="14" x14ac:dyDescent="0.3">
      <c r="A108" s="344"/>
      <c r="B108" s="368"/>
      <c r="C108" s="368"/>
      <c r="D108" s="368"/>
      <c r="E108" s="368"/>
      <c r="F108" s="368"/>
      <c r="G108" s="368"/>
      <c r="H108" s="368"/>
      <c r="I108" s="780"/>
      <c r="J108" s="662"/>
      <c r="K108" s="662"/>
      <c r="L108" s="662"/>
      <c r="M108" s="662"/>
      <c r="N108" s="662"/>
    </row>
    <row r="109" spans="1:14" ht="14" x14ac:dyDescent="0.25">
      <c r="A109" s="368"/>
      <c r="B109" s="366"/>
      <c r="C109" s="366"/>
      <c r="D109" s="366"/>
      <c r="E109" s="366"/>
      <c r="F109" s="366"/>
      <c r="G109" s="366"/>
      <c r="H109" s="366"/>
      <c r="I109" s="779"/>
      <c r="J109" s="586"/>
      <c r="K109" s="586"/>
      <c r="L109" s="586"/>
      <c r="M109" s="586"/>
      <c r="N109" s="586"/>
    </row>
    <row r="110" spans="1:14" ht="14" x14ac:dyDescent="0.25">
      <c r="A110" s="366"/>
      <c r="B110" s="366"/>
      <c r="C110" s="366"/>
      <c r="D110" s="366"/>
      <c r="E110" s="366"/>
      <c r="F110" s="366"/>
      <c r="G110" s="366"/>
      <c r="H110" s="366"/>
      <c r="I110" s="779"/>
      <c r="J110" s="586"/>
      <c r="K110" s="586"/>
      <c r="L110" s="586"/>
      <c r="M110" s="586"/>
      <c r="N110" s="586"/>
    </row>
    <row r="111" spans="1:14" ht="14" x14ac:dyDescent="0.25">
      <c r="A111" s="366"/>
      <c r="B111" s="366"/>
      <c r="C111" s="366"/>
      <c r="D111" s="366"/>
      <c r="E111" s="366"/>
      <c r="F111" s="366"/>
      <c r="G111" s="366"/>
      <c r="H111" s="366"/>
      <c r="I111" s="779"/>
      <c r="J111" s="586"/>
      <c r="K111" s="586"/>
      <c r="L111" s="586"/>
      <c r="M111" s="586"/>
      <c r="N111" s="586"/>
    </row>
    <row r="112" spans="1:14" ht="14" x14ac:dyDescent="0.25">
      <c r="A112" s="366"/>
      <c r="B112" s="366"/>
      <c r="C112" s="366"/>
      <c r="D112" s="366"/>
      <c r="E112" s="366"/>
      <c r="F112" s="366"/>
      <c r="G112" s="366"/>
      <c r="H112" s="366"/>
      <c r="I112" s="779"/>
      <c r="J112" s="586"/>
      <c r="K112" s="586"/>
      <c r="L112" s="586"/>
      <c r="M112" s="586"/>
      <c r="N112" s="586"/>
    </row>
    <row r="113" spans="1:9" ht="14" x14ac:dyDescent="0.25">
      <c r="A113" s="366"/>
    </row>
    <row r="114" spans="1:9" ht="14" x14ac:dyDescent="0.3">
      <c r="A114" s="344"/>
    </row>
    <row r="115" spans="1:9" ht="14" x14ac:dyDescent="0.3">
      <c r="A115" s="228"/>
      <c r="B115" s="342"/>
      <c r="C115" s="368"/>
      <c r="D115" s="342"/>
      <c r="E115" s="230"/>
      <c r="F115" s="230"/>
      <c r="G115" s="230"/>
      <c r="H115" s="230"/>
      <c r="I115" s="230"/>
    </row>
    <row r="116" spans="1:9" ht="14" x14ac:dyDescent="0.25">
      <c r="A116" s="342"/>
      <c r="B116" s="366"/>
      <c r="C116" s="366"/>
      <c r="D116" s="366"/>
      <c r="E116" s="230"/>
      <c r="F116" s="230"/>
      <c r="G116" s="230"/>
      <c r="H116" s="230"/>
      <c r="I116" s="230"/>
    </row>
    <row r="117" spans="1:9" ht="14" x14ac:dyDescent="0.25">
      <c r="A117" s="366"/>
      <c r="B117" s="366"/>
      <c r="C117" s="366"/>
      <c r="D117" s="366"/>
      <c r="E117" s="230"/>
      <c r="F117" s="230"/>
      <c r="G117" s="230"/>
      <c r="H117" s="230"/>
      <c r="I117" s="230"/>
    </row>
    <row r="118" spans="1:9" ht="14" x14ac:dyDescent="0.25">
      <c r="A118" s="366"/>
      <c r="B118" s="345"/>
      <c r="C118" s="366"/>
      <c r="D118" s="366"/>
      <c r="E118" s="230"/>
      <c r="F118" s="230"/>
      <c r="G118" s="230"/>
      <c r="H118" s="230"/>
      <c r="I118" s="230"/>
    </row>
    <row r="119" spans="1:9" ht="14" x14ac:dyDescent="0.25">
      <c r="A119" s="366"/>
      <c r="B119" s="345"/>
      <c r="C119" s="366"/>
      <c r="D119" s="366"/>
      <c r="E119" s="230"/>
      <c r="F119" s="230"/>
      <c r="G119" s="230"/>
      <c r="H119" s="230"/>
      <c r="I119" s="230"/>
    </row>
    <row r="120" spans="1:9" ht="14" x14ac:dyDescent="0.25">
      <c r="A120" s="366"/>
    </row>
  </sheetData>
  <mergeCells count="55">
    <mergeCell ref="A6:O6"/>
    <mergeCell ref="A1:O1"/>
    <mergeCell ref="A2:F2"/>
    <mergeCell ref="A3:O3"/>
    <mergeCell ref="A4:O4"/>
    <mergeCell ref="A5:F5"/>
    <mergeCell ref="O5:T5"/>
    <mergeCell ref="H18:N18"/>
    <mergeCell ref="A7:O7"/>
    <mergeCell ref="A8:O8"/>
    <mergeCell ref="A9:O9"/>
    <mergeCell ref="A10:O10"/>
    <mergeCell ref="H11:N11"/>
    <mergeCell ref="H12:N12"/>
    <mergeCell ref="H13:N13"/>
    <mergeCell ref="H14:N14"/>
    <mergeCell ref="H15:N15"/>
    <mergeCell ref="H16:N16"/>
    <mergeCell ref="H17:N17"/>
    <mergeCell ref="C36:E36"/>
    <mergeCell ref="H19:N19"/>
    <mergeCell ref="C25:E25"/>
    <mergeCell ref="C26:E26"/>
    <mergeCell ref="C27:E27"/>
    <mergeCell ref="C28:E28"/>
    <mergeCell ref="C29:E29"/>
    <mergeCell ref="C30:E30"/>
    <mergeCell ref="C32:E32"/>
    <mergeCell ref="C33:E33"/>
    <mergeCell ref="C34:E34"/>
    <mergeCell ref="C35:E35"/>
    <mergeCell ref="H68:N68"/>
    <mergeCell ref="C37:E37"/>
    <mergeCell ref="H39:N39"/>
    <mergeCell ref="H40:N40"/>
    <mergeCell ref="H41:N41"/>
    <mergeCell ref="H42:N42"/>
    <mergeCell ref="H43:N43"/>
    <mergeCell ref="H44:N44"/>
    <mergeCell ref="H45:N45"/>
    <mergeCell ref="H46:N46"/>
    <mergeCell ref="H47:N47"/>
    <mergeCell ref="H48:N48"/>
    <mergeCell ref="I112:N112"/>
    <mergeCell ref="H69:N69"/>
    <mergeCell ref="H70:N70"/>
    <mergeCell ref="H71:N71"/>
    <mergeCell ref="H72:N72"/>
    <mergeCell ref="H73:N73"/>
    <mergeCell ref="H74:N74"/>
    <mergeCell ref="H75:N75"/>
    <mergeCell ref="I108:N108"/>
    <mergeCell ref="I109:N109"/>
    <mergeCell ref="I110:N110"/>
    <mergeCell ref="I111:N111"/>
  </mergeCells>
  <hyperlinks>
    <hyperlink ref="A6:O6" r:id="rId1" display="http://www.eirgridgroup.com/site-files/library/EirGrid/WFPS_TestProcedureActivePowerControl.docx" xr:uid="{00000000-0004-0000-1300-000000000000}"/>
    <hyperlink ref="A6" r:id="rId2" xr:uid="{00000000-0004-0000-1300-000001000000}"/>
    <hyperlink ref="A7" r:id="rId3" xr:uid="{00000000-0004-0000-1300-000002000000}"/>
    <hyperlink ref="A3" r:id="rId4" xr:uid="{00000000-0004-0000-1300-000003000000}"/>
  </hyperlinks>
  <pageMargins left="0.70866141732283472" right="0.70866141732283472" top="0.74803149606299213" bottom="0.74803149606299213" header="0.31496062992125984" footer="0.31496062992125984"/>
  <pageSetup paperSize="9" scale="35" orientation="portrait" r:id="rId5"/>
  <headerFooter>
    <oddHeader>&amp;L&amp;G&amp;C&amp;16Grid Code Compliance Test Requirements&amp;R&amp;18&amp;D</oddHeader>
    <oddFooter>&amp;LEirGrid Confidential - &amp;F&amp;RPage &amp;P
&amp;D</oddFooter>
  </headerFooter>
  <rowBreaks count="2" manualBreakCount="2">
    <brk id="13" max="14" man="1"/>
    <brk id="93" max="16383" man="1"/>
  </rowBreaks>
  <legacyDrawingHF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AE122"/>
  <sheetViews>
    <sheetView view="pageBreakPreview" zoomScale="85" zoomScaleNormal="85" zoomScaleSheetLayoutView="85" workbookViewId="0">
      <selection activeCell="E22" sqref="E22:I22"/>
    </sheetView>
  </sheetViews>
  <sheetFormatPr defaultRowHeight="12.5" x14ac:dyDescent="0.25"/>
  <cols>
    <col min="1" max="1" width="36.08984375" bestFit="1" customWidth="1"/>
    <col min="2" max="2" width="34.08984375" bestFit="1" customWidth="1"/>
    <col min="3" max="3" width="44.453125" customWidth="1"/>
    <col min="4" max="4" width="46.453125" bestFit="1" customWidth="1"/>
    <col min="5" max="5" width="17.90625" customWidth="1"/>
    <col min="6" max="6" width="12.08984375" bestFit="1" customWidth="1"/>
    <col min="8" max="8" width="68" customWidth="1"/>
  </cols>
  <sheetData>
    <row r="1" spans="1:9" ht="27.75" customHeight="1" x14ac:dyDescent="0.25">
      <c r="A1" s="591" t="s">
        <v>737</v>
      </c>
      <c r="B1" s="591"/>
      <c r="C1" s="591"/>
      <c r="D1" s="591"/>
      <c r="E1" s="591"/>
      <c r="F1" s="591"/>
      <c r="G1" s="591"/>
      <c r="H1" s="591"/>
      <c r="I1" s="591"/>
    </row>
    <row r="2" spans="1:9" ht="13" thickBot="1" x14ac:dyDescent="0.3"/>
    <row r="3" spans="1:9" ht="65.25" customHeight="1" thickBot="1" x14ac:dyDescent="0.4">
      <c r="A3" s="164" t="s">
        <v>511</v>
      </c>
      <c r="B3" s="165">
        <v>3</v>
      </c>
      <c r="C3" s="592" t="s">
        <v>738</v>
      </c>
      <c r="D3" s="593"/>
    </row>
    <row r="4" spans="1:9" ht="19" x14ac:dyDescent="0.4">
      <c r="E4" s="589" t="s">
        <v>188</v>
      </c>
      <c r="F4" s="590"/>
      <c r="G4" s="590"/>
      <c r="H4" s="590"/>
      <c r="I4" s="590"/>
    </row>
    <row r="5" spans="1:9" ht="13" thickBot="1" x14ac:dyDescent="0.3"/>
    <row r="6" spans="1:9" ht="13.5" thickBot="1" x14ac:dyDescent="0.3">
      <c r="A6" s="129" t="s">
        <v>591</v>
      </c>
      <c r="B6" s="128" t="s">
        <v>723</v>
      </c>
      <c r="C6" s="127" t="s">
        <v>93</v>
      </c>
      <c r="D6" s="130" t="s">
        <v>94</v>
      </c>
    </row>
    <row r="7" spans="1:9" ht="13" x14ac:dyDescent="0.25">
      <c r="A7" s="596" t="s">
        <v>195</v>
      </c>
      <c r="B7" s="30"/>
      <c r="C7" s="28"/>
      <c r="D7" s="131"/>
    </row>
    <row r="8" spans="1:9" ht="13" x14ac:dyDescent="0.25">
      <c r="A8" s="597"/>
      <c r="B8" s="521" t="s">
        <v>722</v>
      </c>
      <c r="C8" s="32" t="s">
        <v>95</v>
      </c>
      <c r="D8" s="150" t="s">
        <v>95</v>
      </c>
      <c r="F8" s="395"/>
    </row>
    <row r="9" spans="1:9" ht="13.5" thickBot="1" x14ac:dyDescent="0.3">
      <c r="A9" s="598"/>
      <c r="B9" s="31"/>
      <c r="C9" s="33"/>
      <c r="D9" s="158"/>
    </row>
    <row r="10" spans="1:9" ht="13" x14ac:dyDescent="0.25">
      <c r="A10" s="599" t="s">
        <v>592</v>
      </c>
      <c r="B10" s="29"/>
      <c r="C10" s="34"/>
      <c r="D10" s="159"/>
    </row>
    <row r="11" spans="1:9" ht="13" x14ac:dyDescent="0.25">
      <c r="A11" s="600"/>
      <c r="B11" s="32" t="s">
        <v>92</v>
      </c>
      <c r="C11" s="32" t="s">
        <v>92</v>
      </c>
      <c r="D11" s="150" t="s">
        <v>92</v>
      </c>
    </row>
    <row r="12" spans="1:9" ht="13" x14ac:dyDescent="0.25">
      <c r="A12" s="600"/>
      <c r="B12" s="32" t="s">
        <v>86</v>
      </c>
      <c r="C12" s="32" t="s">
        <v>86</v>
      </c>
      <c r="D12" s="150" t="s">
        <v>86</v>
      </c>
    </row>
    <row r="13" spans="1:9" ht="13.5" thickBot="1" x14ac:dyDescent="0.3">
      <c r="A13" s="601"/>
      <c r="B13" s="27"/>
      <c r="C13" s="33"/>
      <c r="D13" s="158"/>
    </row>
    <row r="14" spans="1:9" ht="13" x14ac:dyDescent="0.25">
      <c r="A14" s="599" t="s">
        <v>593</v>
      </c>
      <c r="B14" s="25"/>
      <c r="C14" s="28"/>
      <c r="D14" s="131"/>
    </row>
    <row r="15" spans="1:9" ht="13" x14ac:dyDescent="0.25">
      <c r="A15" s="600"/>
      <c r="B15" s="32" t="s">
        <v>17</v>
      </c>
      <c r="C15" s="32" t="s">
        <v>17</v>
      </c>
      <c r="D15" s="150" t="s">
        <v>17</v>
      </c>
    </row>
    <row r="16" spans="1:9" ht="13" x14ac:dyDescent="0.25">
      <c r="A16" s="600"/>
      <c r="B16" s="26"/>
      <c r="C16" s="32"/>
      <c r="D16" s="150" t="s">
        <v>594</v>
      </c>
    </row>
    <row r="17" spans="1:9" ht="13" x14ac:dyDescent="0.25">
      <c r="A17" s="600"/>
      <c r="B17" s="26"/>
      <c r="C17" s="150"/>
      <c r="D17" s="150" t="s">
        <v>634</v>
      </c>
    </row>
    <row r="18" spans="1:9" ht="13" x14ac:dyDescent="0.25">
      <c r="A18" s="600"/>
      <c r="B18" s="26"/>
      <c r="C18" s="150"/>
      <c r="D18" s="150" t="s">
        <v>732</v>
      </c>
    </row>
    <row r="19" spans="1:9" ht="13" x14ac:dyDescent="0.25">
      <c r="A19" s="600"/>
      <c r="B19" s="26"/>
      <c r="C19" s="32"/>
      <c r="D19" s="150" t="s">
        <v>733</v>
      </c>
    </row>
    <row r="20" spans="1:9" ht="13" x14ac:dyDescent="0.25">
      <c r="A20" s="600"/>
      <c r="B20" s="26"/>
      <c r="C20" s="32"/>
      <c r="D20" s="150" t="s">
        <v>734</v>
      </c>
    </row>
    <row r="21" spans="1:9" ht="13" x14ac:dyDescent="0.25">
      <c r="A21" s="600"/>
      <c r="B21" s="26"/>
      <c r="C21" s="32"/>
      <c r="D21" s="150" t="s">
        <v>735</v>
      </c>
    </row>
    <row r="22" spans="1:9" ht="19" x14ac:dyDescent="0.4">
      <c r="A22" s="600"/>
      <c r="B22" s="26"/>
      <c r="C22" s="32"/>
      <c r="D22" s="150" t="s">
        <v>736</v>
      </c>
      <c r="E22" s="589"/>
      <c r="F22" s="590"/>
      <c r="G22" s="590"/>
      <c r="H22" s="590"/>
      <c r="I22" s="590"/>
    </row>
    <row r="23" spans="1:9" ht="13" x14ac:dyDescent="0.25">
      <c r="A23" s="600"/>
      <c r="B23" s="26"/>
      <c r="C23" s="32"/>
      <c r="D23" s="150" t="s">
        <v>67</v>
      </c>
    </row>
    <row r="24" spans="1:9" ht="13.5" customHeight="1" thickBot="1" x14ac:dyDescent="0.35">
      <c r="A24" s="601"/>
      <c r="B24" s="27"/>
      <c r="C24" s="33"/>
      <c r="D24" s="32" t="s">
        <v>70</v>
      </c>
      <c r="E24" s="604"/>
      <c r="F24" s="605"/>
      <c r="G24" s="605"/>
      <c r="H24" s="605"/>
      <c r="I24" s="605"/>
    </row>
    <row r="25" spans="1:9" ht="13" x14ac:dyDescent="0.25">
      <c r="A25" s="599" t="s">
        <v>83</v>
      </c>
      <c r="B25" s="25"/>
      <c r="C25" s="28"/>
      <c r="D25" s="131"/>
    </row>
    <row r="26" spans="1:9" ht="13" x14ac:dyDescent="0.25">
      <c r="A26" s="600"/>
      <c r="B26" s="32" t="s">
        <v>454</v>
      </c>
      <c r="C26" s="32" t="s">
        <v>454</v>
      </c>
      <c r="D26" s="32" t="s">
        <v>454</v>
      </c>
      <c r="F26" s="20"/>
      <c r="G26" s="20"/>
      <c r="H26" s="20"/>
      <c r="I26" s="20"/>
    </row>
    <row r="27" spans="1:9" ht="13" x14ac:dyDescent="0.25">
      <c r="A27" s="600"/>
      <c r="B27" s="32" t="s">
        <v>455</v>
      </c>
      <c r="C27" s="32" t="s">
        <v>455</v>
      </c>
      <c r="D27" s="32" t="s">
        <v>455</v>
      </c>
      <c r="G27" s="20"/>
      <c r="H27" s="20"/>
      <c r="I27" s="20"/>
    </row>
    <row r="28" spans="1:9" ht="13" x14ac:dyDescent="0.25">
      <c r="A28" s="602"/>
      <c r="B28" s="32" t="s">
        <v>456</v>
      </c>
      <c r="C28" s="32" t="s">
        <v>456</v>
      </c>
      <c r="D28" s="32" t="s">
        <v>456</v>
      </c>
      <c r="G28" s="20"/>
      <c r="H28" s="20"/>
      <c r="I28" s="20"/>
    </row>
    <row r="29" spans="1:9" ht="13.5" thickBot="1" x14ac:dyDescent="0.3">
      <c r="A29" s="601"/>
      <c r="B29" s="27"/>
      <c r="C29" s="33"/>
      <c r="D29" s="158"/>
      <c r="G29" s="20"/>
      <c r="H29" s="20"/>
      <c r="I29" s="20"/>
    </row>
    <row r="30" spans="1:9" ht="13" x14ac:dyDescent="0.25">
      <c r="A30" s="599" t="s">
        <v>84</v>
      </c>
      <c r="B30" s="25"/>
      <c r="C30" s="28"/>
      <c r="D30" s="131"/>
    </row>
    <row r="31" spans="1:9" ht="13" x14ac:dyDescent="0.25">
      <c r="A31" s="600"/>
      <c r="B31" s="32" t="s">
        <v>87</v>
      </c>
      <c r="C31" s="32" t="s">
        <v>87</v>
      </c>
      <c r="D31" s="150" t="s">
        <v>87</v>
      </c>
      <c r="G31" s="20"/>
      <c r="H31" s="20"/>
      <c r="I31" s="20"/>
    </row>
    <row r="32" spans="1:9" ht="13" x14ac:dyDescent="0.25">
      <c r="A32" s="600"/>
      <c r="B32" s="32" t="s">
        <v>88</v>
      </c>
      <c r="C32" s="32" t="s">
        <v>88</v>
      </c>
      <c r="D32" s="150" t="s">
        <v>88</v>
      </c>
      <c r="G32" s="20"/>
      <c r="H32" s="20"/>
    </row>
    <row r="33" spans="1:31" ht="13" x14ac:dyDescent="0.25">
      <c r="A33" s="600"/>
      <c r="B33" s="32" t="s">
        <v>89</v>
      </c>
      <c r="C33" s="32" t="s">
        <v>89</v>
      </c>
      <c r="D33" s="150" t="s">
        <v>89</v>
      </c>
      <c r="G33" s="20"/>
      <c r="H33" s="20"/>
    </row>
    <row r="34" spans="1:31" ht="13" x14ac:dyDescent="0.25">
      <c r="A34" s="600"/>
      <c r="B34" s="32" t="s">
        <v>90</v>
      </c>
      <c r="C34" s="32" t="s">
        <v>90</v>
      </c>
      <c r="D34" s="150" t="s">
        <v>90</v>
      </c>
      <c r="G34" s="20"/>
      <c r="H34" s="20"/>
    </row>
    <row r="35" spans="1:31" ht="13" x14ac:dyDescent="0.25">
      <c r="A35" s="600"/>
      <c r="B35" s="150" t="s">
        <v>241</v>
      </c>
      <c r="C35" s="150" t="s">
        <v>241</v>
      </c>
      <c r="D35" s="161" t="s">
        <v>241</v>
      </c>
    </row>
    <row r="36" spans="1:31" ht="13" x14ac:dyDescent="0.25">
      <c r="A36" s="600"/>
      <c r="B36" s="150" t="s">
        <v>241</v>
      </c>
      <c r="C36" s="150" t="s">
        <v>241</v>
      </c>
      <c r="D36" s="162" t="s">
        <v>309</v>
      </c>
      <c r="G36" s="20"/>
      <c r="H36" s="20"/>
    </row>
    <row r="37" spans="1:31" ht="13" x14ac:dyDescent="0.25">
      <c r="A37" s="600"/>
      <c r="B37" s="32" t="s">
        <v>91</v>
      </c>
      <c r="C37" s="32" t="s">
        <v>91</v>
      </c>
      <c r="D37" s="150" t="s">
        <v>91</v>
      </c>
      <c r="G37" s="20"/>
      <c r="H37" s="20"/>
    </row>
    <row r="38" spans="1:31" ht="13" x14ac:dyDescent="0.25">
      <c r="A38" s="600"/>
      <c r="B38" s="26"/>
      <c r="C38" s="32"/>
      <c r="D38" s="150"/>
    </row>
    <row r="39" spans="1:31" ht="13" x14ac:dyDescent="0.25">
      <c r="A39" s="600"/>
      <c r="B39" s="26"/>
      <c r="C39" s="32"/>
      <c r="D39" s="150"/>
    </row>
    <row r="40" spans="1:31" ht="13.5" thickBot="1" x14ac:dyDescent="0.3">
      <c r="A40" s="601"/>
      <c r="B40" s="27"/>
      <c r="C40" s="33"/>
      <c r="D40" s="132"/>
      <c r="E40" s="141"/>
    </row>
    <row r="42" spans="1:31" ht="42" customHeight="1" x14ac:dyDescent="0.25">
      <c r="A42" s="591" t="s">
        <v>315</v>
      </c>
      <c r="B42" s="591"/>
      <c r="C42" s="591"/>
      <c r="D42" s="591"/>
      <c r="E42" s="591"/>
      <c r="F42" s="591"/>
      <c r="G42" s="591"/>
      <c r="H42" s="591"/>
      <c r="I42" s="591"/>
      <c r="J42" s="603"/>
      <c r="K42" s="603"/>
      <c r="L42" s="603"/>
      <c r="M42" s="603"/>
      <c r="N42" s="603"/>
      <c r="O42" s="603"/>
      <c r="P42" s="603"/>
      <c r="Q42" s="603"/>
      <c r="R42" s="603"/>
      <c r="S42" s="603"/>
      <c r="T42" s="603"/>
      <c r="U42" s="603"/>
      <c r="V42" s="603"/>
      <c r="W42" s="603"/>
      <c r="X42" s="603"/>
      <c r="Y42" s="603"/>
      <c r="Z42" s="603"/>
      <c r="AA42" s="603"/>
      <c r="AB42" s="603"/>
      <c r="AC42" s="603"/>
      <c r="AD42" s="603"/>
      <c r="AE42" s="603"/>
    </row>
    <row r="84" spans="1:10" ht="23.25" customHeight="1" x14ac:dyDescent="0.25"/>
    <row r="85" spans="1:10" ht="23.25" customHeight="1" x14ac:dyDescent="0.25"/>
    <row r="86" spans="1:10" ht="28.5" thickBot="1" x14ac:dyDescent="0.3">
      <c r="A86" s="591" t="s">
        <v>234</v>
      </c>
      <c r="B86" s="591"/>
      <c r="C86" s="591"/>
      <c r="D86" s="591"/>
      <c r="E86" s="591"/>
      <c r="F86" s="591"/>
      <c r="G86" s="591"/>
      <c r="H86" s="591"/>
    </row>
    <row r="87" spans="1:10" ht="13.5" thickBot="1" x14ac:dyDescent="0.35">
      <c r="A87" s="151" t="s">
        <v>240</v>
      </c>
      <c r="B87" s="21"/>
      <c r="D87" s="594" t="s">
        <v>103</v>
      </c>
      <c r="E87" s="595"/>
      <c r="J87" s="20"/>
    </row>
    <row r="88" spans="1:10" x14ac:dyDescent="0.25">
      <c r="A88" s="373"/>
      <c r="B88" s="374"/>
      <c r="C88" s="375"/>
      <c r="D88" s="152"/>
      <c r="E88" s="153"/>
      <c r="F88" s="136"/>
      <c r="G88" s="136"/>
      <c r="H88" s="137"/>
    </row>
    <row r="89" spans="1:10" ht="20.25" customHeight="1" x14ac:dyDescent="0.25">
      <c r="A89" s="606" t="s">
        <v>595</v>
      </c>
      <c r="B89" s="606"/>
      <c r="C89" s="607"/>
      <c r="E89" s="154" t="s">
        <v>104</v>
      </c>
      <c r="F89" s="155"/>
      <c r="H89" s="97"/>
    </row>
    <row r="90" spans="1:10" ht="20.25" customHeight="1" x14ac:dyDescent="0.25">
      <c r="A90" s="606"/>
      <c r="B90" s="606"/>
      <c r="C90" s="607"/>
      <c r="E90" s="608" t="s">
        <v>105</v>
      </c>
      <c r="F90" s="608"/>
      <c r="G90" s="609"/>
      <c r="H90" s="610"/>
    </row>
    <row r="91" spans="1:10" ht="17.5" x14ac:dyDescent="0.35">
      <c r="A91" s="613" t="s">
        <v>537</v>
      </c>
      <c r="B91" s="606"/>
      <c r="C91" s="607"/>
      <c r="E91" s="608" t="s">
        <v>106</v>
      </c>
      <c r="F91" s="608"/>
      <c r="G91" s="609"/>
      <c r="H91" s="610"/>
    </row>
    <row r="92" spans="1:10" x14ac:dyDescent="0.25">
      <c r="A92" s="376"/>
      <c r="B92" s="377"/>
      <c r="C92" s="372"/>
      <c r="E92" s="608" t="s">
        <v>107</v>
      </c>
      <c r="F92" s="608"/>
      <c r="G92" s="609"/>
      <c r="H92" s="610"/>
    </row>
    <row r="93" spans="1:10" ht="15.5" x14ac:dyDescent="0.35">
      <c r="A93" s="376"/>
      <c r="B93" s="377"/>
      <c r="C93" s="372"/>
      <c r="D93" s="20" t="s">
        <v>216</v>
      </c>
      <c r="E93" s="369" t="s">
        <v>518</v>
      </c>
      <c r="H93" s="97"/>
    </row>
    <row r="94" spans="1:10" ht="15.5" x14ac:dyDescent="0.35">
      <c r="A94" s="376"/>
      <c r="B94" s="377"/>
      <c r="C94" s="372"/>
      <c r="D94" s="20" t="s">
        <v>194</v>
      </c>
      <c r="E94" s="369" t="s">
        <v>519</v>
      </c>
      <c r="H94" s="97"/>
    </row>
    <row r="95" spans="1:10" ht="16" thickBot="1" x14ac:dyDescent="0.4">
      <c r="A95" s="376"/>
      <c r="B95" s="377"/>
      <c r="C95" s="372"/>
      <c r="D95" s="160" t="s">
        <v>249</v>
      </c>
      <c r="E95" s="369" t="s">
        <v>605</v>
      </c>
      <c r="F95" s="98"/>
      <c r="G95" s="98"/>
      <c r="H95" s="99"/>
    </row>
    <row r="96" spans="1:10" ht="13.5" thickBot="1" x14ac:dyDescent="0.35">
      <c r="A96" s="376"/>
      <c r="B96" s="377"/>
      <c r="C96" s="372"/>
      <c r="D96" s="163" t="s">
        <v>423</v>
      </c>
      <c r="H96" s="97"/>
    </row>
    <row r="97" spans="1:8" x14ac:dyDescent="0.25">
      <c r="A97" s="376"/>
      <c r="B97" s="377"/>
      <c r="C97" s="372"/>
      <c r="D97" s="20"/>
      <c r="E97" s="20" t="s">
        <v>198</v>
      </c>
      <c r="F97" s="20" t="s">
        <v>214</v>
      </c>
      <c r="H97" s="97"/>
    </row>
    <row r="98" spans="1:8" x14ac:dyDescent="0.25">
      <c r="A98" s="376"/>
      <c r="B98" s="377"/>
      <c r="C98" s="372"/>
      <c r="E98" s="20" t="s">
        <v>205</v>
      </c>
      <c r="F98" s="20" t="s">
        <v>206</v>
      </c>
      <c r="H98" s="97"/>
    </row>
    <row r="99" spans="1:8" x14ac:dyDescent="0.25">
      <c r="A99" s="376"/>
      <c r="B99" s="377"/>
      <c r="C99" s="372"/>
      <c r="E99" s="20" t="s">
        <v>200</v>
      </c>
      <c r="F99" s="20" t="s">
        <v>215</v>
      </c>
      <c r="H99" s="97"/>
    </row>
    <row r="100" spans="1:8" x14ac:dyDescent="0.25">
      <c r="A100" s="376"/>
      <c r="B100" s="377"/>
      <c r="C100" s="372"/>
      <c r="E100" s="20" t="s">
        <v>141</v>
      </c>
      <c r="F100" s="20" t="s">
        <v>199</v>
      </c>
      <c r="H100" s="97"/>
    </row>
    <row r="101" spans="1:8" x14ac:dyDescent="0.25">
      <c r="A101" s="376"/>
      <c r="B101" s="377"/>
      <c r="C101" s="372"/>
      <c r="E101" s="20" t="s">
        <v>196</v>
      </c>
      <c r="F101" s="20" t="s">
        <v>197</v>
      </c>
      <c r="H101" s="97"/>
    </row>
    <row r="102" spans="1:8" x14ac:dyDescent="0.25">
      <c r="A102" s="376"/>
      <c r="B102" s="377"/>
      <c r="C102" s="372"/>
      <c r="E102" s="20" t="s">
        <v>201</v>
      </c>
      <c r="F102" s="20" t="s">
        <v>202</v>
      </c>
      <c r="H102" s="97"/>
    </row>
    <row r="103" spans="1:8" x14ac:dyDescent="0.25">
      <c r="A103" s="376"/>
      <c r="B103" s="377"/>
      <c r="C103" s="372"/>
      <c r="E103" s="20" t="s">
        <v>203</v>
      </c>
      <c r="F103" s="20" t="s">
        <v>204</v>
      </c>
      <c r="H103" s="97"/>
    </row>
    <row r="104" spans="1:8" x14ac:dyDescent="0.25">
      <c r="A104" s="376"/>
      <c r="B104" s="377"/>
      <c r="C104" s="372"/>
      <c r="E104" s="20" t="s">
        <v>207</v>
      </c>
      <c r="F104" s="20" t="s">
        <v>127</v>
      </c>
      <c r="H104" s="97"/>
    </row>
    <row r="105" spans="1:8" x14ac:dyDescent="0.25">
      <c r="A105" s="376"/>
      <c r="B105" s="377"/>
      <c r="C105" s="372"/>
      <c r="E105" s="20" t="s">
        <v>615</v>
      </c>
      <c r="F105" s="20" t="s">
        <v>623</v>
      </c>
      <c r="H105" s="97"/>
    </row>
    <row r="106" spans="1:8" x14ac:dyDescent="0.25">
      <c r="A106" s="376"/>
      <c r="B106" s="377"/>
      <c r="C106" s="372"/>
      <c r="E106" s="20" t="s">
        <v>208</v>
      </c>
      <c r="F106" s="20" t="s">
        <v>209</v>
      </c>
      <c r="H106" s="97"/>
    </row>
    <row r="107" spans="1:8" x14ac:dyDescent="0.25">
      <c r="A107" s="376"/>
      <c r="B107" s="377"/>
      <c r="C107" s="372"/>
      <c r="E107" s="20" t="s">
        <v>212</v>
      </c>
      <c r="F107" s="611" t="s">
        <v>213</v>
      </c>
      <c r="G107" s="603"/>
      <c r="H107" s="612"/>
    </row>
    <row r="108" spans="1:8" x14ac:dyDescent="0.25">
      <c r="A108" s="376"/>
      <c r="B108" s="377"/>
      <c r="C108" s="372"/>
      <c r="F108" s="603"/>
      <c r="G108" s="603"/>
      <c r="H108" s="612"/>
    </row>
    <row r="109" spans="1:8" ht="12.75" customHeight="1" x14ac:dyDescent="0.25">
      <c r="A109" s="376"/>
      <c r="B109" s="377"/>
      <c r="C109" s="372"/>
      <c r="E109" s="20" t="s">
        <v>538</v>
      </c>
      <c r="F109" s="20" t="s">
        <v>596</v>
      </c>
      <c r="H109" s="97"/>
    </row>
    <row r="110" spans="1:8" x14ac:dyDescent="0.25">
      <c r="A110" s="376"/>
      <c r="B110" s="377"/>
      <c r="C110" s="372"/>
      <c r="E110" s="20" t="s">
        <v>238</v>
      </c>
      <c r="F110" s="20" t="s">
        <v>239</v>
      </c>
      <c r="H110" s="97"/>
    </row>
    <row r="111" spans="1:8" x14ac:dyDescent="0.25">
      <c r="A111" s="376"/>
      <c r="B111" s="377"/>
      <c r="C111" s="372"/>
      <c r="E111" s="20" t="s">
        <v>310</v>
      </c>
      <c r="F111" s="20" t="s">
        <v>242</v>
      </c>
      <c r="H111" s="97"/>
    </row>
    <row r="112" spans="1:8" x14ac:dyDescent="0.25">
      <c r="A112" s="376"/>
      <c r="B112" s="377"/>
      <c r="C112" s="372"/>
      <c r="E112" s="20" t="s">
        <v>243</v>
      </c>
      <c r="F112" s="20" t="s">
        <v>244</v>
      </c>
      <c r="H112" s="97"/>
    </row>
    <row r="113" spans="1:8" x14ac:dyDescent="0.25">
      <c r="A113" s="376"/>
      <c r="B113" s="377"/>
      <c r="C113" s="372"/>
      <c r="E113" s="20" t="s">
        <v>245</v>
      </c>
      <c r="F113" s="20" t="s">
        <v>246</v>
      </c>
      <c r="H113" s="97"/>
    </row>
    <row r="114" spans="1:8" x14ac:dyDescent="0.25">
      <c r="A114" s="376"/>
      <c r="B114" s="377"/>
      <c r="C114" s="372"/>
      <c r="E114" s="20" t="s">
        <v>247</v>
      </c>
      <c r="F114" s="20" t="s">
        <v>254</v>
      </c>
      <c r="H114" s="97"/>
    </row>
    <row r="115" spans="1:8" x14ac:dyDescent="0.25">
      <c r="A115" s="376"/>
      <c r="B115" s="377"/>
      <c r="C115" s="372"/>
      <c r="E115" s="20" t="s">
        <v>248</v>
      </c>
      <c r="F115" s="20" t="s">
        <v>253</v>
      </c>
      <c r="H115" s="97"/>
    </row>
    <row r="116" spans="1:8" x14ac:dyDescent="0.25">
      <c r="A116" s="376"/>
      <c r="B116" s="377"/>
      <c r="C116" s="372"/>
      <c r="E116" s="20" t="s">
        <v>251</v>
      </c>
      <c r="F116" s="20" t="s">
        <v>252</v>
      </c>
      <c r="H116" s="97"/>
    </row>
    <row r="117" spans="1:8" x14ac:dyDescent="0.25">
      <c r="A117" s="376"/>
      <c r="B117" s="377"/>
      <c r="C117" s="372"/>
      <c r="H117" s="97"/>
    </row>
    <row r="118" spans="1:8" x14ac:dyDescent="0.25">
      <c r="A118" s="376"/>
      <c r="B118" s="377"/>
      <c r="C118" s="372"/>
      <c r="H118" s="97"/>
    </row>
    <row r="119" spans="1:8" x14ac:dyDescent="0.25">
      <c r="A119" s="376"/>
      <c r="B119" s="377"/>
      <c r="C119" s="372"/>
      <c r="H119" s="97"/>
    </row>
    <row r="120" spans="1:8" x14ac:dyDescent="0.25">
      <c r="A120" s="376"/>
      <c r="B120" s="377"/>
      <c r="C120" s="372"/>
      <c r="H120" s="97"/>
    </row>
    <row r="121" spans="1:8" x14ac:dyDescent="0.25">
      <c r="A121" s="376"/>
      <c r="B121" s="377"/>
      <c r="C121" s="372"/>
      <c r="H121" s="97"/>
    </row>
    <row r="122" spans="1:8" ht="13" thickBot="1" x14ac:dyDescent="0.3">
      <c r="A122" s="376"/>
      <c r="B122" s="377"/>
      <c r="C122" s="372"/>
      <c r="D122" s="98"/>
      <c r="E122" s="98"/>
      <c r="F122" s="98"/>
      <c r="G122" s="98"/>
      <c r="H122" s="99"/>
    </row>
  </sheetData>
  <customSheetViews>
    <customSheetView guid="{87DE1C7C-F92F-4056-9C7F-506D880140E3}" scale="70" showPageBreaks="1" fitToPage="1" topLeftCell="A22">
      <selection activeCell="D33" sqref="D33"/>
      <pageMargins left="0.23622047244094491" right="0.23622047244094491" top="0.74803149606299213" bottom="0.74803149606299213" header="0.31496062992125984" footer="0.31496062992125984"/>
      <pageSetup paperSize="9" scale="42" orientation="landscape" r:id="rId1"/>
      <headerFooter alignWithMargins="0">
        <oddHeader>&amp;L&amp;G&amp;C&amp;24Requirements and Process</oddHeader>
        <oddFooter>&amp;L&amp;"Arial,Bold"EIRGRID Confidential - &amp;F&amp;R&amp;14Page &amp;P
&amp;D</oddFooter>
      </headerFooter>
    </customSheetView>
  </customSheetViews>
  <mergeCells count="19">
    <mergeCell ref="A89:C90"/>
    <mergeCell ref="E90:H90"/>
    <mergeCell ref="E91:H91"/>
    <mergeCell ref="E92:H92"/>
    <mergeCell ref="F107:H108"/>
    <mergeCell ref="A91:C91"/>
    <mergeCell ref="E22:I22"/>
    <mergeCell ref="A1:I1"/>
    <mergeCell ref="C3:D3"/>
    <mergeCell ref="D87:E87"/>
    <mergeCell ref="A86:H86"/>
    <mergeCell ref="A7:A9"/>
    <mergeCell ref="A30:A40"/>
    <mergeCell ref="A25:A29"/>
    <mergeCell ref="A14:A24"/>
    <mergeCell ref="A10:A13"/>
    <mergeCell ref="A42:AE42"/>
    <mergeCell ref="E4:I4"/>
    <mergeCell ref="E24:I24"/>
  </mergeCells>
  <phoneticPr fontId="6" type="noConversion"/>
  <hyperlinks>
    <hyperlink ref="A91" r:id="rId2" display="http://www.eirgridgroup.com/site-files/library/EirGrid/DSO-TSO-WFPS-process-Rev.1.0-.pdf" xr:uid="{00000000-0004-0000-0200-000000000000}"/>
  </hyperlinks>
  <pageMargins left="0.39370078740157483" right="0.39370078740157483" top="0.39370078740157483" bottom="0.39370078740157483" header="0.19685039370078741" footer="0"/>
  <pageSetup paperSize="9" scale="30" orientation="landscape" r:id="rId3"/>
  <headerFooter alignWithMargins="0">
    <oddHeader>&amp;L&amp;G&amp;C&amp;24Requirements, General Process Overview and Notes.</oddHeader>
    <oddFooter>&amp;L&amp;"Arial,Bold"EIRGRID Confidential - &amp;F&amp;R&amp;14Page &amp;P
&amp;D</oddFooter>
  </headerFooter>
  <drawing r:id="rId4"/>
  <legacyDrawing r:id="rId5"/>
  <legacyDrawingHF r:id="rId6"/>
  <oleObjects>
    <mc:AlternateContent xmlns:mc="http://schemas.openxmlformats.org/markup-compatibility/2006">
      <mc:Choice Requires="x14">
        <oleObject progId="Visio.Drawing.11" shapeId="6165" r:id="rId7">
          <objectPr defaultSize="0" autoPict="0" r:id="rId8">
            <anchor moveWithCells="1">
              <from>
                <xdr:col>0</xdr:col>
                <xdr:colOff>0</xdr:colOff>
                <xdr:row>42</xdr:row>
                <xdr:rowOff>0</xdr:rowOff>
              </from>
              <to>
                <xdr:col>28</xdr:col>
                <xdr:colOff>222250</xdr:colOff>
                <xdr:row>84</xdr:row>
                <xdr:rowOff>152400</xdr:rowOff>
              </to>
            </anchor>
          </objectPr>
        </oleObject>
      </mc:Choice>
      <mc:Fallback>
        <oleObject progId="Visio.Drawing.11" shapeId="6165" r:id="rId7"/>
      </mc:Fallback>
    </mc:AlternateContent>
    <mc:AlternateContent xmlns:mc="http://schemas.openxmlformats.org/markup-compatibility/2006">
      <mc:Choice Requires="x14">
        <oleObject progId="Visio.Drawing.11" shapeId="6167" r:id="rId9">
          <objectPr defaultSize="0" autoPict="0" r:id="rId10">
            <anchor moveWithCells="1">
              <from>
                <xdr:col>7</xdr:col>
                <xdr:colOff>4483100</xdr:colOff>
                <xdr:row>0</xdr:row>
                <xdr:rowOff>44450</xdr:rowOff>
              </from>
              <to>
                <xdr:col>28</xdr:col>
                <xdr:colOff>101600</xdr:colOff>
                <xdr:row>37</xdr:row>
                <xdr:rowOff>146050</xdr:rowOff>
              </to>
            </anchor>
          </objectPr>
        </oleObject>
      </mc:Choice>
      <mc:Fallback>
        <oleObject progId="Visio.Drawing.11" shapeId="6167" r:id="rId9"/>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FF00"/>
    <pageSetUpPr fitToPage="1"/>
  </sheetPr>
  <dimension ref="A1:AE112"/>
  <sheetViews>
    <sheetView view="pageBreakPreview" zoomScale="70" zoomScaleSheetLayoutView="70" zoomScalePageLayoutView="40" workbookViewId="0">
      <selection activeCell="H28" sqref="H28"/>
    </sheetView>
  </sheetViews>
  <sheetFormatPr defaultColWidth="9.08984375" defaultRowHeight="12.5" x14ac:dyDescent="0.25"/>
  <cols>
    <col min="1" max="1" width="53" style="227" bestFit="1" customWidth="1"/>
    <col min="2" max="2" width="36.6328125" style="227" customWidth="1"/>
    <col min="3" max="3" width="44.453125" style="227" customWidth="1"/>
    <col min="4" max="4" width="69.453125" style="227" bestFit="1" customWidth="1"/>
    <col min="5" max="5" width="17.90625" style="227" customWidth="1"/>
    <col min="6" max="6" width="12.08984375" style="227" bestFit="1" customWidth="1"/>
    <col min="7" max="7" width="9.08984375" style="227"/>
    <col min="8" max="8" width="45.453125" style="227" customWidth="1"/>
    <col min="9" max="11" width="9.08984375" style="227"/>
    <col min="12" max="15" width="9.08984375" style="227" customWidth="1"/>
    <col min="16" max="16" width="54.453125" style="227" bestFit="1" customWidth="1"/>
    <col min="17" max="17" width="16.54296875" style="227" customWidth="1"/>
    <col min="18" max="16384" width="9.08984375" style="227"/>
  </cols>
  <sheetData>
    <row r="1" spans="1:11" ht="27.75" customHeight="1" thickBot="1" x14ac:dyDescent="0.3">
      <c r="A1" s="624" t="s">
        <v>739</v>
      </c>
      <c r="B1" s="625"/>
      <c r="C1" s="625"/>
      <c r="D1" s="625"/>
      <c r="E1" s="625"/>
      <c r="F1" s="625"/>
      <c r="G1" s="625"/>
      <c r="H1" s="625"/>
      <c r="I1" s="625"/>
      <c r="J1" s="626"/>
      <c r="K1" s="627"/>
    </row>
    <row r="2" spans="1:11" ht="13" thickBot="1" x14ac:dyDescent="0.3">
      <c r="A2" s="234"/>
      <c r="K2" s="235"/>
    </row>
    <row r="3" spans="1:11" ht="65.25" customHeight="1" thickBot="1" x14ac:dyDescent="0.4">
      <c r="A3" s="236" t="s">
        <v>511</v>
      </c>
      <c r="B3" s="237">
        <v>4</v>
      </c>
      <c r="C3" s="628" t="s">
        <v>597</v>
      </c>
      <c r="D3" s="629"/>
      <c r="K3" s="235"/>
    </row>
    <row r="4" spans="1:11" ht="19.25" customHeight="1" thickBot="1" x14ac:dyDescent="0.45">
      <c r="A4" s="234"/>
      <c r="F4" s="632" t="s">
        <v>341</v>
      </c>
      <c r="G4" s="633"/>
      <c r="H4" s="633"/>
      <c r="I4" s="633"/>
      <c r="J4" s="634"/>
      <c r="K4" s="235"/>
    </row>
    <row r="5" spans="1:11" ht="13" thickBot="1" x14ac:dyDescent="0.3">
      <c r="A5" s="234"/>
      <c r="K5" s="235"/>
    </row>
    <row r="6" spans="1:11" ht="18" thickBot="1" x14ac:dyDescent="0.3">
      <c r="A6" s="238" t="s">
        <v>598</v>
      </c>
      <c r="B6" s="239" t="s">
        <v>723</v>
      </c>
      <c r="C6" s="239" t="s">
        <v>93</v>
      </c>
      <c r="D6" s="239" t="s">
        <v>94</v>
      </c>
      <c r="K6" s="235"/>
    </row>
    <row r="7" spans="1:11" ht="17.5" x14ac:dyDescent="0.25">
      <c r="A7" s="640" t="s">
        <v>339</v>
      </c>
      <c r="B7" s="240"/>
      <c r="C7" s="240"/>
      <c r="D7" s="240"/>
      <c r="H7" s="396"/>
      <c r="K7" s="235"/>
    </row>
    <row r="8" spans="1:11" ht="17.5" x14ac:dyDescent="0.25">
      <c r="A8" s="641"/>
      <c r="B8" s="240" t="s">
        <v>722</v>
      </c>
      <c r="C8" s="240" t="s">
        <v>95</v>
      </c>
      <c r="D8" s="240" t="s">
        <v>95</v>
      </c>
      <c r="K8" s="235"/>
    </row>
    <row r="9" spans="1:11" ht="18" thickBot="1" x14ac:dyDescent="0.3">
      <c r="A9" s="642"/>
      <c r="B9" s="240"/>
      <c r="C9" s="240"/>
      <c r="D9" s="240"/>
      <c r="K9" s="235"/>
    </row>
    <row r="10" spans="1:11" ht="17.5" x14ac:dyDescent="0.25">
      <c r="A10" s="637" t="s">
        <v>592</v>
      </c>
      <c r="B10" s="241"/>
      <c r="C10" s="241"/>
      <c r="D10" s="241"/>
      <c r="K10" s="235"/>
    </row>
    <row r="11" spans="1:11" ht="17.5" x14ac:dyDescent="0.25">
      <c r="A11" s="638"/>
      <c r="B11" s="240" t="s">
        <v>92</v>
      </c>
      <c r="C11" s="240" t="s">
        <v>92</v>
      </c>
      <c r="D11" s="240" t="s">
        <v>92</v>
      </c>
      <c r="K11" s="235"/>
    </row>
    <row r="12" spans="1:11" ht="17.5" x14ac:dyDescent="0.25">
      <c r="A12" s="638"/>
      <c r="B12" s="240" t="s">
        <v>86</v>
      </c>
      <c r="C12" s="240" t="s">
        <v>86</v>
      </c>
      <c r="D12" s="240" t="s">
        <v>86</v>
      </c>
      <c r="K12" s="235"/>
    </row>
    <row r="13" spans="1:11" ht="18" thickBot="1" x14ac:dyDescent="0.3">
      <c r="A13" s="639"/>
      <c r="B13" s="242"/>
      <c r="C13" s="242"/>
      <c r="D13" s="242"/>
      <c r="K13" s="235"/>
    </row>
    <row r="14" spans="1:11" ht="17.5" x14ac:dyDescent="0.25">
      <c r="A14" s="640" t="s">
        <v>593</v>
      </c>
      <c r="B14" s="241"/>
      <c r="C14" s="241"/>
      <c r="D14" s="241"/>
      <c r="K14" s="235"/>
    </row>
    <row r="15" spans="1:11" ht="17.5" x14ac:dyDescent="0.25">
      <c r="A15" s="641"/>
      <c r="B15" s="240" t="s">
        <v>17</v>
      </c>
      <c r="C15" s="240" t="s">
        <v>17</v>
      </c>
      <c r="D15" s="240" t="s">
        <v>17</v>
      </c>
      <c r="K15" s="235"/>
    </row>
    <row r="16" spans="1:11" ht="17.5" x14ac:dyDescent="0.25">
      <c r="A16" s="641"/>
      <c r="B16" s="240"/>
      <c r="C16" s="522"/>
      <c r="D16" s="240" t="s">
        <v>594</v>
      </c>
      <c r="K16" s="235"/>
    </row>
    <row r="17" spans="1:11" ht="17.5" x14ac:dyDescent="0.25">
      <c r="A17" s="641"/>
      <c r="B17" s="240"/>
      <c r="C17" s="240"/>
      <c r="D17" s="240" t="s">
        <v>634</v>
      </c>
      <c r="K17" s="235"/>
    </row>
    <row r="18" spans="1:11" ht="17.5" x14ac:dyDescent="0.25">
      <c r="A18" s="641"/>
      <c r="B18" s="240"/>
      <c r="C18" s="240"/>
      <c r="D18" s="240" t="s">
        <v>732</v>
      </c>
      <c r="K18" s="235"/>
    </row>
    <row r="19" spans="1:11" ht="17.5" x14ac:dyDescent="0.25">
      <c r="A19" s="641"/>
      <c r="B19" s="240"/>
      <c r="C19" s="240"/>
      <c r="D19" s="240" t="s">
        <v>733</v>
      </c>
      <c r="K19" s="235"/>
    </row>
    <row r="20" spans="1:11" ht="18" thickBot="1" x14ac:dyDescent="0.3">
      <c r="A20" s="641"/>
      <c r="B20" s="240"/>
      <c r="C20" s="240"/>
      <c r="D20" s="240" t="s">
        <v>734</v>
      </c>
      <c r="K20" s="235"/>
    </row>
    <row r="21" spans="1:11" ht="19.5" thickBot="1" x14ac:dyDescent="0.45">
      <c r="A21" s="641"/>
      <c r="B21" s="240"/>
      <c r="C21" s="240"/>
      <c r="D21" s="240" t="s">
        <v>735</v>
      </c>
      <c r="F21" s="632"/>
      <c r="G21" s="633"/>
      <c r="H21" s="633"/>
      <c r="I21" s="633"/>
      <c r="J21" s="634"/>
      <c r="K21" s="235"/>
    </row>
    <row r="22" spans="1:11" ht="17.5" x14ac:dyDescent="0.25">
      <c r="A22" s="641"/>
      <c r="B22" s="240"/>
      <c r="C22" s="240"/>
      <c r="D22" s="240" t="s">
        <v>736</v>
      </c>
      <c r="K22" s="235"/>
    </row>
    <row r="23" spans="1:11" ht="17.5" x14ac:dyDescent="0.25">
      <c r="A23" s="641"/>
      <c r="B23" s="240"/>
      <c r="C23" s="240"/>
      <c r="D23" s="240" t="s">
        <v>67</v>
      </c>
      <c r="K23" s="235"/>
    </row>
    <row r="24" spans="1:11" ht="20" customHeight="1" thickBot="1" x14ac:dyDescent="0.3">
      <c r="A24" s="642"/>
      <c r="B24" s="242"/>
      <c r="C24" s="242"/>
      <c r="D24" s="240" t="s">
        <v>70</v>
      </c>
      <c r="E24" s="630"/>
      <c r="F24" s="615"/>
      <c r="G24" s="615"/>
      <c r="H24" s="615"/>
      <c r="I24" s="615"/>
      <c r="J24" s="615"/>
      <c r="K24" s="631"/>
    </row>
    <row r="25" spans="1:11" ht="18.75" customHeight="1" x14ac:dyDescent="0.25">
      <c r="A25" s="640" t="s">
        <v>83</v>
      </c>
      <c r="B25" s="241"/>
      <c r="C25" s="241"/>
      <c r="D25" s="241"/>
      <c r="K25" s="235"/>
    </row>
    <row r="26" spans="1:11" ht="17.5" x14ac:dyDescent="0.25">
      <c r="A26" s="641"/>
      <c r="B26" s="240"/>
      <c r="C26" s="240" t="s">
        <v>657</v>
      </c>
      <c r="D26" s="240" t="s">
        <v>657</v>
      </c>
      <c r="K26" s="235"/>
    </row>
    <row r="27" spans="1:11" ht="17.5" x14ac:dyDescent="0.25">
      <c r="A27" s="641"/>
      <c r="B27" s="240" t="s">
        <v>455</v>
      </c>
      <c r="C27" s="240" t="s">
        <v>455</v>
      </c>
      <c r="D27" s="240" t="s">
        <v>455</v>
      </c>
      <c r="K27" s="235"/>
    </row>
    <row r="28" spans="1:11" ht="17.5" x14ac:dyDescent="0.25">
      <c r="A28" s="641"/>
      <c r="B28" s="240" t="s">
        <v>456</v>
      </c>
      <c r="C28" s="240" t="s">
        <v>456</v>
      </c>
      <c r="D28" s="240" t="s">
        <v>456</v>
      </c>
      <c r="K28" s="235"/>
    </row>
    <row r="29" spans="1:11" ht="18" thickBot="1" x14ac:dyDescent="0.3">
      <c r="A29" s="642"/>
      <c r="B29" s="242"/>
      <c r="C29" s="242"/>
      <c r="D29" s="242"/>
      <c r="K29" s="235"/>
    </row>
    <row r="30" spans="1:11" ht="17.5" x14ac:dyDescent="0.25">
      <c r="A30" s="640" t="s">
        <v>84</v>
      </c>
      <c r="B30" s="240"/>
      <c r="C30" s="240"/>
      <c r="D30" s="240"/>
      <c r="K30" s="235"/>
    </row>
    <row r="31" spans="1:11" ht="17.5" x14ac:dyDescent="0.25">
      <c r="A31" s="641"/>
      <c r="B31" s="240" t="s">
        <v>87</v>
      </c>
      <c r="C31" s="240" t="s">
        <v>87</v>
      </c>
      <c r="D31" s="240" t="s">
        <v>87</v>
      </c>
      <c r="K31" s="235"/>
    </row>
    <row r="32" spans="1:11" ht="17.5" x14ac:dyDescent="0.25">
      <c r="A32" s="641"/>
      <c r="B32" s="240" t="s">
        <v>88</v>
      </c>
      <c r="C32" s="240" t="s">
        <v>88</v>
      </c>
      <c r="D32" s="240" t="s">
        <v>88</v>
      </c>
      <c r="K32" s="235"/>
    </row>
    <row r="33" spans="1:31" ht="17.5" x14ac:dyDescent="0.25">
      <c r="A33" s="641"/>
      <c r="B33" s="240" t="s">
        <v>89</v>
      </c>
      <c r="C33" s="240" t="s">
        <v>89</v>
      </c>
      <c r="D33" s="240" t="s">
        <v>89</v>
      </c>
      <c r="K33" s="235"/>
    </row>
    <row r="34" spans="1:31" ht="17.5" x14ac:dyDescent="0.25">
      <c r="A34" s="641"/>
      <c r="B34" s="240" t="s">
        <v>90</v>
      </c>
      <c r="C34" s="240" t="s">
        <v>90</v>
      </c>
      <c r="D34" s="240" t="s">
        <v>90</v>
      </c>
      <c r="K34" s="235"/>
    </row>
    <row r="35" spans="1:31" ht="17.5" x14ac:dyDescent="0.25">
      <c r="A35" s="641"/>
      <c r="B35" s="240" t="s">
        <v>241</v>
      </c>
      <c r="C35" s="240" t="s">
        <v>241</v>
      </c>
      <c r="D35" s="243" t="s">
        <v>241</v>
      </c>
      <c r="E35" s="244"/>
      <c r="K35" s="235"/>
    </row>
    <row r="36" spans="1:31" ht="17.5" x14ac:dyDescent="0.25">
      <c r="A36" s="641"/>
      <c r="B36" s="240" t="s">
        <v>309</v>
      </c>
      <c r="C36" s="240" t="s">
        <v>309</v>
      </c>
      <c r="D36" s="245" t="s">
        <v>309</v>
      </c>
      <c r="K36" s="235"/>
    </row>
    <row r="37" spans="1:31" ht="18" thickBot="1" x14ac:dyDescent="0.3">
      <c r="A37" s="642"/>
      <c r="B37" s="240" t="s">
        <v>91</v>
      </c>
      <c r="C37" s="240" t="s">
        <v>91</v>
      </c>
      <c r="D37" s="240" t="s">
        <v>91</v>
      </c>
      <c r="K37" s="235"/>
    </row>
    <row r="38" spans="1:31" ht="42" customHeight="1" x14ac:dyDescent="0.25">
      <c r="A38" s="620" t="s">
        <v>315</v>
      </c>
      <c r="B38" s="621"/>
      <c r="C38" s="621"/>
      <c r="D38" s="621"/>
      <c r="E38" s="621"/>
      <c r="F38" s="621"/>
      <c r="G38" s="621"/>
      <c r="H38" s="621"/>
      <c r="I38" s="621"/>
      <c r="J38" s="635"/>
      <c r="K38" s="635"/>
      <c r="L38" s="635"/>
      <c r="M38" s="635"/>
      <c r="N38" s="635"/>
      <c r="O38" s="635"/>
      <c r="P38" s="635"/>
      <c r="Q38" s="635"/>
      <c r="R38" s="635"/>
      <c r="S38" s="635"/>
      <c r="T38" s="635"/>
      <c r="U38" s="635"/>
      <c r="V38" s="635"/>
      <c r="W38" s="635"/>
      <c r="X38" s="635"/>
      <c r="Y38" s="635"/>
      <c r="Z38" s="635"/>
      <c r="AA38" s="635"/>
      <c r="AB38" s="635"/>
      <c r="AC38" s="635"/>
      <c r="AD38" s="635"/>
      <c r="AE38" s="636"/>
    </row>
    <row r="39" spans="1:31" x14ac:dyDescent="0.25">
      <c r="A39" s="234"/>
      <c r="AE39" s="235"/>
    </row>
    <row r="40" spans="1:31" x14ac:dyDescent="0.25">
      <c r="A40" s="234"/>
      <c r="AE40" s="235"/>
    </row>
    <row r="41" spans="1:31" x14ac:dyDescent="0.25">
      <c r="A41" s="234"/>
      <c r="AE41" s="235"/>
    </row>
    <row r="42" spans="1:31" x14ac:dyDescent="0.25">
      <c r="A42" s="234"/>
      <c r="AE42" s="235"/>
    </row>
    <row r="43" spans="1:31" x14ac:dyDescent="0.25">
      <c r="A43" s="234"/>
      <c r="AE43" s="235"/>
    </row>
    <row r="44" spans="1:31" x14ac:dyDescent="0.25">
      <c r="A44" s="234"/>
      <c r="AE44" s="235"/>
    </row>
    <row r="45" spans="1:31" x14ac:dyDescent="0.25">
      <c r="A45" s="234"/>
      <c r="AE45" s="235"/>
    </row>
    <row r="46" spans="1:31" x14ac:dyDescent="0.25">
      <c r="A46" s="234"/>
      <c r="AE46" s="235"/>
    </row>
    <row r="47" spans="1:31" x14ac:dyDescent="0.25">
      <c r="A47" s="234"/>
      <c r="AE47" s="235"/>
    </row>
    <row r="48" spans="1:31" x14ac:dyDescent="0.25">
      <c r="A48" s="234"/>
      <c r="AE48" s="235"/>
    </row>
    <row r="49" spans="1:31" x14ac:dyDescent="0.25">
      <c r="A49" s="234"/>
      <c r="AE49" s="235"/>
    </row>
    <row r="50" spans="1:31" x14ac:dyDescent="0.25">
      <c r="A50" s="234"/>
      <c r="AE50" s="235"/>
    </row>
    <row r="51" spans="1:31" x14ac:dyDescent="0.25">
      <c r="A51" s="234"/>
      <c r="AE51" s="235"/>
    </row>
    <row r="52" spans="1:31" x14ac:dyDescent="0.25">
      <c r="A52" s="234"/>
      <c r="AE52" s="235"/>
    </row>
    <row r="53" spans="1:31" x14ac:dyDescent="0.25">
      <c r="A53" s="234"/>
      <c r="AE53" s="235"/>
    </row>
    <row r="54" spans="1:31" x14ac:dyDescent="0.25">
      <c r="A54" s="234"/>
      <c r="AE54" s="235"/>
    </row>
    <row r="55" spans="1:31" x14ac:dyDescent="0.25">
      <c r="A55" s="234"/>
      <c r="AE55" s="235"/>
    </row>
    <row r="56" spans="1:31" x14ac:dyDescent="0.25">
      <c r="A56" s="234"/>
      <c r="AE56" s="235"/>
    </row>
    <row r="57" spans="1:31" x14ac:dyDescent="0.25">
      <c r="A57" s="234"/>
      <c r="AE57" s="235"/>
    </row>
    <row r="58" spans="1:31" x14ac:dyDescent="0.25">
      <c r="A58" s="234"/>
      <c r="AE58" s="235"/>
    </row>
    <row r="59" spans="1:31" x14ac:dyDescent="0.25">
      <c r="A59" s="234"/>
      <c r="AE59" s="235"/>
    </row>
    <row r="60" spans="1:31" x14ac:dyDescent="0.25">
      <c r="A60" s="234"/>
      <c r="AE60" s="235"/>
    </row>
    <row r="61" spans="1:31" x14ac:dyDescent="0.25">
      <c r="A61" s="234"/>
      <c r="AE61" s="235"/>
    </row>
    <row r="62" spans="1:31" x14ac:dyDescent="0.25">
      <c r="A62" s="234"/>
      <c r="AE62" s="235"/>
    </row>
    <row r="63" spans="1:31" x14ac:dyDescent="0.25">
      <c r="A63" s="234"/>
      <c r="AE63" s="235"/>
    </row>
    <row r="64" spans="1:31" x14ac:dyDescent="0.25">
      <c r="A64" s="234"/>
      <c r="AE64" s="235"/>
    </row>
    <row r="65" spans="1:31" x14ac:dyDescent="0.25">
      <c r="A65" s="234"/>
      <c r="AE65" s="235"/>
    </row>
    <row r="66" spans="1:31" x14ac:dyDescent="0.25">
      <c r="A66" s="234"/>
      <c r="AE66" s="235"/>
    </row>
    <row r="67" spans="1:31" x14ac:dyDescent="0.25">
      <c r="A67" s="234"/>
      <c r="AE67" s="235"/>
    </row>
    <row r="68" spans="1:31" x14ac:dyDescent="0.25">
      <c r="A68" s="234"/>
      <c r="AE68" s="235"/>
    </row>
    <row r="69" spans="1:31" x14ac:dyDescent="0.25">
      <c r="A69" s="234"/>
      <c r="AE69" s="235"/>
    </row>
    <row r="70" spans="1:31" x14ac:dyDescent="0.25">
      <c r="A70" s="234"/>
      <c r="AE70" s="235"/>
    </row>
    <row r="71" spans="1:31" x14ac:dyDescent="0.25">
      <c r="A71" s="234"/>
      <c r="AE71" s="235"/>
    </row>
    <row r="72" spans="1:31" x14ac:dyDescent="0.25">
      <c r="A72" s="234"/>
      <c r="AE72" s="235"/>
    </row>
    <row r="73" spans="1:31" x14ac:dyDescent="0.25">
      <c r="A73" s="234"/>
      <c r="AE73" s="235"/>
    </row>
    <row r="74" spans="1:31" x14ac:dyDescent="0.25">
      <c r="A74" s="234"/>
      <c r="AE74" s="235"/>
    </row>
    <row r="75" spans="1:31" x14ac:dyDescent="0.25">
      <c r="A75" s="234"/>
      <c r="AE75" s="235"/>
    </row>
    <row r="76" spans="1:31" x14ac:dyDescent="0.25">
      <c r="A76" s="234"/>
      <c r="AE76" s="235"/>
    </row>
    <row r="77" spans="1:31" x14ac:dyDescent="0.25">
      <c r="A77" s="234"/>
      <c r="AE77" s="235"/>
    </row>
    <row r="78" spans="1:31" x14ac:dyDescent="0.25">
      <c r="A78" s="234"/>
      <c r="AE78" s="235"/>
    </row>
    <row r="79" spans="1:31" x14ac:dyDescent="0.25">
      <c r="A79" s="234"/>
      <c r="AE79" s="235"/>
    </row>
    <row r="80" spans="1:31" ht="23.25" customHeight="1" x14ac:dyDescent="0.25">
      <c r="A80" s="234"/>
      <c r="AE80" s="235"/>
    </row>
    <row r="81" spans="1:31" ht="23.25" customHeight="1" x14ac:dyDescent="0.25">
      <c r="A81" s="234"/>
      <c r="AE81" s="235"/>
    </row>
    <row r="82" spans="1:31" ht="13" thickBot="1" x14ac:dyDescent="0.3">
      <c r="AE82" s="235"/>
    </row>
    <row r="83" spans="1:31" ht="21" customHeight="1" thickBot="1" x14ac:dyDescent="0.45">
      <c r="A83" s="620" t="s">
        <v>234</v>
      </c>
      <c r="B83" s="621"/>
      <c r="C83" s="621"/>
      <c r="D83" s="621"/>
      <c r="E83" s="621"/>
      <c r="F83" s="621"/>
      <c r="G83" s="621"/>
      <c r="H83" s="621"/>
      <c r="I83" s="622"/>
      <c r="J83" s="622"/>
      <c r="K83" s="622"/>
      <c r="L83" s="622"/>
      <c r="M83" s="622"/>
      <c r="N83" s="622"/>
      <c r="O83" s="623"/>
      <c r="P83" s="246" t="s">
        <v>103</v>
      </c>
      <c r="Q83" s="247"/>
      <c r="R83" s="248"/>
      <c r="S83" s="248"/>
      <c r="T83" s="248"/>
      <c r="U83" s="248"/>
      <c r="V83" s="248"/>
      <c r="W83" s="248"/>
      <c r="X83" s="248"/>
      <c r="Y83" s="249"/>
      <c r="Z83" s="249"/>
      <c r="AA83" s="249"/>
      <c r="AB83" s="249"/>
      <c r="AC83" s="249"/>
      <c r="AD83" s="249"/>
      <c r="AE83" s="250"/>
    </row>
    <row r="84" spans="1:31" ht="20.25" customHeight="1" x14ac:dyDescent="0.4">
      <c r="A84" s="371"/>
      <c r="B84" s="230"/>
      <c r="C84" s="230"/>
      <c r="D84" s="230"/>
      <c r="E84" s="230"/>
      <c r="F84" s="230"/>
      <c r="G84" s="230"/>
      <c r="H84" s="230"/>
      <c r="I84" s="230"/>
      <c r="J84" s="230"/>
      <c r="K84" s="230"/>
      <c r="L84" s="230"/>
      <c r="M84" s="230"/>
      <c r="N84" s="230"/>
      <c r="O84" s="370"/>
      <c r="P84" s="251"/>
      <c r="Q84" s="252"/>
      <c r="R84" s="253"/>
      <c r="S84" s="253"/>
      <c r="T84" s="253"/>
      <c r="U84" s="253"/>
      <c r="V84" s="253"/>
      <c r="W84" s="253"/>
      <c r="X84" s="253"/>
      <c r="AE84" s="235"/>
    </row>
    <row r="85" spans="1:31" ht="20.25" customHeight="1" x14ac:dyDescent="0.4">
      <c r="A85" s="617" t="s">
        <v>595</v>
      </c>
      <c r="B85" s="618"/>
      <c r="C85" s="618"/>
      <c r="D85" s="618"/>
      <c r="E85" s="230"/>
      <c r="F85" s="230"/>
      <c r="G85" s="230"/>
      <c r="H85" s="230"/>
      <c r="I85" s="230"/>
      <c r="J85" s="230"/>
      <c r="K85" s="230"/>
      <c r="L85" s="230"/>
      <c r="M85" s="230"/>
      <c r="N85" s="230"/>
      <c r="O85" s="370"/>
      <c r="P85" s="251"/>
      <c r="Q85" s="254" t="s">
        <v>104</v>
      </c>
      <c r="R85" s="252"/>
      <c r="S85" s="253"/>
      <c r="T85" s="253"/>
      <c r="U85" s="253"/>
      <c r="V85" s="253"/>
      <c r="W85" s="253"/>
      <c r="X85" s="253"/>
      <c r="AE85" s="235"/>
    </row>
    <row r="86" spans="1:31" ht="20.25" customHeight="1" x14ac:dyDescent="0.4">
      <c r="A86" s="619" t="s">
        <v>537</v>
      </c>
      <c r="B86" s="618"/>
      <c r="C86" s="618"/>
      <c r="D86" s="618"/>
      <c r="E86" s="230"/>
      <c r="F86" s="230"/>
      <c r="G86" s="230"/>
      <c r="H86" s="230"/>
      <c r="I86" s="230"/>
      <c r="J86" s="230"/>
      <c r="K86" s="230"/>
      <c r="L86" s="230"/>
      <c r="M86" s="230"/>
      <c r="N86" s="230"/>
      <c r="O86" s="370"/>
      <c r="P86" s="251"/>
      <c r="Q86" s="614" t="s">
        <v>105</v>
      </c>
      <c r="R86" s="614"/>
      <c r="S86" s="614"/>
      <c r="T86" s="614"/>
      <c r="U86" s="615"/>
      <c r="V86" s="615"/>
      <c r="W86" s="615"/>
      <c r="X86" s="615"/>
      <c r="Y86" s="615"/>
      <c r="Z86" s="615"/>
      <c r="AA86" s="615"/>
      <c r="AE86" s="235"/>
    </row>
    <row r="87" spans="1:31" ht="20.25" customHeight="1" x14ac:dyDescent="0.4">
      <c r="A87" s="371"/>
      <c r="B87" s="230"/>
      <c r="C87" s="230"/>
      <c r="D87" s="230"/>
      <c r="E87" s="230"/>
      <c r="F87" s="230"/>
      <c r="G87" s="230"/>
      <c r="H87" s="230"/>
      <c r="I87" s="230"/>
      <c r="J87" s="230"/>
      <c r="K87" s="230"/>
      <c r="L87" s="230"/>
      <c r="M87" s="230"/>
      <c r="N87" s="230"/>
      <c r="O87" s="370"/>
      <c r="P87" s="251"/>
      <c r="Q87" s="614" t="s">
        <v>106</v>
      </c>
      <c r="R87" s="614"/>
      <c r="S87" s="614"/>
      <c r="T87" s="614"/>
      <c r="U87" s="615"/>
      <c r="V87" s="615"/>
      <c r="W87" s="615"/>
      <c r="X87" s="615"/>
      <c r="Y87" s="615"/>
      <c r="Z87" s="615"/>
      <c r="AE87" s="235"/>
    </row>
    <row r="88" spans="1:31" ht="20.25" customHeight="1" x14ac:dyDescent="0.4">
      <c r="A88" s="371"/>
      <c r="B88" s="230"/>
      <c r="C88" s="230"/>
      <c r="D88" s="230"/>
      <c r="E88" s="230"/>
      <c r="F88" s="230"/>
      <c r="G88" s="230"/>
      <c r="H88" s="230"/>
      <c r="I88" s="230"/>
      <c r="J88" s="230"/>
      <c r="K88" s="230"/>
      <c r="L88" s="230"/>
      <c r="M88" s="230"/>
      <c r="N88" s="230"/>
      <c r="O88" s="370"/>
      <c r="P88" s="251"/>
      <c r="Q88" s="614" t="s">
        <v>107</v>
      </c>
      <c r="R88" s="614"/>
      <c r="S88" s="614"/>
      <c r="T88" s="614"/>
      <c r="U88" s="615"/>
      <c r="V88" s="615"/>
      <c r="W88" s="615"/>
      <c r="X88" s="615"/>
      <c r="Y88" s="615"/>
      <c r="Z88" s="615"/>
      <c r="AA88" s="615"/>
      <c r="AE88" s="235"/>
    </row>
    <row r="89" spans="1:31" ht="20.25" customHeight="1" x14ac:dyDescent="0.4">
      <c r="A89" s="371"/>
      <c r="B89" s="230"/>
      <c r="C89" s="230"/>
      <c r="D89" s="230"/>
      <c r="E89" s="230"/>
      <c r="F89" s="230"/>
      <c r="G89" s="230"/>
      <c r="H89" s="230"/>
      <c r="I89" s="230"/>
      <c r="J89" s="230"/>
      <c r="K89" s="230"/>
      <c r="L89" s="230"/>
      <c r="M89" s="230"/>
      <c r="N89" s="230"/>
      <c r="O89" s="370"/>
      <c r="P89" s="251" t="s">
        <v>216</v>
      </c>
      <c r="Q89" s="255" t="s">
        <v>518</v>
      </c>
      <c r="R89" s="253"/>
      <c r="S89" s="253"/>
      <c r="T89" s="253"/>
      <c r="U89" s="253"/>
      <c r="V89" s="253"/>
      <c r="W89" s="253"/>
      <c r="X89" s="253"/>
      <c r="AE89" s="235"/>
    </row>
    <row r="90" spans="1:31" ht="20.25" customHeight="1" x14ac:dyDescent="0.4">
      <c r="A90" s="371"/>
      <c r="B90" s="230"/>
      <c r="C90" s="230"/>
      <c r="D90" s="230"/>
      <c r="E90" s="230"/>
      <c r="F90" s="230"/>
      <c r="G90" s="230"/>
      <c r="H90" s="230"/>
      <c r="I90" s="230"/>
      <c r="J90" s="230"/>
      <c r="K90" s="230"/>
      <c r="L90" s="230"/>
      <c r="M90" s="230"/>
      <c r="N90" s="230"/>
      <c r="O90" s="370"/>
      <c r="P90" s="251" t="s">
        <v>194</v>
      </c>
      <c r="Q90" s="255" t="s">
        <v>519</v>
      </c>
      <c r="R90" s="253"/>
      <c r="S90" s="253"/>
      <c r="T90" s="253"/>
      <c r="U90" s="253"/>
      <c r="V90" s="253"/>
      <c r="W90" s="253"/>
      <c r="X90" s="253"/>
      <c r="AE90" s="235"/>
    </row>
    <row r="91" spans="1:31" ht="20.25" customHeight="1" thickBot="1" x14ac:dyDescent="0.45">
      <c r="A91" s="371"/>
      <c r="B91" s="230"/>
      <c r="C91" s="230"/>
      <c r="D91" s="230"/>
      <c r="E91" s="230"/>
      <c r="F91" s="230"/>
      <c r="G91" s="230"/>
      <c r="H91" s="230"/>
      <c r="I91" s="230"/>
      <c r="J91" s="230"/>
      <c r="K91" s="230"/>
      <c r="L91" s="230"/>
      <c r="M91" s="230"/>
      <c r="N91" s="230"/>
      <c r="O91" s="370"/>
      <c r="P91" s="251" t="s">
        <v>249</v>
      </c>
      <c r="Q91" s="255" t="s">
        <v>605</v>
      </c>
      <c r="R91" s="253"/>
      <c r="S91" s="253"/>
      <c r="T91" s="253"/>
      <c r="U91" s="253"/>
      <c r="V91" s="253"/>
      <c r="W91" s="253"/>
      <c r="X91" s="253"/>
      <c r="AE91" s="235"/>
    </row>
    <row r="92" spans="1:31" ht="20.25" customHeight="1" thickBot="1" x14ac:dyDescent="0.45">
      <c r="A92" s="371"/>
      <c r="B92" s="230"/>
      <c r="C92" s="230"/>
      <c r="D92" s="230"/>
      <c r="E92" s="230"/>
      <c r="F92" s="230"/>
      <c r="G92" s="230"/>
      <c r="H92" s="230"/>
      <c r="I92" s="230"/>
      <c r="J92" s="230"/>
      <c r="K92" s="230"/>
      <c r="L92" s="230"/>
      <c r="M92" s="230"/>
      <c r="N92" s="230"/>
      <c r="O92" s="370"/>
      <c r="P92" s="246" t="s">
        <v>423</v>
      </c>
      <c r="Q92" s="253"/>
      <c r="R92" s="253"/>
      <c r="S92" s="253"/>
      <c r="T92" s="253"/>
      <c r="U92" s="253"/>
      <c r="V92" s="253"/>
      <c r="W92" s="253"/>
      <c r="X92" s="253"/>
      <c r="AE92" s="235"/>
    </row>
    <row r="93" spans="1:31" ht="20.25" customHeight="1" x14ac:dyDescent="0.4">
      <c r="A93" s="371"/>
      <c r="B93" s="230"/>
      <c r="C93" s="230"/>
      <c r="D93" s="230"/>
      <c r="E93" s="230"/>
      <c r="F93" s="230"/>
      <c r="G93" s="230"/>
      <c r="H93" s="230"/>
      <c r="I93" s="230"/>
      <c r="J93" s="230"/>
      <c r="K93" s="230"/>
      <c r="L93" s="230"/>
      <c r="M93" s="230"/>
      <c r="N93" s="230"/>
      <c r="O93" s="370"/>
      <c r="P93" s="251"/>
      <c r="Q93" s="253" t="s">
        <v>198</v>
      </c>
      <c r="R93" s="253" t="s">
        <v>214</v>
      </c>
      <c r="S93" s="253"/>
      <c r="T93" s="253"/>
      <c r="U93" s="253"/>
      <c r="V93" s="253"/>
      <c r="W93" s="253"/>
      <c r="X93" s="253"/>
      <c r="AE93" s="235"/>
    </row>
    <row r="94" spans="1:31" ht="20.25" customHeight="1" x14ac:dyDescent="0.4">
      <c r="A94" s="371"/>
      <c r="B94" s="230"/>
      <c r="C94" s="230"/>
      <c r="D94" s="230"/>
      <c r="E94" s="230"/>
      <c r="F94" s="230"/>
      <c r="G94" s="230"/>
      <c r="H94" s="230"/>
      <c r="I94" s="230"/>
      <c r="J94" s="230"/>
      <c r="K94" s="230"/>
      <c r="L94" s="230"/>
      <c r="M94" s="230"/>
      <c r="N94" s="230"/>
      <c r="O94" s="370"/>
      <c r="P94" s="251"/>
      <c r="Q94" s="253" t="s">
        <v>205</v>
      </c>
      <c r="R94" s="253" t="s">
        <v>206</v>
      </c>
      <c r="S94" s="253"/>
      <c r="T94" s="253"/>
      <c r="U94" s="253"/>
      <c r="V94" s="253"/>
      <c r="W94" s="253"/>
      <c r="X94" s="253"/>
      <c r="AE94" s="235"/>
    </row>
    <row r="95" spans="1:31" ht="20.25" customHeight="1" x14ac:dyDescent="0.4">
      <c r="A95" s="371"/>
      <c r="B95" s="230"/>
      <c r="C95" s="230"/>
      <c r="D95" s="230"/>
      <c r="E95" s="230"/>
      <c r="F95" s="230"/>
      <c r="G95" s="230"/>
      <c r="H95" s="230"/>
      <c r="I95" s="230"/>
      <c r="J95" s="230"/>
      <c r="K95" s="230"/>
      <c r="L95" s="230"/>
      <c r="M95" s="230"/>
      <c r="N95" s="230"/>
      <c r="O95" s="370"/>
      <c r="P95" s="251"/>
      <c r="Q95" s="253" t="s">
        <v>200</v>
      </c>
      <c r="R95" s="253" t="s">
        <v>215</v>
      </c>
      <c r="S95" s="253"/>
      <c r="T95" s="253"/>
      <c r="U95" s="253"/>
      <c r="V95" s="253"/>
      <c r="W95" s="253"/>
      <c r="X95" s="253"/>
      <c r="AE95" s="235"/>
    </row>
    <row r="96" spans="1:31" ht="20.25" customHeight="1" x14ac:dyDescent="0.4">
      <c r="A96" s="371"/>
      <c r="B96" s="230"/>
      <c r="C96" s="230"/>
      <c r="D96" s="230"/>
      <c r="E96" s="230"/>
      <c r="F96" s="230"/>
      <c r="G96" s="230"/>
      <c r="H96" s="230"/>
      <c r="I96" s="230"/>
      <c r="J96" s="230"/>
      <c r="K96" s="230"/>
      <c r="L96" s="230"/>
      <c r="M96" s="230"/>
      <c r="N96" s="230"/>
      <c r="O96" s="370"/>
      <c r="P96" s="251"/>
      <c r="Q96" s="253" t="s">
        <v>141</v>
      </c>
      <c r="R96" s="253" t="s">
        <v>199</v>
      </c>
      <c r="S96" s="253"/>
      <c r="T96" s="253"/>
      <c r="U96" s="253"/>
      <c r="V96" s="253"/>
      <c r="W96" s="253"/>
      <c r="X96" s="253"/>
      <c r="AE96" s="235"/>
    </row>
    <row r="97" spans="1:31" ht="20.25" customHeight="1" x14ac:dyDescent="0.4">
      <c r="A97" s="371"/>
      <c r="B97" s="230"/>
      <c r="C97" s="230"/>
      <c r="D97" s="230"/>
      <c r="E97" s="230"/>
      <c r="F97" s="230"/>
      <c r="G97" s="230"/>
      <c r="H97" s="230"/>
      <c r="I97" s="230"/>
      <c r="J97" s="230"/>
      <c r="K97" s="230"/>
      <c r="L97" s="230"/>
      <c r="M97" s="230"/>
      <c r="N97" s="230"/>
      <c r="O97" s="370"/>
      <c r="P97" s="251"/>
      <c r="Q97" s="253" t="s">
        <v>196</v>
      </c>
      <c r="R97" s="253" t="s">
        <v>197</v>
      </c>
      <c r="S97" s="253"/>
      <c r="T97" s="253"/>
      <c r="U97" s="253"/>
      <c r="V97" s="253"/>
      <c r="W97" s="253"/>
      <c r="X97" s="253"/>
      <c r="AE97" s="235"/>
    </row>
    <row r="98" spans="1:31" ht="20.25" customHeight="1" x14ac:dyDescent="0.4">
      <c r="A98" s="371"/>
      <c r="B98" s="230"/>
      <c r="C98" s="230"/>
      <c r="D98" s="230"/>
      <c r="E98" s="230"/>
      <c r="F98" s="230"/>
      <c r="G98" s="230"/>
      <c r="H98" s="230"/>
      <c r="I98" s="230"/>
      <c r="J98" s="230"/>
      <c r="K98" s="230"/>
      <c r="L98" s="230"/>
      <c r="M98" s="230"/>
      <c r="N98" s="230"/>
      <c r="O98" s="370"/>
      <c r="P98" s="251"/>
      <c r="Q98" s="253" t="s">
        <v>201</v>
      </c>
      <c r="R98" s="253" t="s">
        <v>202</v>
      </c>
      <c r="S98" s="253"/>
      <c r="T98" s="253"/>
      <c r="U98" s="253"/>
      <c r="V98" s="253"/>
      <c r="W98" s="253"/>
      <c r="X98" s="253"/>
      <c r="AE98" s="235"/>
    </row>
    <row r="99" spans="1:31" ht="20.25" customHeight="1" x14ac:dyDescent="0.4">
      <c r="A99" s="371"/>
      <c r="B99" s="230"/>
      <c r="C99" s="230"/>
      <c r="D99" s="230"/>
      <c r="E99" s="230"/>
      <c r="F99" s="230"/>
      <c r="G99" s="230"/>
      <c r="H99" s="230"/>
      <c r="I99" s="230"/>
      <c r="J99" s="230"/>
      <c r="K99" s="230"/>
      <c r="L99" s="230"/>
      <c r="M99" s="230"/>
      <c r="N99" s="230"/>
      <c r="O99" s="370"/>
      <c r="P99" s="251"/>
      <c r="Q99" s="253" t="s">
        <v>203</v>
      </c>
      <c r="R99" s="253" t="s">
        <v>204</v>
      </c>
      <c r="S99" s="253"/>
      <c r="T99" s="253"/>
      <c r="U99" s="253"/>
      <c r="V99" s="253"/>
      <c r="W99" s="253"/>
      <c r="X99" s="253"/>
      <c r="AE99" s="235"/>
    </row>
    <row r="100" spans="1:31" ht="20.25" customHeight="1" x14ac:dyDescent="0.4">
      <c r="A100" s="371"/>
      <c r="B100" s="230"/>
      <c r="C100" s="230"/>
      <c r="D100" s="230"/>
      <c r="E100" s="230"/>
      <c r="F100" s="230"/>
      <c r="G100" s="230"/>
      <c r="H100" s="230"/>
      <c r="I100" s="230"/>
      <c r="J100" s="230"/>
      <c r="K100" s="230"/>
      <c r="L100" s="230"/>
      <c r="M100" s="230"/>
      <c r="N100" s="230"/>
      <c r="O100" s="370"/>
      <c r="P100" s="251"/>
      <c r="Q100" s="253" t="s">
        <v>207</v>
      </c>
      <c r="R100" s="253" t="s">
        <v>127</v>
      </c>
      <c r="S100" s="253"/>
      <c r="T100" s="253"/>
      <c r="U100" s="253"/>
      <c r="V100" s="253"/>
      <c r="W100" s="253"/>
      <c r="X100" s="253"/>
      <c r="AE100" s="235"/>
    </row>
    <row r="101" spans="1:31" ht="20.25" customHeight="1" x14ac:dyDescent="0.4">
      <c r="A101" s="371"/>
      <c r="B101" s="230"/>
      <c r="C101" s="230"/>
      <c r="D101" s="230"/>
      <c r="E101" s="230"/>
      <c r="F101" s="230"/>
      <c r="G101" s="230"/>
      <c r="H101" s="230"/>
      <c r="I101" s="230"/>
      <c r="J101" s="230"/>
      <c r="K101" s="230"/>
      <c r="L101" s="230"/>
      <c r="M101" s="230"/>
      <c r="N101" s="230"/>
      <c r="O101" s="370"/>
      <c r="P101" s="251"/>
      <c r="Q101" s="253" t="s">
        <v>615</v>
      </c>
      <c r="R101" s="253" t="s">
        <v>623</v>
      </c>
      <c r="S101" s="253"/>
      <c r="T101" s="253"/>
      <c r="U101" s="253"/>
      <c r="V101" s="253"/>
      <c r="W101" s="253"/>
      <c r="X101" s="253"/>
      <c r="AE101" s="235"/>
    </row>
    <row r="102" spans="1:31" ht="20.25" customHeight="1" x14ac:dyDescent="0.4">
      <c r="A102" s="371"/>
      <c r="B102" s="230"/>
      <c r="C102" s="230"/>
      <c r="D102" s="230"/>
      <c r="E102" s="230"/>
      <c r="F102" s="230"/>
      <c r="G102" s="230"/>
      <c r="H102" s="230"/>
      <c r="I102" s="230"/>
      <c r="J102" s="230"/>
      <c r="K102" s="230"/>
      <c r="L102" s="230"/>
      <c r="M102" s="230"/>
      <c r="N102" s="230"/>
      <c r="O102" s="370"/>
      <c r="P102" s="251"/>
      <c r="Q102" s="253" t="s">
        <v>208</v>
      </c>
      <c r="R102" s="253" t="s">
        <v>209</v>
      </c>
      <c r="S102" s="253"/>
      <c r="T102" s="253"/>
      <c r="U102" s="253"/>
      <c r="V102" s="253"/>
      <c r="W102" s="253"/>
      <c r="X102" s="253"/>
      <c r="AE102" s="235"/>
    </row>
    <row r="103" spans="1:31" ht="20.25" customHeight="1" x14ac:dyDescent="0.4">
      <c r="A103" s="371"/>
      <c r="B103" s="230"/>
      <c r="C103" s="230"/>
      <c r="D103" s="230"/>
      <c r="E103" s="230"/>
      <c r="F103" s="230"/>
      <c r="G103" s="230"/>
      <c r="H103" s="230"/>
      <c r="I103" s="230"/>
      <c r="J103" s="230"/>
      <c r="K103" s="230"/>
      <c r="L103" s="230"/>
      <c r="M103" s="230"/>
      <c r="N103" s="230"/>
      <c r="O103" s="370"/>
      <c r="P103" s="251"/>
      <c r="Q103" s="253" t="s">
        <v>212</v>
      </c>
      <c r="R103" s="616" t="s">
        <v>213</v>
      </c>
      <c r="S103" s="616"/>
      <c r="T103" s="616"/>
      <c r="U103" s="253"/>
      <c r="V103" s="253"/>
      <c r="W103" s="253"/>
      <c r="X103" s="253"/>
      <c r="AE103" s="235"/>
    </row>
    <row r="104" spans="1:31" ht="20.25" customHeight="1" x14ac:dyDescent="0.4">
      <c r="A104" s="371"/>
      <c r="B104" s="230"/>
      <c r="C104" s="230"/>
      <c r="D104" s="230"/>
      <c r="E104" s="230"/>
      <c r="F104" s="230"/>
      <c r="G104" s="230"/>
      <c r="H104" s="230"/>
      <c r="I104" s="230"/>
      <c r="J104" s="230"/>
      <c r="K104" s="230"/>
      <c r="L104" s="230"/>
      <c r="M104" s="230"/>
      <c r="N104" s="230"/>
      <c r="O104" s="370"/>
      <c r="P104" s="251"/>
      <c r="Q104" s="253"/>
      <c r="R104" s="616"/>
      <c r="S104" s="616"/>
      <c r="T104" s="616"/>
      <c r="U104" s="253"/>
      <c r="V104" s="253"/>
      <c r="W104" s="253"/>
      <c r="X104" s="253"/>
      <c r="AE104" s="235"/>
    </row>
    <row r="105" spans="1:31" ht="12.75" customHeight="1" x14ac:dyDescent="0.4">
      <c r="A105" s="371"/>
      <c r="B105" s="230"/>
      <c r="C105" s="230"/>
      <c r="D105" s="230"/>
      <c r="E105" s="230"/>
      <c r="F105" s="230"/>
      <c r="G105" s="230"/>
      <c r="H105" s="230"/>
      <c r="I105" s="230"/>
      <c r="J105" s="230"/>
      <c r="K105" s="230"/>
      <c r="L105" s="230"/>
      <c r="M105" s="230"/>
      <c r="N105" s="230"/>
      <c r="O105" s="370"/>
      <c r="P105" s="251"/>
      <c r="Q105" s="253" t="s">
        <v>538</v>
      </c>
      <c r="R105" s="253" t="s">
        <v>596</v>
      </c>
      <c r="S105" s="253"/>
      <c r="T105" s="253"/>
      <c r="U105" s="253"/>
      <c r="V105" s="253"/>
      <c r="W105" s="253"/>
      <c r="X105" s="253"/>
      <c r="AE105" s="235"/>
    </row>
    <row r="106" spans="1:31" ht="20.25" customHeight="1" x14ac:dyDescent="0.4">
      <c r="A106" s="371"/>
      <c r="B106" s="230"/>
      <c r="C106" s="230"/>
      <c r="D106" s="230"/>
      <c r="E106" s="230"/>
      <c r="F106" s="230"/>
      <c r="G106" s="230"/>
      <c r="H106" s="230"/>
      <c r="I106" s="230"/>
      <c r="J106" s="230"/>
      <c r="K106" s="230"/>
      <c r="L106" s="230"/>
      <c r="M106" s="230"/>
      <c r="N106" s="230"/>
      <c r="O106" s="370"/>
      <c r="P106" s="251"/>
      <c r="Q106" s="253" t="s">
        <v>238</v>
      </c>
      <c r="R106" s="253" t="s">
        <v>239</v>
      </c>
      <c r="S106" s="253"/>
      <c r="T106" s="253"/>
      <c r="U106" s="253"/>
      <c r="V106" s="253"/>
      <c r="W106" s="253"/>
      <c r="X106" s="253"/>
      <c r="AE106" s="235"/>
    </row>
    <row r="107" spans="1:31" ht="20.25" customHeight="1" x14ac:dyDescent="0.4">
      <c r="A107" s="371"/>
      <c r="B107" s="230"/>
      <c r="C107" s="230"/>
      <c r="D107" s="230"/>
      <c r="E107" s="230"/>
      <c r="F107" s="230"/>
      <c r="G107" s="230"/>
      <c r="H107" s="230"/>
      <c r="I107" s="230"/>
      <c r="J107" s="230"/>
      <c r="K107" s="230"/>
      <c r="L107" s="230"/>
      <c r="M107" s="230"/>
      <c r="N107" s="230"/>
      <c r="O107" s="370"/>
      <c r="P107" s="251"/>
      <c r="Q107" s="253" t="s">
        <v>310</v>
      </c>
      <c r="R107" s="253" t="s">
        <v>242</v>
      </c>
      <c r="S107" s="253"/>
      <c r="T107" s="253"/>
      <c r="U107" s="253"/>
      <c r="V107" s="253"/>
      <c r="W107" s="253"/>
      <c r="X107" s="253"/>
      <c r="AE107" s="235"/>
    </row>
    <row r="108" spans="1:31" ht="20.25" customHeight="1" x14ac:dyDescent="0.4">
      <c r="A108" s="371"/>
      <c r="B108" s="230"/>
      <c r="C108" s="230"/>
      <c r="D108" s="230"/>
      <c r="E108" s="230"/>
      <c r="F108" s="230"/>
      <c r="G108" s="230"/>
      <c r="H108" s="230"/>
      <c r="I108" s="230"/>
      <c r="J108" s="230"/>
      <c r="K108" s="230"/>
      <c r="L108" s="230"/>
      <c r="M108" s="230"/>
      <c r="N108" s="230"/>
      <c r="O108" s="370"/>
      <c r="P108" s="251"/>
      <c r="Q108" s="253" t="s">
        <v>243</v>
      </c>
      <c r="R108" s="253" t="s">
        <v>244</v>
      </c>
      <c r="S108" s="253"/>
      <c r="T108" s="253"/>
      <c r="U108" s="253"/>
      <c r="V108" s="253"/>
      <c r="W108" s="253"/>
      <c r="X108" s="253"/>
      <c r="AE108" s="235"/>
    </row>
    <row r="109" spans="1:31" ht="20.25" customHeight="1" x14ac:dyDescent="0.4">
      <c r="A109" s="371"/>
      <c r="B109" s="230"/>
      <c r="C109" s="230"/>
      <c r="D109" s="230"/>
      <c r="E109" s="230"/>
      <c r="F109" s="230"/>
      <c r="G109" s="230"/>
      <c r="H109" s="230"/>
      <c r="I109" s="230"/>
      <c r="J109" s="230"/>
      <c r="K109" s="230"/>
      <c r="L109" s="230"/>
      <c r="M109" s="230"/>
      <c r="N109" s="230"/>
      <c r="O109" s="370"/>
      <c r="P109" s="251"/>
      <c r="Q109" s="253" t="s">
        <v>245</v>
      </c>
      <c r="R109" s="253" t="s">
        <v>246</v>
      </c>
      <c r="S109" s="253"/>
      <c r="T109" s="253"/>
      <c r="U109" s="253"/>
      <c r="V109" s="253"/>
      <c r="W109" s="253"/>
      <c r="X109" s="253"/>
      <c r="AE109" s="235"/>
    </row>
    <row r="110" spans="1:31" ht="20.25" customHeight="1" x14ac:dyDescent="0.4">
      <c r="A110" s="371"/>
      <c r="B110" s="230"/>
      <c r="C110" s="230"/>
      <c r="D110" s="230"/>
      <c r="E110" s="230"/>
      <c r="F110" s="230"/>
      <c r="G110" s="230"/>
      <c r="H110" s="230"/>
      <c r="I110" s="230"/>
      <c r="J110" s="230"/>
      <c r="K110" s="230"/>
      <c r="L110" s="230"/>
      <c r="M110" s="230"/>
      <c r="N110" s="230"/>
      <c r="O110" s="370"/>
      <c r="P110" s="251"/>
      <c r="Q110" s="253" t="s">
        <v>247</v>
      </c>
      <c r="R110" s="253" t="s">
        <v>254</v>
      </c>
      <c r="S110" s="253"/>
      <c r="T110" s="253"/>
      <c r="U110" s="253"/>
      <c r="V110" s="253"/>
      <c r="W110" s="253"/>
      <c r="X110" s="253"/>
      <c r="AE110" s="235"/>
    </row>
    <row r="111" spans="1:31" ht="20.25" customHeight="1" x14ac:dyDescent="0.4">
      <c r="A111" s="371"/>
      <c r="B111" s="230"/>
      <c r="C111" s="230"/>
      <c r="D111" s="230"/>
      <c r="E111" s="230"/>
      <c r="F111" s="230"/>
      <c r="G111" s="230"/>
      <c r="H111" s="230"/>
      <c r="I111" s="230"/>
      <c r="J111" s="230"/>
      <c r="K111" s="230"/>
      <c r="L111" s="230"/>
      <c r="M111" s="230"/>
      <c r="N111" s="230"/>
      <c r="O111" s="370"/>
      <c r="P111" s="251"/>
      <c r="Q111" s="253" t="s">
        <v>248</v>
      </c>
      <c r="R111" s="253" t="s">
        <v>253</v>
      </c>
      <c r="S111" s="253"/>
      <c r="T111" s="253"/>
      <c r="U111" s="253"/>
      <c r="V111" s="253"/>
      <c r="W111" s="253"/>
      <c r="X111" s="253"/>
      <c r="AE111" s="235"/>
    </row>
    <row r="112" spans="1:31" ht="20.25" customHeight="1" thickBot="1" x14ac:dyDescent="0.45">
      <c r="A112" s="371"/>
      <c r="B112" s="230"/>
      <c r="C112" s="230"/>
      <c r="D112" s="230"/>
      <c r="E112" s="230"/>
      <c r="F112" s="230"/>
      <c r="G112" s="230"/>
      <c r="H112" s="230"/>
      <c r="I112" s="230"/>
      <c r="J112" s="230"/>
      <c r="K112" s="230"/>
      <c r="L112" s="230"/>
      <c r="M112" s="230"/>
      <c r="N112" s="230"/>
      <c r="O112" s="370"/>
      <c r="P112" s="256"/>
      <c r="Q112" s="257" t="s">
        <v>251</v>
      </c>
      <c r="R112" s="257" t="s">
        <v>252</v>
      </c>
      <c r="S112" s="257"/>
      <c r="T112" s="257"/>
      <c r="U112" s="257"/>
      <c r="V112" s="257"/>
      <c r="W112" s="257"/>
      <c r="X112" s="257"/>
      <c r="Y112" s="258"/>
      <c r="Z112" s="258"/>
      <c r="AA112" s="258"/>
      <c r="AB112" s="258"/>
      <c r="AC112" s="258"/>
      <c r="AD112" s="258"/>
      <c r="AE112" s="259"/>
    </row>
  </sheetData>
  <mergeCells count="18">
    <mergeCell ref="A83:O83"/>
    <mergeCell ref="A1:K1"/>
    <mergeCell ref="C3:D3"/>
    <mergeCell ref="E24:K24"/>
    <mergeCell ref="F21:J21"/>
    <mergeCell ref="A38:AE38"/>
    <mergeCell ref="A10:A13"/>
    <mergeCell ref="A14:A24"/>
    <mergeCell ref="A7:A9"/>
    <mergeCell ref="A25:A29"/>
    <mergeCell ref="A30:A37"/>
    <mergeCell ref="F4:J4"/>
    <mergeCell ref="Q86:AA86"/>
    <mergeCell ref="Q87:Z87"/>
    <mergeCell ref="Q88:AA88"/>
    <mergeCell ref="R103:T104"/>
    <mergeCell ref="A85:D85"/>
    <mergeCell ref="A86:D86"/>
  </mergeCells>
  <hyperlinks>
    <hyperlink ref="A86" r:id="rId1" display="http://www.eirgridgroup.com/site-files/library/EirGrid/DSO-TSO-WFPS-process-Rev.1.0-.pdf" xr:uid="{00000000-0004-0000-0300-000000000000}"/>
  </hyperlinks>
  <pageMargins left="0.39370078740157483" right="0.39370078740157483" top="0.39370078740157483" bottom="0.19685039370078741" header="0.19685039370078741" footer="0"/>
  <pageSetup paperSize="9" scale="25" orientation="landscape" r:id="rId2"/>
  <headerFooter alignWithMargins="0">
    <oddHeader>&amp;L&amp;G&amp;C&amp;24Requirements, General Process Overview and Notes.</oddHeader>
    <oddFooter>&amp;L&amp;"Arial,Bold"&amp;24EIRGRID Confidential - &amp;F&amp;R&amp;24Page &amp;P
&amp;D</oddFooter>
  </headerFooter>
  <drawing r:id="rId3"/>
  <legacyDrawing r:id="rId4"/>
  <legacyDrawingHF r:id="rId5"/>
  <oleObjects>
    <mc:AlternateContent xmlns:mc="http://schemas.openxmlformats.org/markup-compatibility/2006">
      <mc:Choice Requires="x14">
        <oleObject progId="Visio.Drawing.11" shapeId="31745" r:id="rId6">
          <objectPr defaultSize="0" autoPict="0" r:id="rId7">
            <anchor moveWithCells="1">
              <from>
                <xdr:col>0</xdr:col>
                <xdr:colOff>0</xdr:colOff>
                <xdr:row>38</xdr:row>
                <xdr:rowOff>0</xdr:rowOff>
              </from>
              <to>
                <xdr:col>20</xdr:col>
                <xdr:colOff>254000</xdr:colOff>
                <xdr:row>80</xdr:row>
                <xdr:rowOff>146050</xdr:rowOff>
              </to>
            </anchor>
          </objectPr>
        </oleObject>
      </mc:Choice>
      <mc:Fallback>
        <oleObject progId="Visio.Drawing.11" shapeId="31745" r:id="rId6"/>
      </mc:Fallback>
    </mc:AlternateContent>
    <mc:AlternateContent xmlns:mc="http://schemas.openxmlformats.org/markup-compatibility/2006">
      <mc:Choice Requires="x14">
        <oleObject progId="Visio.Drawing.11" shapeId="31747" r:id="rId8">
          <objectPr defaultSize="0" autoPict="0" r:id="rId9">
            <anchor moveWithCells="1">
              <from>
                <xdr:col>11</xdr:col>
                <xdr:colOff>450850</xdr:colOff>
                <xdr:row>0</xdr:row>
                <xdr:rowOff>69850</xdr:rowOff>
              </from>
              <to>
                <xdr:col>29</xdr:col>
                <xdr:colOff>311150</xdr:colOff>
                <xdr:row>33</xdr:row>
                <xdr:rowOff>139700</xdr:rowOff>
              </to>
            </anchor>
          </objectPr>
        </oleObject>
      </mc:Choice>
      <mc:Fallback>
        <oleObject progId="Visio.Drawing.11" shapeId="31747" r:id="rId8"/>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FFFF00"/>
    <pageSetUpPr fitToPage="1"/>
  </sheetPr>
  <dimension ref="A1:AE112"/>
  <sheetViews>
    <sheetView view="pageBreakPreview" zoomScale="70" zoomScaleSheetLayoutView="70" zoomScalePageLayoutView="40" workbookViewId="0">
      <selection activeCell="H27" sqref="H27"/>
    </sheetView>
  </sheetViews>
  <sheetFormatPr defaultColWidth="9.08984375" defaultRowHeight="12.5" x14ac:dyDescent="0.25"/>
  <cols>
    <col min="1" max="1" width="53" style="227" bestFit="1" customWidth="1"/>
    <col min="2" max="2" width="36.08984375" style="227" customWidth="1"/>
    <col min="3" max="3" width="53" style="227" bestFit="1" customWidth="1"/>
    <col min="4" max="4" width="69.453125" style="227" bestFit="1" customWidth="1"/>
    <col min="5" max="5" width="17.90625" style="227" customWidth="1"/>
    <col min="6" max="6" width="12.08984375" style="227" bestFit="1" customWidth="1"/>
    <col min="7" max="7" width="9.08984375" style="227"/>
    <col min="8" max="8" width="45.453125" style="227" customWidth="1"/>
    <col min="9" max="11" width="9.08984375" style="227"/>
    <col min="12" max="15" width="9.08984375" style="227" customWidth="1"/>
    <col min="16" max="16" width="54.453125" style="227" bestFit="1" customWidth="1"/>
    <col min="17" max="17" width="16.54296875" style="227" customWidth="1"/>
    <col min="18" max="30" width="9.08984375" style="227"/>
    <col min="31" max="31" width="24.90625" style="227" customWidth="1"/>
    <col min="32" max="16384" width="9.08984375" style="227"/>
  </cols>
  <sheetData>
    <row r="1" spans="1:11" ht="27.75" customHeight="1" thickBot="1" x14ac:dyDescent="0.3">
      <c r="A1" s="624" t="s">
        <v>739</v>
      </c>
      <c r="B1" s="643"/>
      <c r="C1" s="643"/>
      <c r="D1" s="643"/>
      <c r="E1" s="643"/>
      <c r="F1" s="643"/>
      <c r="G1" s="643"/>
      <c r="H1" s="643"/>
      <c r="I1" s="643"/>
      <c r="J1" s="626"/>
      <c r="K1" s="627"/>
    </row>
    <row r="2" spans="1:11" ht="13" thickBot="1" x14ac:dyDescent="0.3">
      <c r="A2" s="234"/>
      <c r="K2" s="235"/>
    </row>
    <row r="3" spans="1:11" ht="65.25" customHeight="1" thickBot="1" x14ac:dyDescent="0.4">
      <c r="A3" s="236" t="s">
        <v>511</v>
      </c>
      <c r="B3" s="237">
        <v>5</v>
      </c>
      <c r="C3" s="628" t="s">
        <v>599</v>
      </c>
      <c r="D3" s="629"/>
      <c r="K3" s="235"/>
    </row>
    <row r="4" spans="1:11" ht="19.5" thickBot="1" x14ac:dyDescent="0.45">
      <c r="A4" s="234"/>
      <c r="F4" s="632" t="s">
        <v>340</v>
      </c>
      <c r="G4" s="633"/>
      <c r="H4" s="633"/>
      <c r="I4" s="633"/>
      <c r="J4" s="634"/>
      <c r="K4" s="235"/>
    </row>
    <row r="5" spans="1:11" ht="13" thickBot="1" x14ac:dyDescent="0.3">
      <c r="A5" s="234"/>
      <c r="K5" s="235"/>
    </row>
    <row r="6" spans="1:11" ht="18" thickBot="1" x14ac:dyDescent="0.3">
      <c r="A6" s="238" t="s">
        <v>598</v>
      </c>
      <c r="B6" s="239" t="s">
        <v>723</v>
      </c>
      <c r="C6" s="239" t="s">
        <v>93</v>
      </c>
      <c r="D6" s="239" t="s">
        <v>94</v>
      </c>
      <c r="K6" s="235"/>
    </row>
    <row r="7" spans="1:11" ht="17.5" x14ac:dyDescent="0.25">
      <c r="A7" s="640" t="s">
        <v>339</v>
      </c>
      <c r="B7" s="240"/>
      <c r="C7" s="240"/>
      <c r="D7" s="240"/>
      <c r="K7" s="235"/>
    </row>
    <row r="8" spans="1:11" ht="17.5" x14ac:dyDescent="0.25">
      <c r="A8" s="641"/>
      <c r="B8" s="240" t="s">
        <v>722</v>
      </c>
      <c r="C8" s="240" t="s">
        <v>95</v>
      </c>
      <c r="D8" s="240" t="s">
        <v>95</v>
      </c>
      <c r="K8" s="235"/>
    </row>
    <row r="9" spans="1:11" ht="18" thickBot="1" x14ac:dyDescent="0.3">
      <c r="A9" s="642"/>
      <c r="B9" s="240"/>
      <c r="C9" s="240"/>
      <c r="D9" s="240"/>
      <c r="K9" s="235"/>
    </row>
    <row r="10" spans="1:11" ht="17.5" x14ac:dyDescent="0.25">
      <c r="A10" s="637" t="s">
        <v>592</v>
      </c>
      <c r="B10" s="241"/>
      <c r="C10" s="241"/>
      <c r="D10" s="241"/>
      <c r="K10" s="235"/>
    </row>
    <row r="11" spans="1:11" ht="17.5" x14ac:dyDescent="0.25">
      <c r="A11" s="638"/>
      <c r="B11" s="240" t="s">
        <v>92</v>
      </c>
      <c r="C11" s="240" t="s">
        <v>92</v>
      </c>
      <c r="D11" s="240" t="s">
        <v>92</v>
      </c>
      <c r="K11" s="235"/>
    </row>
    <row r="12" spans="1:11" ht="17.5" x14ac:dyDescent="0.25">
      <c r="A12" s="638"/>
      <c r="B12" s="240" t="s">
        <v>86</v>
      </c>
      <c r="C12" s="240" t="s">
        <v>86</v>
      </c>
      <c r="D12" s="240" t="s">
        <v>86</v>
      </c>
      <c r="K12" s="235"/>
    </row>
    <row r="13" spans="1:11" ht="18" thickBot="1" x14ac:dyDescent="0.3">
      <c r="A13" s="639"/>
      <c r="B13" s="242"/>
      <c r="C13" s="242"/>
      <c r="D13" s="242"/>
      <c r="K13" s="235"/>
    </row>
    <row r="14" spans="1:11" ht="17.5" x14ac:dyDescent="0.25">
      <c r="A14" s="640" t="s">
        <v>593</v>
      </c>
      <c r="B14" s="241"/>
      <c r="C14" s="241"/>
      <c r="D14" s="241"/>
      <c r="K14" s="235"/>
    </row>
    <row r="15" spans="1:11" ht="17.5" x14ac:dyDescent="0.25">
      <c r="A15" s="641"/>
      <c r="B15" s="240" t="s">
        <v>17</v>
      </c>
      <c r="C15" s="240" t="s">
        <v>17</v>
      </c>
      <c r="D15" s="240" t="s">
        <v>17</v>
      </c>
      <c r="K15" s="235"/>
    </row>
    <row r="16" spans="1:11" ht="17.5" x14ac:dyDescent="0.25">
      <c r="A16" s="641"/>
      <c r="B16" s="240"/>
      <c r="C16" s="522"/>
      <c r="D16" s="240" t="s">
        <v>594</v>
      </c>
      <c r="K16" s="235"/>
    </row>
    <row r="17" spans="1:11" ht="17.5" x14ac:dyDescent="0.25">
      <c r="A17" s="641"/>
      <c r="B17" s="240"/>
      <c r="C17" s="240"/>
      <c r="D17" s="240" t="s">
        <v>634</v>
      </c>
      <c r="K17" s="235"/>
    </row>
    <row r="18" spans="1:11" ht="17.5" x14ac:dyDescent="0.25">
      <c r="A18" s="641"/>
      <c r="B18" s="240"/>
      <c r="C18" s="240"/>
      <c r="D18" s="240" t="s">
        <v>732</v>
      </c>
      <c r="K18" s="235"/>
    </row>
    <row r="19" spans="1:11" ht="18" thickBot="1" x14ac:dyDescent="0.3">
      <c r="A19" s="641"/>
      <c r="B19" s="240"/>
      <c r="C19" s="240"/>
      <c r="D19" s="240" t="s">
        <v>733</v>
      </c>
      <c r="K19" s="235"/>
    </row>
    <row r="20" spans="1:11" ht="19.5" thickBot="1" x14ac:dyDescent="0.45">
      <c r="A20" s="641"/>
      <c r="B20" s="240"/>
      <c r="C20" s="240"/>
      <c r="D20" s="240" t="s">
        <v>734</v>
      </c>
      <c r="F20" s="632"/>
      <c r="G20" s="633"/>
      <c r="H20" s="633"/>
      <c r="I20" s="633"/>
      <c r="J20" s="634"/>
      <c r="K20" s="235"/>
    </row>
    <row r="21" spans="1:11" ht="17.5" x14ac:dyDescent="0.25">
      <c r="A21" s="641"/>
      <c r="B21" s="240"/>
      <c r="C21" s="240"/>
      <c r="D21" s="240" t="s">
        <v>735</v>
      </c>
      <c r="K21" s="235"/>
    </row>
    <row r="22" spans="1:11" ht="17.5" x14ac:dyDescent="0.25">
      <c r="A22" s="641"/>
      <c r="B22" s="240"/>
      <c r="C22" s="240"/>
      <c r="D22" s="240" t="s">
        <v>736</v>
      </c>
      <c r="K22" s="235"/>
    </row>
    <row r="23" spans="1:11" ht="17.5" x14ac:dyDescent="0.25">
      <c r="A23" s="641"/>
      <c r="B23" s="240"/>
      <c r="C23" s="240"/>
      <c r="D23" s="240" t="s">
        <v>67</v>
      </c>
      <c r="K23" s="235"/>
    </row>
    <row r="24" spans="1:11" ht="17.399999999999999" customHeight="1" thickBot="1" x14ac:dyDescent="0.3">
      <c r="A24" s="642"/>
      <c r="B24" s="242"/>
      <c r="C24" s="242"/>
      <c r="D24" s="240" t="s">
        <v>70</v>
      </c>
      <c r="E24" s="644"/>
      <c r="F24" s="630"/>
      <c r="G24" s="630"/>
      <c r="H24" s="630"/>
      <c r="I24" s="630"/>
      <c r="J24" s="630"/>
      <c r="K24" s="645"/>
    </row>
    <row r="25" spans="1:11" ht="18.75" customHeight="1" x14ac:dyDescent="0.25">
      <c r="A25" s="640" t="s">
        <v>83</v>
      </c>
      <c r="B25" s="241"/>
      <c r="C25" s="241"/>
      <c r="D25" s="241"/>
      <c r="K25" s="235"/>
    </row>
    <row r="26" spans="1:11" ht="17.5" x14ac:dyDescent="0.25">
      <c r="A26" s="641"/>
      <c r="B26" s="240"/>
      <c r="C26" s="240" t="s">
        <v>454</v>
      </c>
      <c r="D26" s="240" t="s">
        <v>454</v>
      </c>
      <c r="K26" s="235"/>
    </row>
    <row r="27" spans="1:11" ht="17.5" x14ac:dyDescent="0.25">
      <c r="A27" s="641"/>
      <c r="B27" s="240" t="s">
        <v>455</v>
      </c>
      <c r="C27" s="240" t="s">
        <v>455</v>
      </c>
      <c r="D27" s="240" t="s">
        <v>455</v>
      </c>
      <c r="K27" s="235"/>
    </row>
    <row r="28" spans="1:11" ht="17.5" x14ac:dyDescent="0.25">
      <c r="A28" s="641"/>
      <c r="B28" s="240" t="s">
        <v>456</v>
      </c>
      <c r="C28" s="240" t="s">
        <v>456</v>
      </c>
      <c r="D28" s="240" t="s">
        <v>456</v>
      </c>
      <c r="K28" s="235"/>
    </row>
    <row r="29" spans="1:11" ht="18" thickBot="1" x14ac:dyDescent="0.3">
      <c r="A29" s="642"/>
      <c r="B29" s="242"/>
      <c r="C29" s="242"/>
      <c r="D29" s="242"/>
      <c r="K29" s="235"/>
    </row>
    <row r="30" spans="1:11" ht="17.5" x14ac:dyDescent="0.25">
      <c r="A30" s="640" t="s">
        <v>84</v>
      </c>
      <c r="B30" s="240"/>
      <c r="C30" s="240"/>
      <c r="D30" s="240"/>
      <c r="K30" s="235"/>
    </row>
    <row r="31" spans="1:11" ht="17.5" x14ac:dyDescent="0.25">
      <c r="A31" s="641"/>
      <c r="B31" s="240" t="s">
        <v>87</v>
      </c>
      <c r="C31" s="240" t="s">
        <v>87</v>
      </c>
      <c r="D31" s="240" t="s">
        <v>87</v>
      </c>
      <c r="K31" s="235"/>
    </row>
    <row r="32" spans="1:11" ht="17.5" x14ac:dyDescent="0.25">
      <c r="A32" s="641"/>
      <c r="B32" s="240" t="s">
        <v>88</v>
      </c>
      <c r="C32" s="240" t="s">
        <v>88</v>
      </c>
      <c r="D32" s="240" t="s">
        <v>88</v>
      </c>
      <c r="K32" s="235"/>
    </row>
    <row r="33" spans="1:31" ht="17.5" x14ac:dyDescent="0.25">
      <c r="A33" s="641"/>
      <c r="B33" s="240" t="s">
        <v>89</v>
      </c>
      <c r="C33" s="240" t="s">
        <v>89</v>
      </c>
      <c r="D33" s="240" t="s">
        <v>89</v>
      </c>
      <c r="K33" s="235"/>
    </row>
    <row r="34" spans="1:31" ht="17.5" x14ac:dyDescent="0.25">
      <c r="A34" s="641"/>
      <c r="B34" s="240" t="s">
        <v>90</v>
      </c>
      <c r="C34" s="240" t="s">
        <v>90</v>
      </c>
      <c r="D34" s="240" t="s">
        <v>90</v>
      </c>
      <c r="K34" s="235"/>
    </row>
    <row r="35" spans="1:31" ht="17.5" x14ac:dyDescent="0.25">
      <c r="A35" s="641"/>
      <c r="B35" s="240" t="s">
        <v>241</v>
      </c>
      <c r="C35" s="240" t="s">
        <v>241</v>
      </c>
      <c r="D35" s="243" t="s">
        <v>241</v>
      </c>
      <c r="E35" s="244"/>
      <c r="K35" s="235"/>
    </row>
    <row r="36" spans="1:31" ht="17.5" x14ac:dyDescent="0.25">
      <c r="A36" s="641"/>
      <c r="B36" s="240" t="s">
        <v>309</v>
      </c>
      <c r="C36" s="240" t="s">
        <v>309</v>
      </c>
      <c r="D36" s="245" t="s">
        <v>309</v>
      </c>
      <c r="K36" s="235"/>
    </row>
    <row r="37" spans="1:31" ht="18" thickBot="1" x14ac:dyDescent="0.3">
      <c r="A37" s="642"/>
      <c r="B37" s="240" t="s">
        <v>91</v>
      </c>
      <c r="C37" s="240" t="s">
        <v>91</v>
      </c>
      <c r="D37" s="240" t="s">
        <v>91</v>
      </c>
      <c r="K37" s="235"/>
    </row>
    <row r="38" spans="1:31" ht="42" customHeight="1" x14ac:dyDescent="0.25">
      <c r="A38" s="620" t="s">
        <v>315</v>
      </c>
      <c r="B38" s="621"/>
      <c r="C38" s="621"/>
      <c r="D38" s="621"/>
      <c r="E38" s="621"/>
      <c r="F38" s="621"/>
      <c r="G38" s="621"/>
      <c r="H38" s="621"/>
      <c r="I38" s="621"/>
      <c r="J38" s="635"/>
      <c r="K38" s="635"/>
      <c r="L38" s="635"/>
      <c r="M38" s="635"/>
      <c r="N38" s="635"/>
      <c r="O38" s="635"/>
      <c r="P38" s="635"/>
      <c r="Q38" s="635"/>
      <c r="R38" s="635"/>
      <c r="S38" s="635"/>
      <c r="T38" s="635"/>
      <c r="U38" s="635"/>
      <c r="V38" s="635"/>
      <c r="W38" s="635"/>
      <c r="X38" s="635"/>
      <c r="Y38" s="635"/>
      <c r="Z38" s="635"/>
      <c r="AA38" s="635"/>
      <c r="AB38" s="635"/>
      <c r="AC38" s="635"/>
      <c r="AD38" s="635"/>
      <c r="AE38" s="636"/>
    </row>
    <row r="39" spans="1:31" x14ac:dyDescent="0.25">
      <c r="A39" s="234"/>
      <c r="AE39" s="235"/>
    </row>
    <row r="40" spans="1:31" x14ac:dyDescent="0.25">
      <c r="A40" s="234"/>
      <c r="AE40" s="235"/>
    </row>
    <row r="41" spans="1:31" x14ac:dyDescent="0.25">
      <c r="A41" s="234"/>
      <c r="AE41" s="235"/>
    </row>
    <row r="42" spans="1:31" x14ac:dyDescent="0.25">
      <c r="A42" s="234"/>
      <c r="AE42" s="235"/>
    </row>
    <row r="43" spans="1:31" x14ac:dyDescent="0.25">
      <c r="A43" s="234"/>
      <c r="AE43" s="235"/>
    </row>
    <row r="44" spans="1:31" x14ac:dyDescent="0.25">
      <c r="A44" s="234"/>
      <c r="AE44" s="235"/>
    </row>
    <row r="45" spans="1:31" x14ac:dyDescent="0.25">
      <c r="A45" s="234"/>
      <c r="AE45" s="235"/>
    </row>
    <row r="46" spans="1:31" x14ac:dyDescent="0.25">
      <c r="A46" s="234"/>
      <c r="AE46" s="235"/>
    </row>
    <row r="47" spans="1:31" x14ac:dyDescent="0.25">
      <c r="A47" s="234"/>
      <c r="AE47" s="235"/>
    </row>
    <row r="48" spans="1:31" x14ac:dyDescent="0.25">
      <c r="A48" s="234"/>
      <c r="AE48" s="235"/>
    </row>
    <row r="49" spans="1:31" x14ac:dyDescent="0.25">
      <c r="A49" s="234"/>
      <c r="AE49" s="235"/>
    </row>
    <row r="50" spans="1:31" x14ac:dyDescent="0.25">
      <c r="A50" s="234"/>
      <c r="AE50" s="235"/>
    </row>
    <row r="51" spans="1:31" x14ac:dyDescent="0.25">
      <c r="A51" s="234"/>
      <c r="AE51" s="235"/>
    </row>
    <row r="52" spans="1:31" x14ac:dyDescent="0.25">
      <c r="A52" s="234"/>
      <c r="AE52" s="235"/>
    </row>
    <row r="53" spans="1:31" x14ac:dyDescent="0.25">
      <c r="A53" s="234"/>
      <c r="AE53" s="235"/>
    </row>
    <row r="54" spans="1:31" x14ac:dyDescent="0.25">
      <c r="A54" s="234"/>
      <c r="AE54" s="235"/>
    </row>
    <row r="55" spans="1:31" x14ac:dyDescent="0.25">
      <c r="A55" s="234"/>
      <c r="AE55" s="235"/>
    </row>
    <row r="56" spans="1:31" x14ac:dyDescent="0.25">
      <c r="A56" s="234"/>
      <c r="AE56" s="235"/>
    </row>
    <row r="57" spans="1:31" x14ac:dyDescent="0.25">
      <c r="A57" s="234"/>
      <c r="AE57" s="235"/>
    </row>
    <row r="58" spans="1:31" x14ac:dyDescent="0.25">
      <c r="A58" s="234"/>
      <c r="AE58" s="235"/>
    </row>
    <row r="59" spans="1:31" x14ac:dyDescent="0.25">
      <c r="A59" s="234"/>
      <c r="AE59" s="235"/>
    </row>
    <row r="60" spans="1:31" x14ac:dyDescent="0.25">
      <c r="A60" s="234"/>
      <c r="AE60" s="235"/>
    </row>
    <row r="61" spans="1:31" x14ac:dyDescent="0.25">
      <c r="A61" s="234"/>
      <c r="AE61" s="235"/>
    </row>
    <row r="62" spans="1:31" x14ac:dyDescent="0.25">
      <c r="A62" s="234"/>
      <c r="AE62" s="235"/>
    </row>
    <row r="63" spans="1:31" x14ac:dyDescent="0.25">
      <c r="A63" s="234"/>
      <c r="AE63" s="235"/>
    </row>
    <row r="64" spans="1:31" x14ac:dyDescent="0.25">
      <c r="A64" s="234"/>
      <c r="AE64" s="235"/>
    </row>
    <row r="65" spans="1:31" x14ac:dyDescent="0.25">
      <c r="A65" s="234"/>
      <c r="AE65" s="235"/>
    </row>
    <row r="66" spans="1:31" x14ac:dyDescent="0.25">
      <c r="A66" s="234"/>
      <c r="AE66" s="235"/>
    </row>
    <row r="67" spans="1:31" x14ac:dyDescent="0.25">
      <c r="A67" s="234"/>
      <c r="AE67" s="235"/>
    </row>
    <row r="68" spans="1:31" x14ac:dyDescent="0.25">
      <c r="A68" s="234"/>
      <c r="AE68" s="235"/>
    </row>
    <row r="69" spans="1:31" x14ac:dyDescent="0.25">
      <c r="A69" s="234"/>
      <c r="AE69" s="235"/>
    </row>
    <row r="70" spans="1:31" x14ac:dyDescent="0.25">
      <c r="A70" s="234"/>
      <c r="AE70" s="235"/>
    </row>
    <row r="71" spans="1:31" x14ac:dyDescent="0.25">
      <c r="A71" s="234"/>
      <c r="AE71" s="235"/>
    </row>
    <row r="72" spans="1:31" x14ac:dyDescent="0.25">
      <c r="A72" s="234"/>
      <c r="AE72" s="235"/>
    </row>
    <row r="73" spans="1:31" x14ac:dyDescent="0.25">
      <c r="A73" s="234"/>
      <c r="AE73" s="235"/>
    </row>
    <row r="74" spans="1:31" x14ac:dyDescent="0.25">
      <c r="A74" s="234"/>
      <c r="AE74" s="235"/>
    </row>
    <row r="75" spans="1:31" x14ac:dyDescent="0.25">
      <c r="A75" s="234"/>
      <c r="AE75" s="235"/>
    </row>
    <row r="76" spans="1:31" x14ac:dyDescent="0.25">
      <c r="A76" s="234"/>
      <c r="AE76" s="235"/>
    </row>
    <row r="77" spans="1:31" x14ac:dyDescent="0.25">
      <c r="A77" s="234"/>
      <c r="AE77" s="235"/>
    </row>
    <row r="78" spans="1:31" x14ac:dyDescent="0.25">
      <c r="A78" s="234"/>
      <c r="AE78" s="235"/>
    </row>
    <row r="79" spans="1:31" x14ac:dyDescent="0.25">
      <c r="A79" s="234"/>
      <c r="AE79" s="235"/>
    </row>
    <row r="80" spans="1:31" ht="23.25" customHeight="1" x14ac:dyDescent="0.25">
      <c r="A80" s="234"/>
      <c r="AE80" s="235"/>
    </row>
    <row r="81" spans="1:31" ht="23.25" customHeight="1" x14ac:dyDescent="0.25">
      <c r="A81" s="234"/>
      <c r="AE81" s="235"/>
    </row>
    <row r="82" spans="1:31" ht="13" thickBot="1" x14ac:dyDescent="0.3">
      <c r="AE82" s="235"/>
    </row>
    <row r="83" spans="1:31" ht="21" customHeight="1" thickBot="1" x14ac:dyDescent="0.45">
      <c r="A83" s="620" t="s">
        <v>234</v>
      </c>
      <c r="B83" s="621"/>
      <c r="C83" s="621"/>
      <c r="D83" s="621"/>
      <c r="E83" s="621"/>
      <c r="F83" s="621"/>
      <c r="G83" s="621"/>
      <c r="H83" s="621"/>
      <c r="I83" s="622"/>
      <c r="J83" s="622"/>
      <c r="K83" s="622"/>
      <c r="L83" s="622"/>
      <c r="M83" s="622"/>
      <c r="N83" s="622"/>
      <c r="O83" s="623"/>
      <c r="P83" s="246" t="s">
        <v>103</v>
      </c>
      <c r="Q83" s="247"/>
      <c r="R83" s="248"/>
      <c r="S83" s="248"/>
      <c r="T83" s="248"/>
      <c r="U83" s="248"/>
      <c r="V83" s="248"/>
      <c r="W83" s="248"/>
      <c r="X83" s="248"/>
      <c r="Y83" s="249"/>
      <c r="Z83" s="249"/>
      <c r="AA83" s="249"/>
      <c r="AB83" s="249"/>
      <c r="AC83" s="249"/>
      <c r="AD83" s="249"/>
      <c r="AE83" s="250"/>
    </row>
    <row r="84" spans="1:31" ht="20.25" customHeight="1" x14ac:dyDescent="0.4">
      <c r="A84" s="371"/>
      <c r="B84" s="230"/>
      <c r="C84" s="230"/>
      <c r="D84" s="230"/>
      <c r="E84" s="230"/>
      <c r="F84" s="230"/>
      <c r="G84" s="230"/>
      <c r="H84" s="230"/>
      <c r="I84" s="230"/>
      <c r="J84" s="230"/>
      <c r="K84" s="230"/>
      <c r="L84" s="230"/>
      <c r="M84" s="230"/>
      <c r="N84" s="230"/>
      <c r="O84" s="370"/>
      <c r="P84" s="251"/>
      <c r="Q84" s="252"/>
      <c r="R84" s="253"/>
      <c r="S84" s="253"/>
      <c r="T84" s="253"/>
      <c r="U84" s="253"/>
      <c r="V84" s="253"/>
      <c r="W84" s="253"/>
      <c r="X84" s="253"/>
      <c r="AE84" s="235"/>
    </row>
    <row r="85" spans="1:31" ht="20.25" customHeight="1" x14ac:dyDescent="0.4">
      <c r="A85" s="617" t="s">
        <v>595</v>
      </c>
      <c r="B85" s="618"/>
      <c r="C85" s="618"/>
      <c r="D85" s="618"/>
      <c r="E85" s="230"/>
      <c r="F85" s="230"/>
      <c r="G85" s="230"/>
      <c r="H85" s="230"/>
      <c r="I85" s="230"/>
      <c r="J85" s="230"/>
      <c r="K85" s="230"/>
      <c r="L85" s="230"/>
      <c r="M85" s="230"/>
      <c r="N85" s="230"/>
      <c r="O85" s="370"/>
      <c r="P85" s="251"/>
      <c r="Q85" s="254" t="s">
        <v>104</v>
      </c>
      <c r="R85" s="252"/>
      <c r="S85" s="253"/>
      <c r="T85" s="253"/>
      <c r="U85" s="253"/>
      <c r="V85" s="253"/>
      <c r="W85" s="253"/>
      <c r="X85" s="253"/>
      <c r="AE85" s="235"/>
    </row>
    <row r="86" spans="1:31" ht="20.25" customHeight="1" x14ac:dyDescent="0.4">
      <c r="A86" s="619" t="s">
        <v>537</v>
      </c>
      <c r="B86" s="618"/>
      <c r="C86" s="618"/>
      <c r="D86" s="618"/>
      <c r="E86" s="230"/>
      <c r="F86" s="230"/>
      <c r="G86" s="230"/>
      <c r="H86" s="230"/>
      <c r="I86" s="230"/>
      <c r="J86" s="230"/>
      <c r="K86" s="230"/>
      <c r="L86" s="230"/>
      <c r="M86" s="230"/>
      <c r="N86" s="230"/>
      <c r="O86" s="370"/>
      <c r="P86" s="251"/>
      <c r="Q86" s="614" t="s">
        <v>105</v>
      </c>
      <c r="R86" s="614"/>
      <c r="S86" s="614"/>
      <c r="T86" s="614"/>
      <c r="U86" s="615"/>
      <c r="V86" s="615"/>
      <c r="W86" s="615"/>
      <c r="X86" s="615"/>
      <c r="Y86" s="615"/>
      <c r="Z86" s="615"/>
      <c r="AA86" s="615"/>
      <c r="AE86" s="235"/>
    </row>
    <row r="87" spans="1:31" ht="20.25" customHeight="1" x14ac:dyDescent="0.4">
      <c r="A87" s="371"/>
      <c r="B87" s="230"/>
      <c r="C87" s="230"/>
      <c r="D87" s="230"/>
      <c r="E87" s="230"/>
      <c r="F87" s="230"/>
      <c r="G87" s="230"/>
      <c r="H87" s="230"/>
      <c r="I87" s="230"/>
      <c r="J87" s="230"/>
      <c r="K87" s="230"/>
      <c r="L87" s="230"/>
      <c r="M87" s="230"/>
      <c r="N87" s="230"/>
      <c r="O87" s="370"/>
      <c r="P87" s="251"/>
      <c r="Q87" s="614" t="s">
        <v>106</v>
      </c>
      <c r="R87" s="614"/>
      <c r="S87" s="614"/>
      <c r="T87" s="614"/>
      <c r="U87" s="615"/>
      <c r="V87" s="615"/>
      <c r="W87" s="615"/>
      <c r="X87" s="615"/>
      <c r="Y87" s="615"/>
      <c r="Z87" s="615"/>
      <c r="AE87" s="235"/>
    </row>
    <row r="88" spans="1:31" ht="20.25" customHeight="1" x14ac:dyDescent="0.4">
      <c r="A88" s="371"/>
      <c r="B88" s="230"/>
      <c r="C88" s="230"/>
      <c r="D88" s="230"/>
      <c r="E88" s="230"/>
      <c r="F88" s="230"/>
      <c r="G88" s="230"/>
      <c r="H88" s="230"/>
      <c r="I88" s="230"/>
      <c r="J88" s="230"/>
      <c r="K88" s="230"/>
      <c r="L88" s="230"/>
      <c r="M88" s="230"/>
      <c r="N88" s="230"/>
      <c r="O88" s="370"/>
      <c r="P88" s="251"/>
      <c r="Q88" s="614" t="s">
        <v>107</v>
      </c>
      <c r="R88" s="614"/>
      <c r="S88" s="614"/>
      <c r="T88" s="614"/>
      <c r="U88" s="615"/>
      <c r="V88" s="615"/>
      <c r="W88" s="615"/>
      <c r="X88" s="615"/>
      <c r="Y88" s="615"/>
      <c r="Z88" s="615"/>
      <c r="AA88" s="615"/>
      <c r="AE88" s="235"/>
    </row>
    <row r="89" spans="1:31" ht="20.25" customHeight="1" x14ac:dyDescent="0.4">
      <c r="A89" s="371"/>
      <c r="B89" s="230"/>
      <c r="C89" s="230"/>
      <c r="D89" s="230"/>
      <c r="E89" s="230"/>
      <c r="F89" s="230"/>
      <c r="G89" s="230"/>
      <c r="H89" s="230"/>
      <c r="I89" s="230"/>
      <c r="J89" s="230"/>
      <c r="K89" s="230"/>
      <c r="L89" s="230"/>
      <c r="M89" s="230"/>
      <c r="N89" s="230"/>
      <c r="O89" s="370"/>
      <c r="P89" s="251" t="s">
        <v>216</v>
      </c>
      <c r="Q89" s="255" t="s">
        <v>518</v>
      </c>
      <c r="R89" s="253"/>
      <c r="S89" s="253"/>
      <c r="T89" s="253"/>
      <c r="U89" s="253"/>
      <c r="V89" s="253"/>
      <c r="W89" s="253"/>
      <c r="X89" s="253"/>
      <c r="AE89" s="235"/>
    </row>
    <row r="90" spans="1:31" ht="20.25" customHeight="1" x14ac:dyDescent="0.4">
      <c r="A90" s="371"/>
      <c r="B90" s="230"/>
      <c r="C90" s="230"/>
      <c r="D90" s="230"/>
      <c r="E90" s="230"/>
      <c r="F90" s="230"/>
      <c r="G90" s="230"/>
      <c r="H90" s="230"/>
      <c r="I90" s="230"/>
      <c r="J90" s="230"/>
      <c r="K90" s="230"/>
      <c r="L90" s="230"/>
      <c r="M90" s="230"/>
      <c r="N90" s="230"/>
      <c r="O90" s="370"/>
      <c r="P90" s="251" t="s">
        <v>194</v>
      </c>
      <c r="Q90" s="255" t="s">
        <v>519</v>
      </c>
      <c r="R90" s="253"/>
      <c r="S90" s="253"/>
      <c r="T90" s="253"/>
      <c r="U90" s="253"/>
      <c r="V90" s="253"/>
      <c r="W90" s="253"/>
      <c r="X90" s="253"/>
      <c r="AE90" s="235"/>
    </row>
    <row r="91" spans="1:31" ht="20.25" customHeight="1" thickBot="1" x14ac:dyDescent="0.45">
      <c r="A91" s="371"/>
      <c r="B91" s="230"/>
      <c r="C91" s="230"/>
      <c r="D91" s="230"/>
      <c r="E91" s="230"/>
      <c r="F91" s="230"/>
      <c r="G91" s="230"/>
      <c r="H91" s="230"/>
      <c r="I91" s="230"/>
      <c r="J91" s="230"/>
      <c r="K91" s="230"/>
      <c r="L91" s="230"/>
      <c r="M91" s="230"/>
      <c r="N91" s="230"/>
      <c r="O91" s="370"/>
      <c r="P91" s="251" t="s">
        <v>249</v>
      </c>
      <c r="Q91" s="255" t="s">
        <v>605</v>
      </c>
      <c r="R91" s="253"/>
      <c r="S91" s="253"/>
      <c r="T91" s="253"/>
      <c r="U91" s="253"/>
      <c r="V91" s="253"/>
      <c r="W91" s="253"/>
      <c r="X91" s="253"/>
      <c r="AE91" s="235"/>
    </row>
    <row r="92" spans="1:31" ht="20.25" customHeight="1" thickBot="1" x14ac:dyDescent="0.45">
      <c r="A92" s="371"/>
      <c r="B92" s="230"/>
      <c r="C92" s="230"/>
      <c r="D92" s="230"/>
      <c r="E92" s="230"/>
      <c r="F92" s="230"/>
      <c r="G92" s="230"/>
      <c r="H92" s="230"/>
      <c r="I92" s="230"/>
      <c r="J92" s="230"/>
      <c r="K92" s="230"/>
      <c r="L92" s="230"/>
      <c r="M92" s="230"/>
      <c r="N92" s="230"/>
      <c r="O92" s="370"/>
      <c r="P92" s="246" t="s">
        <v>423</v>
      </c>
      <c r="Q92" s="253"/>
      <c r="R92" s="253"/>
      <c r="S92" s="253"/>
      <c r="T92" s="253"/>
      <c r="U92" s="253"/>
      <c r="V92" s="253"/>
      <c r="W92" s="253"/>
      <c r="X92" s="253"/>
      <c r="AE92" s="235"/>
    </row>
    <row r="93" spans="1:31" ht="20.25" customHeight="1" x14ac:dyDescent="0.4">
      <c r="A93" s="371"/>
      <c r="B93" s="230"/>
      <c r="C93" s="230"/>
      <c r="D93" s="230"/>
      <c r="E93" s="230"/>
      <c r="F93" s="230"/>
      <c r="G93" s="230"/>
      <c r="H93" s="230"/>
      <c r="I93" s="230"/>
      <c r="J93" s="230"/>
      <c r="K93" s="230"/>
      <c r="L93" s="230"/>
      <c r="M93" s="230"/>
      <c r="N93" s="230"/>
      <c r="O93" s="370"/>
      <c r="P93" s="251"/>
      <c r="Q93" s="253" t="s">
        <v>198</v>
      </c>
      <c r="R93" s="253" t="s">
        <v>214</v>
      </c>
      <c r="S93" s="253"/>
      <c r="T93" s="253"/>
      <c r="U93" s="253"/>
      <c r="V93" s="253"/>
      <c r="W93" s="253"/>
      <c r="X93" s="253"/>
      <c r="AE93" s="235"/>
    </row>
    <row r="94" spans="1:31" ht="20.25" customHeight="1" x14ac:dyDescent="0.4">
      <c r="A94" s="371"/>
      <c r="B94" s="230"/>
      <c r="C94" s="230"/>
      <c r="D94" s="230"/>
      <c r="E94" s="230"/>
      <c r="F94" s="230"/>
      <c r="G94" s="230"/>
      <c r="H94" s="230"/>
      <c r="I94" s="230"/>
      <c r="J94" s="230"/>
      <c r="K94" s="230"/>
      <c r="L94" s="230"/>
      <c r="M94" s="230"/>
      <c r="N94" s="230"/>
      <c r="O94" s="370"/>
      <c r="P94" s="251"/>
      <c r="Q94" s="253" t="s">
        <v>205</v>
      </c>
      <c r="R94" s="253" t="s">
        <v>206</v>
      </c>
      <c r="S94" s="253"/>
      <c r="T94" s="253"/>
      <c r="U94" s="253"/>
      <c r="V94" s="253"/>
      <c r="W94" s="253"/>
      <c r="X94" s="253"/>
      <c r="AE94" s="235"/>
    </row>
    <row r="95" spans="1:31" ht="20.25" customHeight="1" x14ac:dyDescent="0.4">
      <c r="A95" s="371"/>
      <c r="B95" s="230"/>
      <c r="C95" s="230"/>
      <c r="D95" s="230"/>
      <c r="E95" s="230"/>
      <c r="F95" s="230"/>
      <c r="G95" s="230"/>
      <c r="H95" s="230"/>
      <c r="I95" s="230"/>
      <c r="J95" s="230"/>
      <c r="K95" s="230"/>
      <c r="L95" s="230"/>
      <c r="M95" s="230"/>
      <c r="N95" s="230"/>
      <c r="O95" s="370"/>
      <c r="P95" s="251"/>
      <c r="Q95" s="253" t="s">
        <v>200</v>
      </c>
      <c r="R95" s="253" t="s">
        <v>215</v>
      </c>
      <c r="S95" s="253"/>
      <c r="T95" s="253"/>
      <c r="U95" s="253"/>
      <c r="V95" s="253"/>
      <c r="W95" s="253"/>
      <c r="X95" s="253"/>
      <c r="AE95" s="235"/>
    </row>
    <row r="96" spans="1:31" ht="20.25" customHeight="1" x14ac:dyDescent="0.4">
      <c r="A96" s="371"/>
      <c r="B96" s="230"/>
      <c r="C96" s="230"/>
      <c r="D96" s="230"/>
      <c r="E96" s="230"/>
      <c r="F96" s="230"/>
      <c r="G96" s="230"/>
      <c r="H96" s="230"/>
      <c r="I96" s="230"/>
      <c r="J96" s="230"/>
      <c r="K96" s="230"/>
      <c r="L96" s="230"/>
      <c r="M96" s="230"/>
      <c r="N96" s="230"/>
      <c r="O96" s="370"/>
      <c r="P96" s="251"/>
      <c r="Q96" s="253" t="s">
        <v>141</v>
      </c>
      <c r="R96" s="253" t="s">
        <v>199</v>
      </c>
      <c r="S96" s="253"/>
      <c r="T96" s="253"/>
      <c r="U96" s="253"/>
      <c r="V96" s="253"/>
      <c r="W96" s="253"/>
      <c r="X96" s="253"/>
      <c r="AE96" s="235"/>
    </row>
    <row r="97" spans="1:31" ht="20.25" customHeight="1" x14ac:dyDescent="0.4">
      <c r="A97" s="371"/>
      <c r="B97" s="230"/>
      <c r="C97" s="230"/>
      <c r="D97" s="230"/>
      <c r="E97" s="230"/>
      <c r="F97" s="230"/>
      <c r="G97" s="230"/>
      <c r="H97" s="230"/>
      <c r="I97" s="230"/>
      <c r="J97" s="230"/>
      <c r="K97" s="230"/>
      <c r="L97" s="230"/>
      <c r="M97" s="230"/>
      <c r="N97" s="230"/>
      <c r="O97" s="370"/>
      <c r="P97" s="251"/>
      <c r="Q97" s="253" t="s">
        <v>196</v>
      </c>
      <c r="R97" s="253" t="s">
        <v>197</v>
      </c>
      <c r="S97" s="253"/>
      <c r="T97" s="253"/>
      <c r="U97" s="253"/>
      <c r="V97" s="253"/>
      <c r="W97" s="253"/>
      <c r="X97" s="253"/>
      <c r="AE97" s="235"/>
    </row>
    <row r="98" spans="1:31" ht="20.25" customHeight="1" x14ac:dyDescent="0.4">
      <c r="A98" s="371"/>
      <c r="B98" s="230"/>
      <c r="C98" s="230"/>
      <c r="D98" s="230"/>
      <c r="E98" s="230"/>
      <c r="F98" s="230"/>
      <c r="G98" s="230"/>
      <c r="H98" s="230"/>
      <c r="I98" s="230"/>
      <c r="J98" s="230"/>
      <c r="K98" s="230"/>
      <c r="L98" s="230"/>
      <c r="M98" s="230"/>
      <c r="N98" s="230"/>
      <c r="O98" s="370"/>
      <c r="P98" s="251"/>
      <c r="Q98" s="253" t="s">
        <v>201</v>
      </c>
      <c r="R98" s="253" t="s">
        <v>202</v>
      </c>
      <c r="S98" s="253"/>
      <c r="T98" s="253"/>
      <c r="U98" s="253"/>
      <c r="V98" s="253"/>
      <c r="W98" s="253"/>
      <c r="X98" s="253"/>
      <c r="AE98" s="235"/>
    </row>
    <row r="99" spans="1:31" ht="20.25" customHeight="1" x14ac:dyDescent="0.4">
      <c r="A99" s="371"/>
      <c r="B99" s="230"/>
      <c r="C99" s="230"/>
      <c r="D99" s="230"/>
      <c r="E99" s="230"/>
      <c r="F99" s="230"/>
      <c r="G99" s="230"/>
      <c r="H99" s="230"/>
      <c r="I99" s="230"/>
      <c r="J99" s="230"/>
      <c r="K99" s="230"/>
      <c r="L99" s="230"/>
      <c r="M99" s="230"/>
      <c r="N99" s="230"/>
      <c r="O99" s="370"/>
      <c r="P99" s="251"/>
      <c r="Q99" s="253" t="s">
        <v>203</v>
      </c>
      <c r="R99" s="253" t="s">
        <v>204</v>
      </c>
      <c r="S99" s="253"/>
      <c r="T99" s="253"/>
      <c r="U99" s="253"/>
      <c r="V99" s="253"/>
      <c r="W99" s="253"/>
      <c r="X99" s="253"/>
      <c r="AE99" s="235"/>
    </row>
    <row r="100" spans="1:31" ht="20.25" customHeight="1" x14ac:dyDescent="0.4">
      <c r="A100" s="371"/>
      <c r="B100" s="230"/>
      <c r="C100" s="230"/>
      <c r="D100" s="230"/>
      <c r="E100" s="230"/>
      <c r="F100" s="230"/>
      <c r="G100" s="230"/>
      <c r="H100" s="230"/>
      <c r="I100" s="230"/>
      <c r="J100" s="230"/>
      <c r="K100" s="230"/>
      <c r="L100" s="230"/>
      <c r="M100" s="230"/>
      <c r="N100" s="230"/>
      <c r="O100" s="370"/>
      <c r="P100" s="251"/>
      <c r="Q100" s="253" t="s">
        <v>207</v>
      </c>
      <c r="R100" s="253" t="s">
        <v>127</v>
      </c>
      <c r="S100" s="253"/>
      <c r="T100" s="253"/>
      <c r="U100" s="253"/>
      <c r="V100" s="253"/>
      <c r="W100" s="253"/>
      <c r="X100" s="253"/>
      <c r="AE100" s="235"/>
    </row>
    <row r="101" spans="1:31" ht="20.25" customHeight="1" x14ac:dyDescent="0.4">
      <c r="A101" s="371"/>
      <c r="B101" s="230"/>
      <c r="C101" s="230"/>
      <c r="D101" s="230"/>
      <c r="E101" s="230"/>
      <c r="F101" s="230"/>
      <c r="G101" s="230"/>
      <c r="H101" s="230"/>
      <c r="I101" s="230"/>
      <c r="J101" s="230"/>
      <c r="K101" s="230"/>
      <c r="L101" s="230"/>
      <c r="M101" s="230"/>
      <c r="N101" s="230"/>
      <c r="O101" s="370"/>
      <c r="P101" s="251"/>
      <c r="Q101" s="253" t="s">
        <v>615</v>
      </c>
      <c r="R101" s="253" t="s">
        <v>623</v>
      </c>
      <c r="S101" s="253"/>
      <c r="T101" s="253"/>
      <c r="U101" s="253"/>
      <c r="V101" s="253"/>
      <c r="W101" s="253"/>
      <c r="X101" s="253"/>
      <c r="AE101" s="235"/>
    </row>
    <row r="102" spans="1:31" ht="20.25" customHeight="1" x14ac:dyDescent="0.4">
      <c r="A102" s="371"/>
      <c r="B102" s="230"/>
      <c r="C102" s="230"/>
      <c r="D102" s="230"/>
      <c r="E102" s="230"/>
      <c r="F102" s="230"/>
      <c r="G102" s="230"/>
      <c r="H102" s="230"/>
      <c r="I102" s="230"/>
      <c r="J102" s="230"/>
      <c r="K102" s="230"/>
      <c r="L102" s="230"/>
      <c r="M102" s="230"/>
      <c r="N102" s="230"/>
      <c r="O102" s="370"/>
      <c r="P102" s="251"/>
      <c r="Q102" s="253" t="s">
        <v>208</v>
      </c>
      <c r="R102" s="253" t="s">
        <v>209</v>
      </c>
      <c r="S102" s="253"/>
      <c r="T102" s="253"/>
      <c r="U102" s="253"/>
      <c r="V102" s="253"/>
      <c r="W102" s="253"/>
      <c r="X102" s="253"/>
      <c r="AE102" s="235"/>
    </row>
    <row r="103" spans="1:31" ht="20.25" customHeight="1" x14ac:dyDescent="0.4">
      <c r="A103" s="371"/>
      <c r="B103" s="230"/>
      <c r="C103" s="230"/>
      <c r="D103" s="230"/>
      <c r="E103" s="230"/>
      <c r="F103" s="230"/>
      <c r="G103" s="230"/>
      <c r="H103" s="230"/>
      <c r="I103" s="230"/>
      <c r="J103" s="230"/>
      <c r="K103" s="230"/>
      <c r="L103" s="230"/>
      <c r="M103" s="230"/>
      <c r="N103" s="230"/>
      <c r="O103" s="370"/>
      <c r="P103" s="251"/>
      <c r="Q103" s="253" t="s">
        <v>212</v>
      </c>
      <c r="R103" s="616" t="s">
        <v>213</v>
      </c>
      <c r="S103" s="616"/>
      <c r="T103" s="616"/>
      <c r="U103" s="253"/>
      <c r="V103" s="253"/>
      <c r="W103" s="253"/>
      <c r="X103" s="253"/>
      <c r="AE103" s="235"/>
    </row>
    <row r="104" spans="1:31" ht="20.25" customHeight="1" x14ac:dyDescent="0.4">
      <c r="A104" s="371"/>
      <c r="B104" s="230"/>
      <c r="C104" s="230"/>
      <c r="D104" s="230"/>
      <c r="E104" s="230"/>
      <c r="F104" s="230"/>
      <c r="G104" s="230"/>
      <c r="H104" s="230"/>
      <c r="I104" s="230"/>
      <c r="J104" s="230"/>
      <c r="K104" s="230"/>
      <c r="L104" s="230"/>
      <c r="M104" s="230"/>
      <c r="N104" s="230"/>
      <c r="O104" s="370"/>
      <c r="P104" s="251"/>
      <c r="Q104" s="253"/>
      <c r="R104" s="616"/>
      <c r="S104" s="616"/>
      <c r="T104" s="616"/>
      <c r="U104" s="253"/>
      <c r="V104" s="253"/>
      <c r="W104" s="253"/>
      <c r="X104" s="253"/>
      <c r="AE104" s="235"/>
    </row>
    <row r="105" spans="1:31" ht="12.75" customHeight="1" x14ac:dyDescent="0.4">
      <c r="A105" s="371"/>
      <c r="B105" s="230"/>
      <c r="C105" s="230"/>
      <c r="D105" s="230"/>
      <c r="E105" s="230"/>
      <c r="F105" s="230"/>
      <c r="G105" s="230"/>
      <c r="H105" s="230"/>
      <c r="I105" s="230"/>
      <c r="J105" s="230"/>
      <c r="K105" s="230"/>
      <c r="L105" s="230"/>
      <c r="M105" s="230"/>
      <c r="N105" s="230"/>
      <c r="O105" s="370"/>
      <c r="P105" s="251"/>
      <c r="Q105" s="253" t="s">
        <v>538</v>
      </c>
      <c r="R105" s="253" t="s">
        <v>596</v>
      </c>
      <c r="S105" s="253"/>
      <c r="T105" s="253"/>
      <c r="U105" s="253"/>
      <c r="V105" s="253"/>
      <c r="W105" s="253"/>
      <c r="X105" s="253"/>
      <c r="AE105" s="235"/>
    </row>
    <row r="106" spans="1:31" ht="20.25" customHeight="1" x14ac:dyDescent="0.4">
      <c r="A106" s="371"/>
      <c r="B106" s="230"/>
      <c r="C106" s="230"/>
      <c r="D106" s="230"/>
      <c r="E106" s="230"/>
      <c r="F106" s="230"/>
      <c r="G106" s="230"/>
      <c r="H106" s="230"/>
      <c r="I106" s="230"/>
      <c r="J106" s="230"/>
      <c r="K106" s="230"/>
      <c r="L106" s="230"/>
      <c r="M106" s="230"/>
      <c r="N106" s="230"/>
      <c r="O106" s="370"/>
      <c r="P106" s="251"/>
      <c r="Q106" s="253" t="s">
        <v>238</v>
      </c>
      <c r="R106" s="253" t="s">
        <v>239</v>
      </c>
      <c r="S106" s="253"/>
      <c r="T106" s="253"/>
      <c r="U106" s="253"/>
      <c r="V106" s="253"/>
      <c r="W106" s="253"/>
      <c r="X106" s="253"/>
      <c r="AE106" s="235"/>
    </row>
    <row r="107" spans="1:31" ht="20.25" customHeight="1" x14ac:dyDescent="0.4">
      <c r="A107" s="371"/>
      <c r="B107" s="230"/>
      <c r="C107" s="230"/>
      <c r="D107" s="230"/>
      <c r="E107" s="230"/>
      <c r="F107" s="230"/>
      <c r="G107" s="230"/>
      <c r="H107" s="230"/>
      <c r="I107" s="230"/>
      <c r="J107" s="230"/>
      <c r="K107" s="230"/>
      <c r="L107" s="230"/>
      <c r="M107" s="230"/>
      <c r="N107" s="230"/>
      <c r="O107" s="370"/>
      <c r="P107" s="251"/>
      <c r="Q107" s="253" t="s">
        <v>310</v>
      </c>
      <c r="R107" s="253" t="s">
        <v>242</v>
      </c>
      <c r="S107" s="253"/>
      <c r="T107" s="253"/>
      <c r="U107" s="253"/>
      <c r="V107" s="253"/>
      <c r="W107" s="253"/>
      <c r="X107" s="253"/>
      <c r="AE107" s="235"/>
    </row>
    <row r="108" spans="1:31" ht="20.25" customHeight="1" x14ac:dyDescent="0.4">
      <c r="A108" s="371"/>
      <c r="B108" s="230"/>
      <c r="C108" s="230"/>
      <c r="D108" s="230"/>
      <c r="E108" s="230"/>
      <c r="F108" s="230"/>
      <c r="G108" s="230"/>
      <c r="H108" s="230"/>
      <c r="I108" s="230"/>
      <c r="J108" s="230"/>
      <c r="K108" s="230"/>
      <c r="L108" s="230"/>
      <c r="M108" s="230"/>
      <c r="N108" s="230"/>
      <c r="O108" s="370"/>
      <c r="P108" s="251"/>
      <c r="Q108" s="253" t="s">
        <v>243</v>
      </c>
      <c r="R108" s="253" t="s">
        <v>244</v>
      </c>
      <c r="S108" s="253"/>
      <c r="T108" s="253"/>
      <c r="U108" s="253"/>
      <c r="V108" s="253"/>
      <c r="W108" s="253"/>
      <c r="X108" s="253"/>
      <c r="AE108" s="235"/>
    </row>
    <row r="109" spans="1:31" ht="20.25" customHeight="1" x14ac:dyDescent="0.4">
      <c r="A109" s="371"/>
      <c r="B109" s="230"/>
      <c r="C109" s="230"/>
      <c r="D109" s="230"/>
      <c r="E109" s="230"/>
      <c r="F109" s="230"/>
      <c r="G109" s="230"/>
      <c r="H109" s="230"/>
      <c r="I109" s="230"/>
      <c r="J109" s="230"/>
      <c r="K109" s="230"/>
      <c r="L109" s="230"/>
      <c r="M109" s="230"/>
      <c r="N109" s="230"/>
      <c r="O109" s="370"/>
      <c r="P109" s="251"/>
      <c r="Q109" s="253" t="s">
        <v>245</v>
      </c>
      <c r="R109" s="253" t="s">
        <v>246</v>
      </c>
      <c r="S109" s="253"/>
      <c r="T109" s="253"/>
      <c r="U109" s="253"/>
      <c r="V109" s="253"/>
      <c r="W109" s="253"/>
      <c r="X109" s="253"/>
      <c r="AE109" s="235"/>
    </row>
    <row r="110" spans="1:31" ht="20.25" customHeight="1" x14ac:dyDescent="0.4">
      <c r="A110" s="371"/>
      <c r="B110" s="230"/>
      <c r="C110" s="230"/>
      <c r="D110" s="230"/>
      <c r="E110" s="230"/>
      <c r="F110" s="230"/>
      <c r="G110" s="230"/>
      <c r="H110" s="230"/>
      <c r="I110" s="230"/>
      <c r="J110" s="230"/>
      <c r="K110" s="230"/>
      <c r="L110" s="230"/>
      <c r="M110" s="230"/>
      <c r="N110" s="230"/>
      <c r="O110" s="370"/>
      <c r="P110" s="251"/>
      <c r="Q110" s="253" t="s">
        <v>247</v>
      </c>
      <c r="R110" s="253" t="s">
        <v>254</v>
      </c>
      <c r="S110" s="253"/>
      <c r="T110" s="253"/>
      <c r="U110" s="253"/>
      <c r="V110" s="253"/>
      <c r="W110" s="253"/>
      <c r="X110" s="253"/>
      <c r="AE110" s="235"/>
    </row>
    <row r="111" spans="1:31" ht="20.25" customHeight="1" x14ac:dyDescent="0.4">
      <c r="A111" s="371"/>
      <c r="B111" s="230"/>
      <c r="C111" s="230"/>
      <c r="D111" s="230"/>
      <c r="E111" s="230"/>
      <c r="F111" s="230"/>
      <c r="G111" s="230"/>
      <c r="H111" s="230"/>
      <c r="I111" s="230"/>
      <c r="J111" s="230"/>
      <c r="K111" s="230"/>
      <c r="L111" s="230"/>
      <c r="M111" s="230"/>
      <c r="N111" s="230"/>
      <c r="O111" s="370"/>
      <c r="P111" s="251"/>
      <c r="Q111" s="253" t="s">
        <v>248</v>
      </c>
      <c r="R111" s="253" t="s">
        <v>253</v>
      </c>
      <c r="S111" s="253"/>
      <c r="T111" s="253"/>
      <c r="U111" s="253"/>
      <c r="V111" s="253"/>
      <c r="W111" s="253"/>
      <c r="X111" s="253"/>
      <c r="AE111" s="235"/>
    </row>
    <row r="112" spans="1:31" ht="20.25" customHeight="1" thickBot="1" x14ac:dyDescent="0.45">
      <c r="A112" s="371"/>
      <c r="B112" s="230"/>
      <c r="C112" s="230"/>
      <c r="D112" s="230"/>
      <c r="E112" s="230"/>
      <c r="F112" s="230"/>
      <c r="G112" s="230"/>
      <c r="H112" s="230"/>
      <c r="I112" s="230"/>
      <c r="J112" s="230"/>
      <c r="K112" s="230"/>
      <c r="L112" s="230"/>
      <c r="M112" s="230"/>
      <c r="N112" s="230"/>
      <c r="O112" s="370"/>
      <c r="P112" s="256"/>
      <c r="Q112" s="257" t="s">
        <v>251</v>
      </c>
      <c r="R112" s="257" t="s">
        <v>252</v>
      </c>
      <c r="S112" s="257"/>
      <c r="T112" s="257"/>
      <c r="U112" s="257"/>
      <c r="V112" s="257"/>
      <c r="W112" s="257"/>
      <c r="X112" s="257"/>
      <c r="Y112" s="258"/>
      <c r="Z112" s="258"/>
      <c r="AA112" s="258"/>
      <c r="AB112" s="258"/>
      <c r="AC112" s="258"/>
      <c r="AD112" s="258"/>
      <c r="AE112" s="259"/>
    </row>
  </sheetData>
  <mergeCells count="18">
    <mergeCell ref="Q86:AA86"/>
    <mergeCell ref="Q87:Z87"/>
    <mergeCell ref="Q88:AA88"/>
    <mergeCell ref="R103:T104"/>
    <mergeCell ref="A85:D85"/>
    <mergeCell ref="A86:D86"/>
    <mergeCell ref="A83:O83"/>
    <mergeCell ref="A1:K1"/>
    <mergeCell ref="C3:D3"/>
    <mergeCell ref="E24:K24"/>
    <mergeCell ref="F20:J20"/>
    <mergeCell ref="A38:AE38"/>
    <mergeCell ref="F4:J4"/>
    <mergeCell ref="A10:A13"/>
    <mergeCell ref="A7:A9"/>
    <mergeCell ref="A14:A24"/>
    <mergeCell ref="A25:A29"/>
    <mergeCell ref="A30:A37"/>
  </mergeCells>
  <hyperlinks>
    <hyperlink ref="A86" r:id="rId1" display="http://www.eirgridgroup.com/site-files/library/EirGrid/DSO-TSO-WFPS-process-Rev.1.0-.pdf" xr:uid="{00000000-0004-0000-0400-000000000000}"/>
  </hyperlinks>
  <pageMargins left="0.39370078740157483" right="0.39370078740157483" top="0.39370078740157483" bottom="0.19685039370078741" header="0.19685039370078741" footer="0"/>
  <pageSetup paperSize="9" scale="24" orientation="landscape" r:id="rId2"/>
  <headerFooter alignWithMargins="0">
    <oddHeader>&amp;L&amp;G&amp;C&amp;24Requirements, General Process Overview and Notes.</oddHeader>
    <oddFooter>&amp;L&amp;"Arial,Bold"&amp;24EIRGRID Confidential - &amp;F&amp;R&amp;24Page &amp;P
&amp;D</oddFooter>
  </headerFooter>
  <drawing r:id="rId3"/>
  <legacyDrawing r:id="rId4"/>
  <legacyDrawingHF r:id="rId5"/>
  <oleObjects>
    <mc:AlternateContent xmlns:mc="http://schemas.openxmlformats.org/markup-compatibility/2006">
      <mc:Choice Requires="x14">
        <oleObject progId="Visio.Drawing.11" shapeId="23553" r:id="rId6">
          <objectPr defaultSize="0" autoPict="0" r:id="rId7">
            <anchor moveWithCells="1">
              <from>
                <xdr:col>0</xdr:col>
                <xdr:colOff>0</xdr:colOff>
                <xdr:row>38</xdr:row>
                <xdr:rowOff>0</xdr:rowOff>
              </from>
              <to>
                <xdr:col>19</xdr:col>
                <xdr:colOff>342900</xdr:colOff>
                <xdr:row>80</xdr:row>
                <xdr:rowOff>152400</xdr:rowOff>
              </to>
            </anchor>
          </objectPr>
        </oleObject>
      </mc:Choice>
      <mc:Fallback>
        <oleObject progId="Visio.Drawing.11" shapeId="23553" r:id="rId6"/>
      </mc:Fallback>
    </mc:AlternateContent>
    <mc:AlternateContent xmlns:mc="http://schemas.openxmlformats.org/markup-compatibility/2006">
      <mc:Choice Requires="x14">
        <oleObject progId="Visio.Drawing.11" shapeId="23555" r:id="rId8">
          <objectPr defaultSize="0" autoPict="0" r:id="rId9">
            <anchor moveWithCells="1">
              <from>
                <xdr:col>12</xdr:col>
                <xdr:colOff>234950</xdr:colOff>
                <xdr:row>0</xdr:row>
                <xdr:rowOff>114300</xdr:rowOff>
              </from>
              <to>
                <xdr:col>30</xdr:col>
                <xdr:colOff>146050</xdr:colOff>
                <xdr:row>33</xdr:row>
                <xdr:rowOff>196850</xdr:rowOff>
              </to>
            </anchor>
          </objectPr>
        </oleObject>
      </mc:Choice>
      <mc:Fallback>
        <oleObject progId="Visio.Drawing.11" shapeId="23555" r:id="rId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FF0000"/>
    <pageSetUpPr fitToPage="1"/>
  </sheetPr>
  <dimension ref="A1:E57"/>
  <sheetViews>
    <sheetView view="pageBreakPreview" zoomScale="115" zoomScaleSheetLayoutView="115" workbookViewId="0">
      <selection activeCell="B18" sqref="B18"/>
    </sheetView>
  </sheetViews>
  <sheetFormatPr defaultColWidth="9.36328125" defaultRowHeight="12.5" x14ac:dyDescent="0.25"/>
  <cols>
    <col min="1" max="1" width="9.36328125" style="227"/>
    <col min="2" max="2" width="78.90625" style="227" customWidth="1"/>
    <col min="3" max="3" width="35" style="227" bestFit="1" customWidth="1"/>
    <col min="4" max="4" width="9.36328125" style="227"/>
    <col min="5" max="5" width="9.36328125" style="232"/>
    <col min="6" max="6" width="16.6328125" style="227" customWidth="1"/>
    <col min="7" max="16384" width="9.36328125" style="227"/>
  </cols>
  <sheetData>
    <row r="1" spans="1:5" ht="33" customHeight="1" x14ac:dyDescent="0.25">
      <c r="A1" s="646" t="s">
        <v>572</v>
      </c>
      <c r="B1" s="647"/>
      <c r="C1" s="647"/>
      <c r="D1" s="647"/>
      <c r="E1" s="647"/>
    </row>
    <row r="2" spans="1:5" ht="18.75" customHeight="1" x14ac:dyDescent="0.25">
      <c r="A2" s="232">
        <v>1</v>
      </c>
      <c r="B2" s="268" t="s">
        <v>601</v>
      </c>
      <c r="C2" s="337" t="s">
        <v>1031</v>
      </c>
      <c r="E2" s="227"/>
    </row>
    <row r="3" spans="1:5" ht="18" customHeight="1" x14ac:dyDescent="0.25">
      <c r="A3" s="232">
        <v>2</v>
      </c>
      <c r="B3" s="268" t="s">
        <v>1032</v>
      </c>
      <c r="C3" s="337" t="s">
        <v>1031</v>
      </c>
      <c r="E3" s="227"/>
    </row>
    <row r="4" spans="1:5" ht="18" customHeight="1" x14ac:dyDescent="0.25">
      <c r="A4" s="232">
        <v>3</v>
      </c>
      <c r="B4" s="268" t="s">
        <v>1033</v>
      </c>
      <c r="C4" s="337" t="s">
        <v>1031</v>
      </c>
      <c r="E4" s="227"/>
    </row>
    <row r="5" spans="1:5" ht="18.75" customHeight="1" x14ac:dyDescent="0.25">
      <c r="A5" s="232">
        <v>4</v>
      </c>
      <c r="B5" s="268" t="s">
        <v>742</v>
      </c>
      <c r="C5" s="337" t="s">
        <v>1031</v>
      </c>
      <c r="E5" s="227"/>
    </row>
    <row r="6" spans="1:5" ht="18.75" customHeight="1" x14ac:dyDescent="0.25">
      <c r="A6" s="232">
        <v>5</v>
      </c>
      <c r="B6" s="268" t="s">
        <v>724</v>
      </c>
      <c r="C6" s="337" t="s">
        <v>1031</v>
      </c>
      <c r="E6" s="227"/>
    </row>
    <row r="7" spans="1:5" ht="18.75" customHeight="1" x14ac:dyDescent="0.25">
      <c r="A7" s="232">
        <v>6</v>
      </c>
      <c r="B7" s="268" t="s">
        <v>573</v>
      </c>
      <c r="C7" s="337" t="s">
        <v>1031</v>
      </c>
      <c r="E7" s="227"/>
    </row>
    <row r="8" spans="1:5" ht="30.75" customHeight="1" x14ac:dyDescent="0.25">
      <c r="A8" s="232">
        <v>7</v>
      </c>
      <c r="B8" s="276" t="s">
        <v>574</v>
      </c>
      <c r="C8" s="337" t="s">
        <v>1031</v>
      </c>
      <c r="E8" s="227"/>
    </row>
    <row r="9" spans="1:5" ht="30.75" customHeight="1" x14ac:dyDescent="0.25">
      <c r="A9" s="232">
        <v>8</v>
      </c>
      <c r="B9" s="276" t="s">
        <v>1034</v>
      </c>
      <c r="C9" s="337" t="s">
        <v>1031</v>
      </c>
      <c r="E9" s="227"/>
    </row>
    <row r="10" spans="1:5" ht="18" customHeight="1" x14ac:dyDescent="0.25">
      <c r="A10" s="232">
        <v>9</v>
      </c>
      <c r="B10" s="276" t="s">
        <v>630</v>
      </c>
      <c r="C10" s="337" t="s">
        <v>1031</v>
      </c>
      <c r="E10" s="227"/>
    </row>
    <row r="11" spans="1:5" ht="18" customHeight="1" x14ac:dyDescent="0.25">
      <c r="A11" s="232">
        <v>10</v>
      </c>
      <c r="B11" s="276" t="s">
        <v>1035</v>
      </c>
      <c r="C11" s="337" t="s">
        <v>1031</v>
      </c>
      <c r="E11" s="227"/>
    </row>
    <row r="12" spans="1:5" ht="18" customHeight="1" x14ac:dyDescent="0.25">
      <c r="A12" s="232">
        <v>11</v>
      </c>
      <c r="B12" s="268" t="s">
        <v>441</v>
      </c>
      <c r="C12" s="337" t="s">
        <v>1031</v>
      </c>
      <c r="E12" s="227"/>
    </row>
    <row r="13" spans="1:5" ht="30.75" customHeight="1" x14ac:dyDescent="0.25">
      <c r="A13" s="232">
        <v>12</v>
      </c>
      <c r="B13" s="276" t="s">
        <v>1036</v>
      </c>
      <c r="C13" s="337" t="s">
        <v>440</v>
      </c>
      <c r="E13" s="227"/>
    </row>
    <row r="14" spans="1:5" ht="18" customHeight="1" x14ac:dyDescent="0.25">
      <c r="A14" s="232"/>
      <c r="B14" s="338" t="s">
        <v>1037</v>
      </c>
      <c r="C14" s="337" t="s">
        <v>440</v>
      </c>
      <c r="E14" s="227"/>
    </row>
    <row r="15" spans="1:5" ht="18" customHeight="1" x14ac:dyDescent="0.25">
      <c r="A15" s="232"/>
      <c r="B15" s="338" t="s">
        <v>1038</v>
      </c>
      <c r="C15" s="337" t="s">
        <v>440</v>
      </c>
      <c r="E15" s="227"/>
    </row>
    <row r="16" spans="1:5" ht="18" customHeight="1" x14ac:dyDescent="0.25">
      <c r="A16" s="232"/>
      <c r="B16" s="338" t="s">
        <v>1039</v>
      </c>
      <c r="C16" s="337" t="s">
        <v>440</v>
      </c>
      <c r="E16" s="227"/>
    </row>
    <row r="17" spans="1:5" ht="18" customHeight="1" x14ac:dyDescent="0.25">
      <c r="A17" s="232"/>
      <c r="B17" s="338" t="s">
        <v>1040</v>
      </c>
      <c r="C17" s="337" t="s">
        <v>440</v>
      </c>
      <c r="E17" s="227"/>
    </row>
    <row r="18" spans="1:5" ht="18" customHeight="1" x14ac:dyDescent="0.25">
      <c r="A18" s="232"/>
      <c r="B18" s="338" t="s">
        <v>1041</v>
      </c>
      <c r="C18" s="337" t="s">
        <v>440</v>
      </c>
      <c r="E18" s="227"/>
    </row>
    <row r="19" spans="1:5" ht="18" customHeight="1" x14ac:dyDescent="0.25">
      <c r="A19" s="232"/>
      <c r="B19" s="338" t="s">
        <v>1042</v>
      </c>
      <c r="C19" s="337" t="s">
        <v>440</v>
      </c>
      <c r="E19" s="227"/>
    </row>
    <row r="20" spans="1:5" ht="18" customHeight="1" x14ac:dyDescent="0.25">
      <c r="A20" s="232">
        <v>13</v>
      </c>
      <c r="B20" s="268" t="s">
        <v>704</v>
      </c>
      <c r="C20" s="337" t="s">
        <v>1031</v>
      </c>
      <c r="E20" s="227"/>
    </row>
    <row r="21" spans="1:5" ht="18" customHeight="1" x14ac:dyDescent="0.25">
      <c r="A21" s="232"/>
      <c r="B21" s="266" t="s">
        <v>1028</v>
      </c>
      <c r="C21" s="337"/>
      <c r="E21" s="227"/>
    </row>
    <row r="22" spans="1:5" ht="18" customHeight="1" x14ac:dyDescent="0.25">
      <c r="A22" s="232">
        <v>14</v>
      </c>
      <c r="B22" s="268" t="s">
        <v>575</v>
      </c>
      <c r="C22" s="337" t="s">
        <v>1031</v>
      </c>
      <c r="E22" s="227"/>
    </row>
    <row r="23" spans="1:5" ht="18" customHeight="1" x14ac:dyDescent="0.25">
      <c r="A23" s="232">
        <v>15</v>
      </c>
      <c r="B23" s="268" t="s">
        <v>1030</v>
      </c>
      <c r="C23" s="337" t="s">
        <v>1031</v>
      </c>
      <c r="E23" s="227"/>
    </row>
    <row r="24" spans="1:5" ht="18" customHeight="1" x14ac:dyDescent="0.25">
      <c r="A24" s="232">
        <v>16</v>
      </c>
      <c r="B24" s="268" t="s">
        <v>1029</v>
      </c>
      <c r="C24" s="337" t="s">
        <v>1031</v>
      </c>
      <c r="E24" s="227"/>
    </row>
    <row r="25" spans="1:5" x14ac:dyDescent="0.25">
      <c r="A25" s="244"/>
      <c r="E25" s="227"/>
    </row>
    <row r="26" spans="1:5" x14ac:dyDescent="0.25">
      <c r="A26" s="648" t="s">
        <v>1043</v>
      </c>
      <c r="B26" s="648"/>
      <c r="C26" s="648"/>
      <c r="D26" s="648"/>
      <c r="E26" s="648"/>
    </row>
    <row r="27" spans="1:5" x14ac:dyDescent="0.25">
      <c r="A27" s="244"/>
      <c r="E27" s="227"/>
    </row>
    <row r="28" spans="1:5" x14ac:dyDescent="0.25">
      <c r="A28" s="244"/>
      <c r="E28" s="227"/>
    </row>
    <row r="29" spans="1:5" x14ac:dyDescent="0.25">
      <c r="A29" s="244"/>
      <c r="E29" s="227"/>
    </row>
    <row r="30" spans="1:5" x14ac:dyDescent="0.25">
      <c r="A30" s="244"/>
      <c r="E30" s="227"/>
    </row>
    <row r="31" spans="1:5" x14ac:dyDescent="0.25">
      <c r="E31" s="227"/>
    </row>
    <row r="32" spans="1:5" x14ac:dyDescent="0.25">
      <c r="E32" s="227"/>
    </row>
    <row r="33" spans="5:5" x14ac:dyDescent="0.25">
      <c r="E33" s="227"/>
    </row>
    <row r="34" spans="5:5" x14ac:dyDescent="0.25">
      <c r="E34" s="227"/>
    </row>
    <row r="35" spans="5:5" x14ac:dyDescent="0.25">
      <c r="E35" s="227"/>
    </row>
    <row r="36" spans="5:5" x14ac:dyDescent="0.25">
      <c r="E36" s="227"/>
    </row>
    <row r="37" spans="5:5" x14ac:dyDescent="0.25">
      <c r="E37" s="227"/>
    </row>
    <row r="38" spans="5:5" x14ac:dyDescent="0.25">
      <c r="E38" s="227"/>
    </row>
    <row r="39" spans="5:5" x14ac:dyDescent="0.25">
      <c r="E39" s="227"/>
    </row>
    <row r="40" spans="5:5" x14ac:dyDescent="0.25">
      <c r="E40" s="227"/>
    </row>
    <row r="41" spans="5:5" x14ac:dyDescent="0.25">
      <c r="E41" s="227"/>
    </row>
    <row r="42" spans="5:5" x14ac:dyDescent="0.25">
      <c r="E42" s="227"/>
    </row>
    <row r="43" spans="5:5" x14ac:dyDescent="0.25">
      <c r="E43" s="227"/>
    </row>
    <row r="44" spans="5:5" x14ac:dyDescent="0.25">
      <c r="E44" s="227"/>
    </row>
    <row r="45" spans="5:5" x14ac:dyDescent="0.25">
      <c r="E45" s="227"/>
    </row>
    <row r="46" spans="5:5" x14ac:dyDescent="0.25">
      <c r="E46" s="227"/>
    </row>
    <row r="47" spans="5:5" x14ac:dyDescent="0.25">
      <c r="E47" s="227"/>
    </row>
    <row r="48" spans="5:5" x14ac:dyDescent="0.25">
      <c r="E48" s="227"/>
    </row>
    <row r="49" spans="5:5" x14ac:dyDescent="0.25">
      <c r="E49" s="227"/>
    </row>
    <row r="50" spans="5:5" x14ac:dyDescent="0.25">
      <c r="E50" s="227"/>
    </row>
    <row r="51" spans="5:5" x14ac:dyDescent="0.25">
      <c r="E51" s="227"/>
    </row>
    <row r="52" spans="5:5" x14ac:dyDescent="0.25">
      <c r="E52" s="227"/>
    </row>
    <row r="53" spans="5:5" x14ac:dyDescent="0.25">
      <c r="E53" s="227"/>
    </row>
    <row r="54" spans="5:5" x14ac:dyDescent="0.25">
      <c r="E54" s="227"/>
    </row>
    <row r="55" spans="5:5" x14ac:dyDescent="0.25">
      <c r="E55" s="227"/>
    </row>
    <row r="56" spans="5:5" x14ac:dyDescent="0.25">
      <c r="E56" s="227"/>
    </row>
    <row r="57" spans="5:5" x14ac:dyDescent="0.25">
      <c r="E57" s="227"/>
    </row>
  </sheetData>
  <mergeCells count="2">
    <mergeCell ref="A1:E1"/>
    <mergeCell ref="A26:E26"/>
  </mergeCells>
  <pageMargins left="0.70866141732283472" right="0.70866141732283472" top="0.74803149606299213" bottom="0.74803149606299213" header="0.31496062992125984" footer="0.31496062992125984"/>
  <pageSetup paperSize="9" scale="93" orientation="landscape" r:id="rId1"/>
  <headerFooter>
    <oddHeader>&amp;L&amp;G&amp;CInputs for Signal List Development</oddHeader>
    <oddFooter>&amp;LEirGrid Confidential - &amp;F&amp;RPage &amp;P
&amp;D</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01"/>
  <sheetViews>
    <sheetView workbookViewId="0"/>
  </sheetViews>
  <sheetFormatPr defaultRowHeight="12.5" x14ac:dyDescent="0.25"/>
  <sheetData>
    <row r="1" spans="1:2" x14ac:dyDescent="0.25">
      <c r="A1" s="20" t="s">
        <v>671</v>
      </c>
    </row>
    <row r="2" spans="1:2" x14ac:dyDescent="0.25">
      <c r="A2" s="20" t="s">
        <v>700</v>
      </c>
    </row>
    <row r="3" spans="1:2" x14ac:dyDescent="0.25">
      <c r="A3" s="20"/>
    </row>
    <row r="4" spans="1:2" ht="21" x14ac:dyDescent="0.25">
      <c r="A4" s="512">
        <v>4</v>
      </c>
      <c r="B4" s="512" t="s">
        <v>672</v>
      </c>
    </row>
    <row r="5" spans="1:2" ht="15.5" x14ac:dyDescent="0.25">
      <c r="A5" s="513" t="s">
        <v>673</v>
      </c>
    </row>
    <row r="6" spans="1:2" ht="15.5" x14ac:dyDescent="0.25">
      <c r="A6" s="514" t="s">
        <v>674</v>
      </c>
    </row>
    <row r="7" spans="1:2" ht="15.5" x14ac:dyDescent="0.25">
      <c r="A7" s="514" t="s">
        <v>675</v>
      </c>
    </row>
    <row r="8" spans="1:2" ht="15.5" x14ac:dyDescent="0.25">
      <c r="A8" s="515"/>
    </row>
    <row r="9" spans="1:2" ht="15.5" x14ac:dyDescent="0.25">
      <c r="A9" s="513" t="s">
        <v>676</v>
      </c>
    </row>
    <row r="10" spans="1:2" ht="15.5" x14ac:dyDescent="0.25">
      <c r="A10" s="514" t="s">
        <v>677</v>
      </c>
    </row>
    <row r="11" spans="1:2" ht="15.5" x14ac:dyDescent="0.25">
      <c r="A11" s="514" t="s">
        <v>678</v>
      </c>
    </row>
    <row r="12" spans="1:2" ht="15.5" x14ac:dyDescent="0.25">
      <c r="A12" s="516"/>
    </row>
    <row r="13" spans="1:2" ht="15.5" x14ac:dyDescent="0.25">
      <c r="A13" s="513" t="s">
        <v>679</v>
      </c>
    </row>
    <row r="14" spans="1:2" ht="15.5" x14ac:dyDescent="0.25">
      <c r="A14" s="514" t="s">
        <v>680</v>
      </c>
    </row>
    <row r="15" spans="1:2" ht="15.5" x14ac:dyDescent="0.25">
      <c r="A15" s="517" t="s">
        <v>681</v>
      </c>
    </row>
    <row r="16" spans="1:2" ht="15.5" x14ac:dyDescent="0.25">
      <c r="A16" s="517" t="s">
        <v>682</v>
      </c>
    </row>
    <row r="17" spans="1:2" ht="15.5" x14ac:dyDescent="0.25">
      <c r="A17" s="517" t="s">
        <v>683</v>
      </c>
    </row>
    <row r="18" spans="1:2" ht="15.5" x14ac:dyDescent="0.25">
      <c r="A18" s="517" t="s">
        <v>684</v>
      </c>
    </row>
    <row r="19" spans="1:2" ht="15.5" x14ac:dyDescent="0.25">
      <c r="A19" s="514" t="s">
        <v>685</v>
      </c>
    </row>
    <row r="20" spans="1:2" ht="15.5" x14ac:dyDescent="0.25">
      <c r="A20" s="514" t="s">
        <v>686</v>
      </c>
    </row>
    <row r="21" spans="1:2" ht="15.5" x14ac:dyDescent="0.25">
      <c r="A21" s="517" t="s">
        <v>687</v>
      </c>
    </row>
    <row r="22" spans="1:2" ht="15.5" x14ac:dyDescent="0.25">
      <c r="A22" s="517" t="s">
        <v>688</v>
      </c>
    </row>
    <row r="23" spans="1:2" ht="15.5" x14ac:dyDescent="0.25">
      <c r="A23" s="517" t="s">
        <v>689</v>
      </c>
    </row>
    <row r="24" spans="1:2" ht="15.5" x14ac:dyDescent="0.25">
      <c r="A24" s="514" t="s">
        <v>690</v>
      </c>
    </row>
    <row r="25" spans="1:2" ht="15.5" x14ac:dyDescent="0.25">
      <c r="A25" s="518"/>
    </row>
    <row r="26" spans="1:2" ht="15.5" x14ac:dyDescent="0.25">
      <c r="A26" s="513" t="s">
        <v>691</v>
      </c>
    </row>
    <row r="27" spans="1:2" ht="15.5" x14ac:dyDescent="0.25">
      <c r="A27" s="514" t="s">
        <v>692</v>
      </c>
    </row>
    <row r="28" spans="1:2" ht="15.5" x14ac:dyDescent="0.25">
      <c r="A28" s="514" t="s">
        <v>693</v>
      </c>
    </row>
    <row r="29" spans="1:2" ht="15.5" x14ac:dyDescent="0.25">
      <c r="A29" s="514" t="s">
        <v>694</v>
      </c>
    </row>
    <row r="30" spans="1:2" ht="15.5" x14ac:dyDescent="0.25">
      <c r="A30" s="518"/>
    </row>
    <row r="31" spans="1:2" ht="21" x14ac:dyDescent="0.25">
      <c r="A31" s="512">
        <v>5</v>
      </c>
      <c r="B31" s="512" t="s">
        <v>695</v>
      </c>
    </row>
    <row r="32" spans="1:2" ht="15.5" x14ac:dyDescent="0.25">
      <c r="A32" s="516"/>
    </row>
    <row r="33" spans="1:1" ht="15.5" x14ac:dyDescent="0.25">
      <c r="A33" s="518" t="s">
        <v>696</v>
      </c>
    </row>
    <row r="34" spans="1:1" ht="15.5" x14ac:dyDescent="0.35">
      <c r="A34" s="519" t="s">
        <v>697</v>
      </c>
    </row>
    <row r="64" spans="1:1" ht="15.5" x14ac:dyDescent="0.35">
      <c r="A64" s="519" t="s">
        <v>698</v>
      </c>
    </row>
    <row r="101" spans="1:1" ht="15.5" x14ac:dyDescent="0.35">
      <c r="A101" s="519" t="s">
        <v>699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C000"/>
    <pageSetUpPr fitToPage="1"/>
  </sheetPr>
  <dimension ref="A1:M169"/>
  <sheetViews>
    <sheetView view="pageBreakPreview" zoomScaleNormal="85" zoomScaleSheetLayoutView="100" workbookViewId="0"/>
  </sheetViews>
  <sheetFormatPr defaultColWidth="9.08984375" defaultRowHeight="13" x14ac:dyDescent="0.3"/>
  <cols>
    <col min="1" max="1" width="16.36328125" style="426" customWidth="1"/>
    <col min="2" max="2" width="67.6328125" style="20" customWidth="1"/>
    <col min="3" max="3" width="18.453125" style="20" customWidth="1"/>
    <col min="4" max="4" width="9.08984375" style="20"/>
    <col min="5" max="5" width="10.453125" style="43" bestFit="1" customWidth="1"/>
    <col min="6" max="6" width="16.453125" style="20" customWidth="1"/>
    <col min="7" max="7" width="13.36328125" style="11" bestFit="1" customWidth="1"/>
    <col min="8" max="8" width="26.36328125" style="11" customWidth="1"/>
    <col min="9" max="9" width="104.453125" style="154" customWidth="1"/>
    <col min="10" max="10" width="27.90625" style="20" customWidth="1"/>
    <col min="11" max="16384" width="9.08984375" style="20"/>
  </cols>
  <sheetData>
    <row r="1" spans="1:13" s="9" customFormat="1" ht="25" x14ac:dyDescent="0.5">
      <c r="A1" s="48" t="s">
        <v>1044</v>
      </c>
      <c r="B1" s="49"/>
      <c r="C1" s="8" t="s">
        <v>511</v>
      </c>
      <c r="D1" s="397" t="s">
        <v>430</v>
      </c>
      <c r="E1" s="49" t="s">
        <v>430</v>
      </c>
      <c r="F1" s="8" t="s">
        <v>1</v>
      </c>
      <c r="G1" s="7" t="s">
        <v>1048</v>
      </c>
      <c r="H1" s="7"/>
      <c r="I1" s="123" t="s">
        <v>235</v>
      </c>
    </row>
    <row r="2" spans="1:13" s="9" customFormat="1" ht="25" x14ac:dyDescent="0.5">
      <c r="A2" s="398"/>
      <c r="B2" s="399"/>
      <c r="C2" s="9" t="s">
        <v>515</v>
      </c>
      <c r="D2" s="400" t="s">
        <v>430</v>
      </c>
      <c r="E2" s="399"/>
      <c r="G2" s="401"/>
      <c r="H2" s="401"/>
      <c r="I2" s="402"/>
    </row>
    <row r="3" spans="1:13" ht="32.5" x14ac:dyDescent="0.65">
      <c r="A3" s="5" t="s">
        <v>668</v>
      </c>
      <c r="C3" s="1"/>
      <c r="D3" s="2"/>
      <c r="E3" s="10"/>
      <c r="F3" s="2"/>
      <c r="G3" s="41"/>
      <c r="H3" s="41"/>
      <c r="I3" s="50"/>
    </row>
    <row r="4" spans="1:13" ht="32.5" x14ac:dyDescent="0.65">
      <c r="A4" s="166" t="s">
        <v>189</v>
      </c>
      <c r="B4" s="51"/>
      <c r="C4" s="44" t="str">
        <f>CONCATENATE("Registered Capacity: ",E1," MW")</f>
        <v>Registered Capacity: XX MW</v>
      </c>
      <c r="D4" s="44"/>
      <c r="E4" s="45"/>
      <c r="F4" s="44"/>
      <c r="G4" s="44" t="str">
        <f>CONCATENATE("Installed Plant: XXX MW")</f>
        <v>Installed Plant: XXX MW</v>
      </c>
      <c r="H4" s="41"/>
      <c r="I4" s="44" t="str">
        <f>CONCATENATE("MEC: XXX MW")</f>
        <v>MEC: XXX MW</v>
      </c>
    </row>
    <row r="5" spans="1:13" x14ac:dyDescent="0.3">
      <c r="A5" s="424"/>
      <c r="I5" s="425"/>
    </row>
    <row r="6" spans="1:13" ht="16.5" customHeight="1" thickBot="1" x14ac:dyDescent="0.35">
      <c r="A6" s="53" t="s">
        <v>72</v>
      </c>
      <c r="B6" s="54" t="s">
        <v>424</v>
      </c>
      <c r="C6" s="55"/>
      <c r="D6" s="55"/>
      <c r="E6" s="56"/>
      <c r="F6" s="55"/>
      <c r="G6" s="57" t="s">
        <v>18</v>
      </c>
      <c r="H6" s="544" t="s">
        <v>702</v>
      </c>
      <c r="I6" s="76" t="s">
        <v>191</v>
      </c>
    </row>
    <row r="7" spans="1:13" ht="56.5" thickTop="1" x14ac:dyDescent="0.3">
      <c r="A7" s="58"/>
      <c r="B7" s="59"/>
      <c r="C7" s="59"/>
      <c r="D7" s="59"/>
      <c r="E7" s="60"/>
      <c r="F7" s="59"/>
      <c r="G7" s="61"/>
      <c r="H7" s="575" t="s">
        <v>1046</v>
      </c>
      <c r="I7" s="62"/>
    </row>
    <row r="8" spans="1:13" ht="14" x14ac:dyDescent="0.3">
      <c r="A8" s="58"/>
      <c r="B8" s="63" t="s">
        <v>4</v>
      </c>
      <c r="C8" s="59" t="s">
        <v>16</v>
      </c>
      <c r="D8" s="59"/>
      <c r="E8" s="60"/>
      <c r="F8" s="59"/>
      <c r="G8" s="64"/>
      <c r="H8" s="545"/>
      <c r="I8" s="62" t="s">
        <v>184</v>
      </c>
    </row>
    <row r="9" spans="1:13" ht="14.5" x14ac:dyDescent="0.35">
      <c r="A9" s="58"/>
      <c r="B9" s="192" t="s">
        <v>46</v>
      </c>
      <c r="C9" s="59"/>
      <c r="D9" s="59"/>
      <c r="E9" s="60"/>
      <c r="F9" s="59"/>
      <c r="G9" s="64"/>
      <c r="H9" s="546"/>
      <c r="I9" s="62"/>
    </row>
    <row r="10" spans="1:13" ht="14" x14ac:dyDescent="0.3">
      <c r="A10" s="58" t="s">
        <v>20</v>
      </c>
      <c r="B10" s="59" t="s">
        <v>1045</v>
      </c>
      <c r="C10" s="59"/>
      <c r="D10" s="59" t="s">
        <v>5</v>
      </c>
      <c r="E10" s="60"/>
      <c r="F10" s="59"/>
      <c r="G10" s="65" t="s">
        <v>141</v>
      </c>
      <c r="H10" s="546" t="s">
        <v>232</v>
      </c>
      <c r="I10" s="62" t="s">
        <v>656</v>
      </c>
    </row>
    <row r="11" spans="1:13" ht="14" x14ac:dyDescent="0.3">
      <c r="A11" s="58" t="s">
        <v>21</v>
      </c>
      <c r="B11" s="59" t="s">
        <v>1045</v>
      </c>
      <c r="C11" s="59"/>
      <c r="D11" s="59" t="s">
        <v>6</v>
      </c>
      <c r="E11" s="60"/>
      <c r="F11" s="59"/>
      <c r="G11" s="65" t="s">
        <v>141</v>
      </c>
      <c r="H11" s="546" t="s">
        <v>232</v>
      </c>
      <c r="I11" s="62" t="s">
        <v>656</v>
      </c>
    </row>
    <row r="12" spans="1:13" ht="14" x14ac:dyDescent="0.3">
      <c r="A12" s="58" t="s">
        <v>22</v>
      </c>
      <c r="B12" s="59" t="str">
        <f>CONCATENATE($A$1," T421 SFPS 20 kV CB")</f>
        <v>SolarFarmName (TLC) T421 SFPS 20 kV CB</v>
      </c>
      <c r="C12" s="59"/>
      <c r="D12" s="59" t="s">
        <v>5</v>
      </c>
      <c r="E12" s="60"/>
      <c r="F12" s="59"/>
      <c r="G12" s="65" t="s">
        <v>538</v>
      </c>
      <c r="H12" s="546" t="s">
        <v>141</v>
      </c>
      <c r="I12" s="62" t="s">
        <v>658</v>
      </c>
    </row>
    <row r="13" spans="1:13" ht="14" x14ac:dyDescent="0.3">
      <c r="A13" s="58" t="s">
        <v>23</v>
      </c>
      <c r="B13" s="59" t="str">
        <f>CONCATENATE($A$1," T421 SFPS 20 kV CB")</f>
        <v>SolarFarmName (TLC) T421 SFPS 20 kV CB</v>
      </c>
      <c r="C13" s="59"/>
      <c r="D13" s="59" t="s">
        <v>6</v>
      </c>
      <c r="E13" s="60"/>
      <c r="F13" s="59"/>
      <c r="G13" s="65" t="s">
        <v>538</v>
      </c>
      <c r="H13" s="546" t="s">
        <v>141</v>
      </c>
      <c r="I13" s="62" t="s">
        <v>658</v>
      </c>
      <c r="J13" s="649" t="s">
        <v>602</v>
      </c>
      <c r="K13" s="611"/>
      <c r="L13" s="611"/>
      <c r="M13" s="611"/>
    </row>
    <row r="14" spans="1:13" ht="14" x14ac:dyDescent="0.3">
      <c r="A14" s="58" t="s">
        <v>24</v>
      </c>
      <c r="B14" s="59" t="str">
        <f>CONCATENATE($A$1," Feeder 1 20 kV CB")</f>
        <v>SolarFarmName (TLC) Feeder 1 20 kV CB</v>
      </c>
      <c r="C14" s="59"/>
      <c r="D14" s="59" t="s">
        <v>5</v>
      </c>
      <c r="E14" s="60"/>
      <c r="F14" s="59"/>
      <c r="G14" s="65" t="s">
        <v>538</v>
      </c>
      <c r="H14" s="546" t="s">
        <v>141</v>
      </c>
      <c r="I14" s="62" t="s">
        <v>658</v>
      </c>
      <c r="J14" s="649"/>
      <c r="K14" s="611"/>
      <c r="L14" s="611"/>
      <c r="M14" s="611"/>
    </row>
    <row r="15" spans="1:13" ht="14" x14ac:dyDescent="0.3">
      <c r="A15" s="58" t="s">
        <v>25</v>
      </c>
      <c r="B15" s="59" t="str">
        <f>CONCATENATE($A$1," Feeder 1 20 kV CB")</f>
        <v>SolarFarmName (TLC) Feeder 1 20 kV CB</v>
      </c>
      <c r="C15" s="59"/>
      <c r="D15" s="59" t="s">
        <v>6</v>
      </c>
      <c r="E15" s="60"/>
      <c r="F15" s="59"/>
      <c r="G15" s="65" t="s">
        <v>538</v>
      </c>
      <c r="H15" s="546" t="s">
        <v>141</v>
      </c>
      <c r="I15" s="62" t="s">
        <v>658</v>
      </c>
    </row>
    <row r="16" spans="1:13" ht="14" x14ac:dyDescent="0.3">
      <c r="A16" s="58" t="s">
        <v>52</v>
      </c>
      <c r="B16" s="59" t="str">
        <f>CONCATENATE("SPARE ",$A$1," Feeder 2 20 kV CB")</f>
        <v>SPARE SolarFarmName (TLC) Feeder 2 20 kV CB</v>
      </c>
      <c r="C16" s="59"/>
      <c r="D16" s="59" t="s">
        <v>5</v>
      </c>
      <c r="E16" s="60"/>
      <c r="F16" s="59"/>
      <c r="G16" s="65" t="s">
        <v>538</v>
      </c>
      <c r="H16" s="546" t="s">
        <v>141</v>
      </c>
      <c r="I16" s="62" t="s">
        <v>658</v>
      </c>
    </row>
    <row r="17" spans="1:9" ht="14" x14ac:dyDescent="0.3">
      <c r="A17" s="58" t="s">
        <v>53</v>
      </c>
      <c r="B17" s="59" t="str">
        <f t="shared" ref="B17" si="0">CONCATENATE("SPARE ",$A$1," Feeder 2 20 kV CB")</f>
        <v>SPARE SolarFarmName (TLC) Feeder 2 20 kV CB</v>
      </c>
      <c r="C17" s="59"/>
      <c r="D17" s="59" t="s">
        <v>6</v>
      </c>
      <c r="E17" s="60"/>
      <c r="F17" s="59"/>
      <c r="G17" s="65" t="s">
        <v>538</v>
      </c>
      <c r="H17" s="546" t="s">
        <v>141</v>
      </c>
      <c r="I17" s="62" t="s">
        <v>658</v>
      </c>
    </row>
    <row r="18" spans="1:9" ht="14" x14ac:dyDescent="0.3">
      <c r="A18" s="58" t="s">
        <v>54</v>
      </c>
      <c r="B18" s="59" t="str">
        <f>CONCATENATE("SPARE ",$A$1," Feeder 3 20 kV CB")</f>
        <v>SPARE SolarFarmName (TLC) Feeder 3 20 kV CB</v>
      </c>
      <c r="C18" s="59"/>
      <c r="D18" s="59" t="s">
        <v>5</v>
      </c>
      <c r="E18" s="60"/>
      <c r="F18" s="59"/>
      <c r="G18" s="65" t="s">
        <v>538</v>
      </c>
      <c r="H18" s="546" t="s">
        <v>141</v>
      </c>
      <c r="I18" s="62" t="s">
        <v>658</v>
      </c>
    </row>
    <row r="19" spans="1:9" ht="14" x14ac:dyDescent="0.3">
      <c r="A19" s="58" t="s">
        <v>55</v>
      </c>
      <c r="B19" s="59" t="str">
        <f>CONCATENATE("SPARE ",$A$1," Feeder 3 20 kV CB")</f>
        <v>SPARE SolarFarmName (TLC) Feeder 3 20 kV CB</v>
      </c>
      <c r="C19" s="59"/>
      <c r="D19" s="59" t="s">
        <v>6</v>
      </c>
      <c r="E19" s="60"/>
      <c r="F19" s="59"/>
      <c r="G19" s="65" t="s">
        <v>538</v>
      </c>
      <c r="H19" s="546" t="s">
        <v>141</v>
      </c>
      <c r="I19" s="62" t="s">
        <v>658</v>
      </c>
    </row>
    <row r="20" spans="1:9" ht="14" x14ac:dyDescent="0.3">
      <c r="A20" s="58" t="s">
        <v>73</v>
      </c>
      <c r="B20" s="59" t="str">
        <f>CONCATENATE("SPARE ",$A$1," Feeder 4 20 kV CB")</f>
        <v>SPARE SolarFarmName (TLC) Feeder 4 20 kV CB</v>
      </c>
      <c r="C20" s="59"/>
      <c r="D20" s="59" t="s">
        <v>5</v>
      </c>
      <c r="E20" s="60"/>
      <c r="F20" s="59"/>
      <c r="G20" s="65" t="s">
        <v>538</v>
      </c>
      <c r="H20" s="546" t="s">
        <v>141</v>
      </c>
      <c r="I20" s="62" t="s">
        <v>658</v>
      </c>
    </row>
    <row r="21" spans="1:9" ht="14" x14ac:dyDescent="0.3">
      <c r="A21" s="58" t="s">
        <v>74</v>
      </c>
      <c r="B21" s="59" t="str">
        <f>CONCATENATE("SPARE ",$A$1," Feeder 4 20 kV CB")</f>
        <v>SPARE SolarFarmName (TLC) Feeder 4 20 kV CB</v>
      </c>
      <c r="C21" s="59"/>
      <c r="D21" s="59" t="s">
        <v>6</v>
      </c>
      <c r="E21" s="60"/>
      <c r="F21" s="59"/>
      <c r="G21" s="65" t="s">
        <v>538</v>
      </c>
      <c r="H21" s="546" t="s">
        <v>141</v>
      </c>
      <c r="I21" s="62" t="s">
        <v>658</v>
      </c>
    </row>
    <row r="22" spans="1:9" ht="14.25" customHeight="1" x14ac:dyDescent="0.3">
      <c r="A22" s="58" t="s">
        <v>135</v>
      </c>
      <c r="B22" s="59" t="s">
        <v>657</v>
      </c>
      <c r="C22" s="59"/>
      <c r="D22" s="59" t="s">
        <v>7</v>
      </c>
      <c r="E22" s="60"/>
      <c r="F22" s="59"/>
      <c r="G22" s="65" t="s">
        <v>538</v>
      </c>
      <c r="H22" s="546" t="s">
        <v>141</v>
      </c>
      <c r="I22" s="70" t="s">
        <v>659</v>
      </c>
    </row>
    <row r="23" spans="1:9" ht="14.25" customHeight="1" x14ac:dyDescent="0.3">
      <c r="A23" s="58" t="s">
        <v>136</v>
      </c>
      <c r="B23" s="59" t="s">
        <v>657</v>
      </c>
      <c r="C23" s="59"/>
      <c r="D23" s="59" t="s">
        <v>8</v>
      </c>
      <c r="E23" s="60"/>
      <c r="F23" s="59"/>
      <c r="G23" s="65" t="s">
        <v>538</v>
      </c>
      <c r="H23" s="546" t="s">
        <v>141</v>
      </c>
      <c r="I23" s="70" t="s">
        <v>659</v>
      </c>
    </row>
    <row r="24" spans="1:9" ht="14" x14ac:dyDescent="0.3">
      <c r="A24" s="58" t="s">
        <v>137</v>
      </c>
      <c r="B24" s="59" t="s">
        <v>576</v>
      </c>
      <c r="C24" s="66"/>
      <c r="D24" s="420" t="s">
        <v>7</v>
      </c>
      <c r="E24" s="67"/>
      <c r="F24" s="59"/>
      <c r="G24" s="65" t="s">
        <v>538</v>
      </c>
      <c r="H24" s="546" t="s">
        <v>141</v>
      </c>
      <c r="I24" s="62"/>
    </row>
    <row r="25" spans="1:9" ht="14" x14ac:dyDescent="0.3">
      <c r="A25" s="58" t="s">
        <v>138</v>
      </c>
      <c r="B25" s="59" t="s">
        <v>576</v>
      </c>
      <c r="C25" s="66"/>
      <c r="D25" s="420" t="s">
        <v>8</v>
      </c>
      <c r="E25" s="67"/>
      <c r="F25" s="59"/>
      <c r="G25" s="65" t="s">
        <v>538</v>
      </c>
      <c r="H25" s="546" t="s">
        <v>141</v>
      </c>
      <c r="I25" s="62"/>
    </row>
    <row r="26" spans="1:9" ht="14" x14ac:dyDescent="0.3">
      <c r="A26" s="58" t="s">
        <v>155</v>
      </c>
      <c r="B26" s="59" t="s">
        <v>577</v>
      </c>
      <c r="C26" s="66"/>
      <c r="D26" s="420" t="s">
        <v>7</v>
      </c>
      <c r="E26" s="67"/>
      <c r="F26" s="59"/>
      <c r="G26" s="65" t="s">
        <v>538</v>
      </c>
      <c r="H26" s="546" t="s">
        <v>141</v>
      </c>
      <c r="I26" s="62"/>
    </row>
    <row r="27" spans="1:9" ht="14" x14ac:dyDescent="0.3">
      <c r="A27" s="58" t="s">
        <v>156</v>
      </c>
      <c r="B27" s="59" t="s">
        <v>577</v>
      </c>
      <c r="C27" s="66"/>
      <c r="D27" s="420" t="s">
        <v>8</v>
      </c>
      <c r="E27" s="67"/>
      <c r="F27" s="59"/>
      <c r="G27" s="65" t="s">
        <v>538</v>
      </c>
      <c r="H27" s="546" t="s">
        <v>141</v>
      </c>
      <c r="I27" s="62"/>
    </row>
    <row r="28" spans="1:9" ht="14" x14ac:dyDescent="0.3">
      <c r="A28" s="58" t="s">
        <v>157</v>
      </c>
      <c r="B28" s="59" t="s">
        <v>425</v>
      </c>
      <c r="C28" s="59"/>
      <c r="D28" s="59" t="s">
        <v>7</v>
      </c>
      <c r="E28" s="60"/>
      <c r="F28" s="59"/>
      <c r="G28" s="65" t="s">
        <v>538</v>
      </c>
      <c r="H28" s="546" t="s">
        <v>141</v>
      </c>
      <c r="I28" s="62" t="s">
        <v>658</v>
      </c>
    </row>
    <row r="29" spans="1:9" ht="14" x14ac:dyDescent="0.3">
      <c r="A29" s="58" t="s">
        <v>158</v>
      </c>
      <c r="B29" s="59" t="s">
        <v>425</v>
      </c>
      <c r="C29" s="59"/>
      <c r="D29" s="59" t="s">
        <v>8</v>
      </c>
      <c r="E29" s="60"/>
      <c r="F29" s="59"/>
      <c r="G29" s="65" t="s">
        <v>538</v>
      </c>
      <c r="H29" s="546" t="s">
        <v>141</v>
      </c>
      <c r="I29" s="62" t="s">
        <v>658</v>
      </c>
    </row>
    <row r="30" spans="1:9" ht="14" x14ac:dyDescent="0.3">
      <c r="A30" s="58" t="s">
        <v>334</v>
      </c>
      <c r="B30" s="59" t="s">
        <v>426</v>
      </c>
      <c r="C30" s="59"/>
      <c r="D30" s="59" t="s">
        <v>7</v>
      </c>
      <c r="E30" s="60"/>
      <c r="F30" s="59"/>
      <c r="G30" s="65" t="s">
        <v>538</v>
      </c>
      <c r="H30" s="546" t="s">
        <v>141</v>
      </c>
      <c r="I30" s="62" t="s">
        <v>658</v>
      </c>
    </row>
    <row r="31" spans="1:9" ht="14" x14ac:dyDescent="0.3">
      <c r="A31" s="58" t="s">
        <v>335</v>
      </c>
      <c r="B31" s="59" t="s">
        <v>426</v>
      </c>
      <c r="C31" s="59"/>
      <c r="D31" s="59" t="s">
        <v>8</v>
      </c>
      <c r="E31" s="60"/>
      <c r="F31" s="59"/>
      <c r="G31" s="65" t="s">
        <v>538</v>
      </c>
      <c r="H31" s="546" t="s">
        <v>141</v>
      </c>
      <c r="I31" s="62" t="s">
        <v>658</v>
      </c>
    </row>
    <row r="32" spans="1:9" ht="14" x14ac:dyDescent="0.3">
      <c r="A32" s="58" t="s">
        <v>26</v>
      </c>
      <c r="B32" s="59" t="s">
        <v>328</v>
      </c>
      <c r="C32" s="59"/>
      <c r="D32" s="59" t="s">
        <v>7</v>
      </c>
      <c r="E32" s="60"/>
      <c r="F32" s="59"/>
      <c r="G32" s="65" t="s">
        <v>538</v>
      </c>
      <c r="H32" s="546" t="s">
        <v>232</v>
      </c>
      <c r="I32" s="62" t="s">
        <v>660</v>
      </c>
    </row>
    <row r="33" spans="1:9" ht="14" x14ac:dyDescent="0.3">
      <c r="A33" s="58" t="s">
        <v>27</v>
      </c>
      <c r="B33" s="59" t="s">
        <v>328</v>
      </c>
      <c r="C33" s="59"/>
      <c r="D33" s="59" t="s">
        <v>8</v>
      </c>
      <c r="E33" s="60"/>
      <c r="F33" s="59"/>
      <c r="G33" s="65" t="s">
        <v>538</v>
      </c>
      <c r="H33" s="546" t="s">
        <v>232</v>
      </c>
      <c r="I33" s="62" t="s">
        <v>660</v>
      </c>
    </row>
    <row r="34" spans="1:9" ht="14" x14ac:dyDescent="0.3">
      <c r="A34" s="58" t="s">
        <v>28</v>
      </c>
      <c r="B34" s="59" t="s">
        <v>329</v>
      </c>
      <c r="C34" s="59"/>
      <c r="D34" s="59" t="s">
        <v>7</v>
      </c>
      <c r="E34" s="60"/>
      <c r="F34" s="59"/>
      <c r="G34" s="65" t="s">
        <v>538</v>
      </c>
      <c r="H34" s="546" t="s">
        <v>232</v>
      </c>
      <c r="I34" s="62" t="s">
        <v>661</v>
      </c>
    </row>
    <row r="35" spans="1:9" ht="14" x14ac:dyDescent="0.3">
      <c r="A35" s="58" t="s">
        <v>29</v>
      </c>
      <c r="B35" s="59" t="s">
        <v>329</v>
      </c>
      <c r="C35" s="59"/>
      <c r="D35" s="59" t="s">
        <v>8</v>
      </c>
      <c r="E35" s="60"/>
      <c r="F35" s="59"/>
      <c r="G35" s="65" t="s">
        <v>538</v>
      </c>
      <c r="H35" s="546" t="s">
        <v>232</v>
      </c>
      <c r="I35" s="62" t="s">
        <v>661</v>
      </c>
    </row>
    <row r="36" spans="1:9" ht="14" x14ac:dyDescent="0.3">
      <c r="A36" s="58" t="s">
        <v>30</v>
      </c>
      <c r="B36" s="59" t="s">
        <v>327</v>
      </c>
      <c r="C36" s="59"/>
      <c r="D36" s="59" t="s">
        <v>10</v>
      </c>
      <c r="E36" s="60"/>
      <c r="F36" s="59"/>
      <c r="G36" s="65" t="s">
        <v>538</v>
      </c>
      <c r="H36" s="546" t="s">
        <v>232</v>
      </c>
      <c r="I36" s="62" t="s">
        <v>661</v>
      </c>
    </row>
    <row r="37" spans="1:9" ht="14" x14ac:dyDescent="0.3">
      <c r="A37" s="58" t="s">
        <v>31</v>
      </c>
      <c r="B37" s="59" t="s">
        <v>327</v>
      </c>
      <c r="C37" s="59"/>
      <c r="D37" s="59" t="s">
        <v>11</v>
      </c>
      <c r="E37" s="60"/>
      <c r="F37" s="59"/>
      <c r="G37" s="65" t="s">
        <v>538</v>
      </c>
      <c r="H37" s="546" t="s">
        <v>232</v>
      </c>
      <c r="I37" s="62" t="s">
        <v>661</v>
      </c>
    </row>
    <row r="38" spans="1:9" ht="14" x14ac:dyDescent="0.3">
      <c r="A38" s="58" t="s">
        <v>986</v>
      </c>
      <c r="B38" s="20" t="s">
        <v>1007</v>
      </c>
      <c r="D38" s="59" t="s">
        <v>7</v>
      </c>
      <c r="G38" s="64"/>
      <c r="H38" s="547"/>
    </row>
    <row r="39" spans="1:9" ht="14" x14ac:dyDescent="0.3">
      <c r="A39" s="58" t="s">
        <v>987</v>
      </c>
      <c r="B39" s="20" t="s">
        <v>1007</v>
      </c>
      <c r="D39" s="59" t="s">
        <v>8</v>
      </c>
      <c r="G39" s="64"/>
      <c r="H39" s="547"/>
    </row>
    <row r="40" spans="1:9" ht="14" x14ac:dyDescent="0.3">
      <c r="A40" s="58" t="s">
        <v>988</v>
      </c>
      <c r="B40" s="20" t="s">
        <v>1007</v>
      </c>
      <c r="C40" s="59"/>
      <c r="D40" s="59" t="s">
        <v>7</v>
      </c>
      <c r="E40" s="60"/>
      <c r="F40" s="59"/>
      <c r="G40" s="64"/>
      <c r="H40" s="547"/>
      <c r="I40" s="62"/>
    </row>
    <row r="41" spans="1:9" ht="14" x14ac:dyDescent="0.3">
      <c r="A41" s="58" t="s">
        <v>989</v>
      </c>
      <c r="B41" s="20" t="s">
        <v>1007</v>
      </c>
      <c r="C41" s="59"/>
      <c r="D41" s="59" t="s">
        <v>8</v>
      </c>
      <c r="E41" s="60"/>
      <c r="F41" s="59"/>
      <c r="G41" s="64"/>
      <c r="H41" s="547"/>
      <c r="I41" s="62"/>
    </row>
    <row r="42" spans="1:9" ht="14" x14ac:dyDescent="0.3">
      <c r="A42" s="58" t="s">
        <v>990</v>
      </c>
      <c r="B42" s="20" t="s">
        <v>1007</v>
      </c>
      <c r="C42" s="59"/>
      <c r="D42" s="59" t="s">
        <v>7</v>
      </c>
      <c r="E42" s="60"/>
      <c r="F42" s="59"/>
      <c r="G42" s="64"/>
      <c r="H42" s="547"/>
      <c r="I42" s="68"/>
    </row>
    <row r="43" spans="1:9" ht="14" x14ac:dyDescent="0.3">
      <c r="A43" s="58" t="s">
        <v>991</v>
      </c>
      <c r="B43" s="20" t="s">
        <v>1007</v>
      </c>
      <c r="C43" s="66"/>
      <c r="D43" s="59" t="s">
        <v>8</v>
      </c>
      <c r="E43" s="67"/>
      <c r="F43" s="59"/>
      <c r="G43" s="64"/>
      <c r="H43" s="547"/>
      <c r="I43" s="62"/>
    </row>
    <row r="44" spans="1:9" ht="14" x14ac:dyDescent="0.3">
      <c r="A44" s="58" t="s">
        <v>993</v>
      </c>
      <c r="B44" s="20" t="s">
        <v>1007</v>
      </c>
      <c r="C44" s="59"/>
      <c r="D44" s="59" t="s">
        <v>7</v>
      </c>
      <c r="E44" s="67"/>
      <c r="F44" s="59"/>
      <c r="G44" s="64"/>
      <c r="H44" s="547"/>
      <c r="I44" s="62"/>
    </row>
    <row r="45" spans="1:9" ht="14" x14ac:dyDescent="0.3">
      <c r="A45" s="58" t="s">
        <v>994</v>
      </c>
      <c r="B45" s="20" t="s">
        <v>1007</v>
      </c>
      <c r="D45" s="59" t="s">
        <v>8</v>
      </c>
      <c r="G45" s="64"/>
      <c r="H45" s="547"/>
    </row>
    <row r="46" spans="1:9" ht="14" x14ac:dyDescent="0.3">
      <c r="A46" s="58" t="s">
        <v>995</v>
      </c>
      <c r="B46" s="20" t="s">
        <v>1007</v>
      </c>
      <c r="D46" s="59" t="s">
        <v>7</v>
      </c>
      <c r="G46" s="64"/>
      <c r="H46" s="547"/>
    </row>
    <row r="47" spans="1:9" ht="14" x14ac:dyDescent="0.3">
      <c r="A47" s="58" t="s">
        <v>996</v>
      </c>
      <c r="B47" s="20" t="s">
        <v>1007</v>
      </c>
      <c r="D47" s="59" t="s">
        <v>8</v>
      </c>
      <c r="G47" s="64"/>
      <c r="H47" s="547"/>
    </row>
    <row r="48" spans="1:9" ht="14" x14ac:dyDescent="0.3">
      <c r="A48" s="58" t="s">
        <v>997</v>
      </c>
      <c r="B48" s="20" t="s">
        <v>1007</v>
      </c>
      <c r="D48" s="59" t="s">
        <v>7</v>
      </c>
      <c r="G48" s="64"/>
      <c r="H48" s="547"/>
    </row>
    <row r="49" spans="1:9" ht="14" x14ac:dyDescent="0.3">
      <c r="A49" s="58" t="s">
        <v>998</v>
      </c>
      <c r="B49" s="20" t="s">
        <v>1007</v>
      </c>
      <c r="D49" s="59" t="s">
        <v>8</v>
      </c>
      <c r="G49" s="64"/>
      <c r="H49" s="547"/>
    </row>
    <row r="50" spans="1:9" ht="14" x14ac:dyDescent="0.3">
      <c r="G50" s="64"/>
      <c r="H50" s="547"/>
    </row>
    <row r="51" spans="1:9" ht="14" x14ac:dyDescent="0.3">
      <c r="G51" s="64"/>
      <c r="H51" s="547"/>
    </row>
    <row r="52" spans="1:9" ht="14.5" thickBot="1" x14ac:dyDescent="0.35">
      <c r="A52" s="53" t="s">
        <v>72</v>
      </c>
      <c r="B52" s="54" t="s">
        <v>48</v>
      </c>
      <c r="C52" s="55"/>
      <c r="D52" s="55"/>
      <c r="E52" s="56"/>
      <c r="F52" s="55"/>
      <c r="G52" s="57" t="s">
        <v>18</v>
      </c>
      <c r="H52" s="544" t="str">
        <f>H6</f>
        <v>Duplicate to ESBN</v>
      </c>
      <c r="I52" s="76" t="s">
        <v>191</v>
      </c>
    </row>
    <row r="53" spans="1:9" ht="12" customHeight="1" thickTop="1" x14ac:dyDescent="0.3">
      <c r="A53" s="69"/>
      <c r="B53" s="59"/>
      <c r="C53" s="59"/>
      <c r="D53" s="59"/>
      <c r="E53" s="60"/>
      <c r="F53" s="59"/>
      <c r="G53" s="61"/>
      <c r="H53" s="548"/>
      <c r="I53" s="62"/>
    </row>
    <row r="54" spans="1:9" ht="14.5" x14ac:dyDescent="0.35">
      <c r="A54" s="69"/>
      <c r="B54" s="192" t="s">
        <v>47</v>
      </c>
      <c r="C54" s="59"/>
      <c r="D54" s="59"/>
      <c r="E54" s="60"/>
      <c r="F54" s="59"/>
      <c r="G54" s="64"/>
      <c r="H54" s="547"/>
      <c r="I54" s="62"/>
    </row>
    <row r="55" spans="1:9" ht="14" x14ac:dyDescent="0.3">
      <c r="A55" s="58" t="s">
        <v>32</v>
      </c>
      <c r="B55" s="59" t="s">
        <v>326</v>
      </c>
      <c r="C55" s="74" t="s">
        <v>250</v>
      </c>
      <c r="D55" s="59" t="s">
        <v>3</v>
      </c>
      <c r="E55" s="60" t="e">
        <f>CONCATENATE("-/+ ", ROUNDUP($E$1*1.25,0))</f>
        <v>#VALUE!</v>
      </c>
      <c r="F55" s="59" t="s">
        <v>1</v>
      </c>
      <c r="G55" s="65" t="s">
        <v>538</v>
      </c>
      <c r="H55" s="546" t="s">
        <v>141</v>
      </c>
      <c r="I55" s="62" t="s">
        <v>662</v>
      </c>
    </row>
    <row r="56" spans="1:9" ht="14" x14ac:dyDescent="0.3">
      <c r="A56" s="58" t="s">
        <v>33</v>
      </c>
      <c r="B56" s="59" t="s">
        <v>182</v>
      </c>
      <c r="C56" s="74" t="s">
        <v>250</v>
      </c>
      <c r="D56" s="59" t="s">
        <v>3</v>
      </c>
      <c r="E56" s="60" t="e">
        <f>CONCATENATE("-/+ ",ROUNDUP(1.5*E1*TAN((ACOS(0.835))),0))</f>
        <v>#VALUE!</v>
      </c>
      <c r="F56" s="59" t="s">
        <v>427</v>
      </c>
      <c r="G56" s="65" t="s">
        <v>538</v>
      </c>
      <c r="H56" s="546" t="s">
        <v>141</v>
      </c>
      <c r="I56" s="62" t="s">
        <v>663</v>
      </c>
    </row>
    <row r="57" spans="1:9" ht="14" x14ac:dyDescent="0.3">
      <c r="A57" s="58" t="s">
        <v>56</v>
      </c>
      <c r="B57" s="59" t="s">
        <v>183</v>
      </c>
      <c r="C57" s="59" t="s">
        <v>2</v>
      </c>
      <c r="D57" s="59" t="s">
        <v>3</v>
      </c>
      <c r="E57" s="60" t="s">
        <v>445</v>
      </c>
      <c r="F57" s="59" t="s">
        <v>57</v>
      </c>
      <c r="G57" s="65" t="s">
        <v>538</v>
      </c>
      <c r="H57" s="546" t="s">
        <v>141</v>
      </c>
      <c r="I57" s="62" t="s">
        <v>664</v>
      </c>
    </row>
    <row r="58" spans="1:9" ht="14" x14ac:dyDescent="0.3">
      <c r="A58" s="58"/>
      <c r="B58" s="59"/>
      <c r="C58" s="59"/>
      <c r="D58" s="59"/>
      <c r="E58" s="60"/>
      <c r="F58" s="59"/>
      <c r="G58" s="65"/>
      <c r="H58" s="546"/>
      <c r="I58" s="62"/>
    </row>
    <row r="59" spans="1:9" ht="14.5" x14ac:dyDescent="0.35">
      <c r="A59" s="71"/>
      <c r="B59" s="192" t="s">
        <v>616</v>
      </c>
      <c r="C59" s="59"/>
      <c r="D59" s="59"/>
      <c r="E59" s="60"/>
      <c r="F59" s="59"/>
      <c r="G59" s="65"/>
      <c r="H59" s="546"/>
      <c r="I59" s="62"/>
    </row>
    <row r="60" spans="1:9" ht="14" x14ac:dyDescent="0.3">
      <c r="A60" s="58" t="s">
        <v>34</v>
      </c>
      <c r="B60" s="59" t="s">
        <v>17</v>
      </c>
      <c r="C60" s="59" t="s">
        <v>2</v>
      </c>
      <c r="D60" s="59" t="s">
        <v>3</v>
      </c>
      <c r="E60" s="60" t="e">
        <f>CONCATENATE("0 - ", ROUNDUP($E$1*1.25,0))</f>
        <v>#VALUE!</v>
      </c>
      <c r="F60" s="59" t="s">
        <v>1</v>
      </c>
      <c r="G60" s="65" t="s">
        <v>538</v>
      </c>
      <c r="H60" s="546" t="s">
        <v>141</v>
      </c>
      <c r="I60" s="62" t="s">
        <v>665</v>
      </c>
    </row>
    <row r="61" spans="1:9" ht="14" x14ac:dyDescent="0.3">
      <c r="A61" s="58" t="s">
        <v>35</v>
      </c>
      <c r="B61" s="59" t="s">
        <v>85</v>
      </c>
      <c r="C61" s="59" t="s">
        <v>2</v>
      </c>
      <c r="D61" s="59" t="s">
        <v>3</v>
      </c>
      <c r="E61" s="60" t="e">
        <f>CONCATENATE("0 - ", ROUNDUP($E$1*1.25,0))</f>
        <v>#VALUE!</v>
      </c>
      <c r="F61" s="59" t="s">
        <v>1</v>
      </c>
      <c r="G61" s="65" t="s">
        <v>538</v>
      </c>
      <c r="H61" s="546" t="s">
        <v>232</v>
      </c>
      <c r="I61" s="62" t="s">
        <v>666</v>
      </c>
    </row>
    <row r="62" spans="1:9" ht="14" x14ac:dyDescent="0.3">
      <c r="A62" s="58" t="s">
        <v>58</v>
      </c>
      <c r="B62" s="59" t="s">
        <v>431</v>
      </c>
      <c r="C62" s="59" t="s">
        <v>2</v>
      </c>
      <c r="D62" s="59" t="s">
        <v>3</v>
      </c>
      <c r="E62" s="60" t="s">
        <v>516</v>
      </c>
      <c r="F62" s="59" t="s">
        <v>60</v>
      </c>
      <c r="G62" s="65" t="s">
        <v>538</v>
      </c>
      <c r="H62" s="546" t="s">
        <v>232</v>
      </c>
      <c r="I62" s="62" t="s">
        <v>432</v>
      </c>
    </row>
    <row r="63" spans="1:9" ht="14" x14ac:dyDescent="0.3">
      <c r="A63" s="58"/>
      <c r="B63" s="59"/>
      <c r="C63" s="59"/>
      <c r="D63" s="59"/>
      <c r="E63" s="60"/>
      <c r="F63" s="59"/>
      <c r="G63" s="65"/>
      <c r="H63" s="546"/>
      <c r="I63" s="62"/>
    </row>
    <row r="64" spans="1:9" ht="14.5" x14ac:dyDescent="0.35">
      <c r="A64" s="58"/>
      <c r="B64" s="192" t="s">
        <v>741</v>
      </c>
      <c r="C64" s="59"/>
      <c r="D64" s="59"/>
      <c r="E64" s="60"/>
      <c r="F64" s="59"/>
      <c r="G64" s="65"/>
      <c r="H64" s="546"/>
      <c r="I64" s="62"/>
    </row>
    <row r="65" spans="1:9" ht="14" x14ac:dyDescent="0.3">
      <c r="A65" s="58" t="s">
        <v>59</v>
      </c>
      <c r="B65" s="59" t="s">
        <v>594</v>
      </c>
      <c r="C65" s="59" t="s">
        <v>2</v>
      </c>
      <c r="D65" s="59" t="s">
        <v>3</v>
      </c>
      <c r="E65" s="60" t="s">
        <v>140</v>
      </c>
      <c r="F65" s="59" t="s">
        <v>60</v>
      </c>
      <c r="G65" s="65" t="s">
        <v>538</v>
      </c>
      <c r="H65" s="546" t="s">
        <v>232</v>
      </c>
      <c r="I65" s="62" t="s">
        <v>667</v>
      </c>
    </row>
    <row r="66" spans="1:9" ht="14" x14ac:dyDescent="0.3">
      <c r="A66" s="58"/>
      <c r="B66" s="59"/>
      <c r="C66" s="59"/>
      <c r="D66" s="59"/>
      <c r="E66" s="60"/>
      <c r="F66" s="59"/>
      <c r="G66" s="64"/>
      <c r="H66" s="547"/>
      <c r="I66" s="62"/>
    </row>
    <row r="67" spans="1:9" ht="14.5" x14ac:dyDescent="0.35">
      <c r="A67" s="58"/>
      <c r="B67" s="192" t="s">
        <v>740</v>
      </c>
      <c r="C67" s="59"/>
      <c r="D67" s="59"/>
      <c r="E67" s="60"/>
      <c r="F67" s="59"/>
      <c r="G67" s="64"/>
      <c r="H67" s="547"/>
      <c r="I67" s="62"/>
    </row>
    <row r="68" spans="1:9" s="504" customFormat="1" ht="16.5" x14ac:dyDescent="0.3">
      <c r="A68" s="499" t="s">
        <v>61</v>
      </c>
      <c r="B68" s="500" t="s">
        <v>633</v>
      </c>
      <c r="C68" s="500" t="s">
        <v>2</v>
      </c>
      <c r="D68" s="500" t="s">
        <v>3</v>
      </c>
      <c r="E68" s="501" t="s">
        <v>635</v>
      </c>
      <c r="F68" s="500" t="s">
        <v>636</v>
      </c>
      <c r="G68" s="502" t="s">
        <v>538</v>
      </c>
      <c r="H68" s="546" t="s">
        <v>232</v>
      </c>
      <c r="I68" s="503" t="s">
        <v>669</v>
      </c>
    </row>
    <row r="69" spans="1:9" s="504" customFormat="1" ht="16.5" x14ac:dyDescent="0.3">
      <c r="A69" s="499" t="s">
        <v>62</v>
      </c>
      <c r="B69" s="500" t="s">
        <v>637</v>
      </c>
      <c r="C69" s="500" t="s">
        <v>2</v>
      </c>
      <c r="D69" s="500" t="s">
        <v>3</v>
      </c>
      <c r="E69" s="501" t="s">
        <v>635</v>
      </c>
      <c r="F69" s="500" t="s">
        <v>636</v>
      </c>
      <c r="G69" s="502" t="s">
        <v>538</v>
      </c>
      <c r="H69" s="546" t="s">
        <v>232</v>
      </c>
      <c r="I69" s="503" t="s">
        <v>669</v>
      </c>
    </row>
    <row r="70" spans="1:9" s="504" customFormat="1" ht="14" x14ac:dyDescent="0.3">
      <c r="A70" s="499" t="s">
        <v>64</v>
      </c>
      <c r="B70" s="500" t="s">
        <v>638</v>
      </c>
      <c r="C70" s="500" t="s">
        <v>2</v>
      </c>
      <c r="D70" s="500" t="s">
        <v>3</v>
      </c>
      <c r="E70" s="506" t="s">
        <v>701</v>
      </c>
      <c r="F70" s="500" t="s">
        <v>68</v>
      </c>
      <c r="G70" s="502" t="s">
        <v>538</v>
      </c>
      <c r="H70" s="549" t="s">
        <v>232</v>
      </c>
      <c r="I70" s="510" t="s">
        <v>669</v>
      </c>
    </row>
    <row r="71" spans="1:9" s="504" customFormat="1" ht="14" x14ac:dyDescent="0.3">
      <c r="A71" s="499" t="s">
        <v>66</v>
      </c>
      <c r="B71" s="500" t="s">
        <v>639</v>
      </c>
      <c r="C71" s="500" t="s">
        <v>2</v>
      </c>
      <c r="D71" s="500" t="s">
        <v>3</v>
      </c>
      <c r="E71" s="501" t="s">
        <v>640</v>
      </c>
      <c r="F71" s="500" t="s">
        <v>641</v>
      </c>
      <c r="G71" s="502" t="s">
        <v>538</v>
      </c>
      <c r="H71" s="549" t="s">
        <v>232</v>
      </c>
      <c r="I71" s="510" t="s">
        <v>669</v>
      </c>
    </row>
    <row r="72" spans="1:9" s="505" customFormat="1" ht="14" x14ac:dyDescent="0.3">
      <c r="A72" s="499" t="s">
        <v>69</v>
      </c>
      <c r="B72" s="500" t="s">
        <v>642</v>
      </c>
      <c r="C72" s="500" t="s">
        <v>2</v>
      </c>
      <c r="D72" s="500" t="s">
        <v>3</v>
      </c>
      <c r="E72" s="507" t="s">
        <v>643</v>
      </c>
      <c r="F72" s="500" t="s">
        <v>63</v>
      </c>
      <c r="G72" s="502" t="s">
        <v>538</v>
      </c>
      <c r="H72" s="549" t="s">
        <v>232</v>
      </c>
      <c r="I72" s="510" t="s">
        <v>669</v>
      </c>
    </row>
    <row r="73" spans="1:9" ht="28" x14ac:dyDescent="0.3">
      <c r="A73" s="499" t="s">
        <v>108</v>
      </c>
      <c r="B73" s="500" t="s">
        <v>644</v>
      </c>
      <c r="C73" s="500" t="s">
        <v>2</v>
      </c>
      <c r="D73" s="500" t="s">
        <v>3</v>
      </c>
      <c r="E73" s="501" t="s">
        <v>645</v>
      </c>
      <c r="F73" s="500" t="s">
        <v>65</v>
      </c>
      <c r="G73" s="502" t="s">
        <v>538</v>
      </c>
      <c r="H73" s="549" t="s">
        <v>232</v>
      </c>
      <c r="I73" s="511" t="s">
        <v>670</v>
      </c>
    </row>
    <row r="74" spans="1:9" ht="14" x14ac:dyDescent="0.3">
      <c r="A74" s="499" t="s">
        <v>109</v>
      </c>
      <c r="B74" s="500" t="s">
        <v>128</v>
      </c>
      <c r="C74" s="500" t="s">
        <v>2</v>
      </c>
      <c r="D74" s="500" t="s">
        <v>3</v>
      </c>
      <c r="E74" s="506" t="s">
        <v>701</v>
      </c>
      <c r="F74" s="500" t="s">
        <v>68</v>
      </c>
      <c r="G74" s="502" t="s">
        <v>538</v>
      </c>
      <c r="H74" s="549" t="s">
        <v>232</v>
      </c>
      <c r="I74" s="503" t="s">
        <v>669</v>
      </c>
    </row>
    <row r="75" spans="1:9" ht="14" x14ac:dyDescent="0.3">
      <c r="A75" s="499" t="s">
        <v>111</v>
      </c>
      <c r="B75" s="500" t="s">
        <v>110</v>
      </c>
      <c r="C75" s="500" t="s">
        <v>2</v>
      </c>
      <c r="D75" s="500" t="s">
        <v>3</v>
      </c>
      <c r="E75" s="507" t="s">
        <v>703</v>
      </c>
      <c r="F75" s="500" t="s">
        <v>71</v>
      </c>
      <c r="G75" s="502" t="s">
        <v>538</v>
      </c>
      <c r="H75" s="549" t="s">
        <v>232</v>
      </c>
      <c r="I75" s="503" t="s">
        <v>669</v>
      </c>
    </row>
    <row r="76" spans="1:9" ht="14" x14ac:dyDescent="0.3">
      <c r="A76" s="58"/>
      <c r="B76" s="59"/>
      <c r="C76" s="59"/>
      <c r="D76" s="59"/>
      <c r="E76" s="60"/>
      <c r="F76" s="59"/>
      <c r="G76" s="64"/>
      <c r="H76" s="547"/>
      <c r="I76" s="62"/>
    </row>
    <row r="77" spans="1:9" ht="14.5" x14ac:dyDescent="0.35">
      <c r="A77" s="58"/>
      <c r="B77" s="192" t="s">
        <v>717</v>
      </c>
      <c r="C77" s="59"/>
      <c r="D77" s="59"/>
      <c r="E77" s="60"/>
      <c r="F77" s="59"/>
      <c r="G77" s="64"/>
      <c r="H77" s="547"/>
      <c r="I77" s="62"/>
    </row>
    <row r="78" spans="1:9" s="504" customFormat="1" ht="16.5" x14ac:dyDescent="0.3">
      <c r="A78" s="499" t="s">
        <v>112</v>
      </c>
      <c r="B78" s="500" t="s">
        <v>647</v>
      </c>
      <c r="C78" s="500" t="s">
        <v>2</v>
      </c>
      <c r="D78" s="500" t="s">
        <v>3</v>
      </c>
      <c r="E78" s="501" t="s">
        <v>635</v>
      </c>
      <c r="F78" s="500" t="s">
        <v>636</v>
      </c>
      <c r="G78" s="502" t="s">
        <v>538</v>
      </c>
      <c r="H78" s="546" t="s">
        <v>232</v>
      </c>
      <c r="I78" s="503" t="s">
        <v>669</v>
      </c>
    </row>
    <row r="79" spans="1:9" s="504" customFormat="1" ht="16.5" x14ac:dyDescent="0.3">
      <c r="A79" s="499" t="s">
        <v>433</v>
      </c>
      <c r="B79" s="500" t="s">
        <v>649</v>
      </c>
      <c r="C79" s="500" t="s">
        <v>2</v>
      </c>
      <c r="D79" s="500" t="s">
        <v>3</v>
      </c>
      <c r="E79" s="501" t="s">
        <v>635</v>
      </c>
      <c r="F79" s="500" t="s">
        <v>636</v>
      </c>
      <c r="G79" s="502" t="s">
        <v>538</v>
      </c>
      <c r="H79" s="546" t="s">
        <v>232</v>
      </c>
      <c r="I79" s="503" t="s">
        <v>669</v>
      </c>
    </row>
    <row r="80" spans="1:9" s="508" customFormat="1" ht="14" x14ac:dyDescent="0.3">
      <c r="A80" s="499" t="s">
        <v>463</v>
      </c>
      <c r="B80" s="500" t="s">
        <v>651</v>
      </c>
      <c r="C80" s="500" t="s">
        <v>2</v>
      </c>
      <c r="D80" s="500" t="s">
        <v>3</v>
      </c>
      <c r="E80" s="506" t="s">
        <v>701</v>
      </c>
      <c r="F80" s="500" t="s">
        <v>68</v>
      </c>
      <c r="G80" s="502" t="s">
        <v>538</v>
      </c>
      <c r="H80" s="546" t="s">
        <v>232</v>
      </c>
      <c r="I80" s="510" t="s">
        <v>669</v>
      </c>
    </row>
    <row r="81" spans="1:9" ht="14" x14ac:dyDescent="0.3">
      <c r="A81" s="499" t="s">
        <v>464</v>
      </c>
      <c r="B81" s="500" t="s">
        <v>653</v>
      </c>
      <c r="C81" s="500" t="s">
        <v>2</v>
      </c>
      <c r="D81" s="500" t="s">
        <v>3</v>
      </c>
      <c r="E81" s="501" t="s">
        <v>640</v>
      </c>
      <c r="F81" s="500" t="s">
        <v>641</v>
      </c>
      <c r="G81" s="502" t="s">
        <v>538</v>
      </c>
      <c r="H81" s="546" t="s">
        <v>232</v>
      </c>
      <c r="I81" s="510" t="s">
        <v>669</v>
      </c>
    </row>
    <row r="82" spans="1:9" ht="14" x14ac:dyDescent="0.3">
      <c r="A82" s="499" t="s">
        <v>646</v>
      </c>
      <c r="B82" s="500" t="s">
        <v>654</v>
      </c>
      <c r="C82" s="500" t="s">
        <v>2</v>
      </c>
      <c r="D82" s="500" t="s">
        <v>3</v>
      </c>
      <c r="E82" s="507" t="s">
        <v>643</v>
      </c>
      <c r="F82" s="500" t="s">
        <v>63</v>
      </c>
      <c r="G82" s="502" t="s">
        <v>538</v>
      </c>
      <c r="H82" s="546" t="s">
        <v>232</v>
      </c>
      <c r="I82" s="510" t="s">
        <v>669</v>
      </c>
    </row>
    <row r="83" spans="1:9" ht="28" x14ac:dyDescent="0.3">
      <c r="A83" s="499" t="s">
        <v>648</v>
      </c>
      <c r="B83" s="500" t="s">
        <v>655</v>
      </c>
      <c r="C83" s="500" t="s">
        <v>2</v>
      </c>
      <c r="D83" s="500" t="s">
        <v>3</v>
      </c>
      <c r="E83" s="501" t="s">
        <v>645</v>
      </c>
      <c r="F83" s="500" t="s">
        <v>65</v>
      </c>
      <c r="G83" s="502" t="s">
        <v>538</v>
      </c>
      <c r="H83" s="546" t="s">
        <v>232</v>
      </c>
      <c r="I83" s="511" t="s">
        <v>670</v>
      </c>
    </row>
    <row r="84" spans="1:9" ht="14" x14ac:dyDescent="0.3">
      <c r="A84" s="499" t="s">
        <v>650</v>
      </c>
      <c r="B84" s="500" t="s">
        <v>96</v>
      </c>
      <c r="C84" s="500" t="s">
        <v>2</v>
      </c>
      <c r="D84" s="500" t="s">
        <v>3</v>
      </c>
      <c r="E84" s="506" t="s">
        <v>701</v>
      </c>
      <c r="F84" s="500" t="s">
        <v>68</v>
      </c>
      <c r="G84" s="502" t="s">
        <v>538</v>
      </c>
      <c r="H84" s="546" t="s">
        <v>232</v>
      </c>
      <c r="I84" s="503" t="s">
        <v>669</v>
      </c>
    </row>
    <row r="85" spans="1:9" ht="14" x14ac:dyDescent="0.3">
      <c r="A85" s="499" t="s">
        <v>652</v>
      </c>
      <c r="B85" s="500" t="s">
        <v>97</v>
      </c>
      <c r="C85" s="500" t="s">
        <v>2</v>
      </c>
      <c r="D85" s="500" t="s">
        <v>3</v>
      </c>
      <c r="E85" s="507" t="s">
        <v>703</v>
      </c>
      <c r="F85" s="500" t="s">
        <v>71</v>
      </c>
      <c r="G85" s="502" t="s">
        <v>538</v>
      </c>
      <c r="H85" s="546" t="s">
        <v>232</v>
      </c>
      <c r="I85" s="503" t="s">
        <v>669</v>
      </c>
    </row>
    <row r="86" spans="1:9" ht="14" x14ac:dyDescent="0.3">
      <c r="A86" s="499" t="s">
        <v>1000</v>
      </c>
      <c r="B86" s="500" t="s">
        <v>999</v>
      </c>
      <c r="C86" s="500"/>
      <c r="D86" s="500"/>
      <c r="E86" s="500"/>
      <c r="F86" s="500"/>
      <c r="G86" s="500"/>
      <c r="H86" s="546"/>
      <c r="I86" s="62"/>
    </row>
    <row r="87" spans="1:9" ht="14" x14ac:dyDescent="0.3">
      <c r="A87" s="499" t="s">
        <v>1001</v>
      </c>
      <c r="B87" s="500" t="s">
        <v>999</v>
      </c>
      <c r="C87" s="500"/>
      <c r="D87" s="500"/>
      <c r="E87" s="500"/>
      <c r="F87" s="500"/>
      <c r="G87" s="500"/>
      <c r="H87" s="546"/>
      <c r="I87" s="62"/>
    </row>
    <row r="88" spans="1:9" ht="14" x14ac:dyDescent="0.3">
      <c r="A88" s="499" t="s">
        <v>1002</v>
      </c>
      <c r="B88" s="500" t="s">
        <v>999</v>
      </c>
      <c r="C88" s="500"/>
      <c r="D88" s="500"/>
      <c r="E88" s="500"/>
      <c r="F88" s="500"/>
      <c r="G88" s="500"/>
      <c r="H88" s="546"/>
      <c r="I88" s="62"/>
    </row>
    <row r="89" spans="1:9" ht="14" x14ac:dyDescent="0.3">
      <c r="A89" s="499" t="s">
        <v>1003</v>
      </c>
      <c r="B89" s="500" t="s">
        <v>999</v>
      </c>
      <c r="C89" s="500"/>
      <c r="D89" s="500"/>
      <c r="E89" s="500"/>
      <c r="F89" s="500"/>
      <c r="G89" s="500"/>
      <c r="H89" s="546"/>
      <c r="I89" s="62"/>
    </row>
    <row r="90" spans="1:9" ht="14" x14ac:dyDescent="0.3">
      <c r="A90" s="499" t="s">
        <v>1004</v>
      </c>
      <c r="B90" s="500" t="s">
        <v>999</v>
      </c>
      <c r="C90" s="500"/>
      <c r="D90" s="500"/>
      <c r="E90" s="500"/>
      <c r="F90" s="500"/>
      <c r="G90" s="500"/>
      <c r="H90" s="546"/>
      <c r="I90" s="62"/>
    </row>
    <row r="91" spans="1:9" ht="14" x14ac:dyDescent="0.3">
      <c r="A91" s="58"/>
      <c r="B91" s="59"/>
      <c r="C91" s="59"/>
      <c r="D91" s="59"/>
      <c r="E91" s="60"/>
      <c r="F91" s="59"/>
      <c r="G91" s="64"/>
      <c r="H91" s="547"/>
      <c r="I91" s="62"/>
    </row>
    <row r="92" spans="1:9" ht="14.25" customHeight="1" x14ac:dyDescent="0.3">
      <c r="A92" s="58"/>
      <c r="B92" s="59"/>
      <c r="C92" s="59"/>
      <c r="D92" s="59"/>
      <c r="E92" s="60"/>
      <c r="F92" s="59"/>
      <c r="G92" s="64"/>
      <c r="H92" s="547"/>
      <c r="I92" s="62"/>
    </row>
    <row r="93" spans="1:9" ht="14.5" thickBot="1" x14ac:dyDescent="0.35">
      <c r="A93" s="53" t="s">
        <v>72</v>
      </c>
      <c r="B93" s="54" t="s">
        <v>49</v>
      </c>
      <c r="C93" s="73"/>
      <c r="D93" s="55"/>
      <c r="E93" s="56"/>
      <c r="F93" s="55"/>
      <c r="G93" s="57" t="s">
        <v>18</v>
      </c>
      <c r="H93" s="544" t="str">
        <f>H6</f>
        <v>Duplicate to ESBN</v>
      </c>
      <c r="I93" s="76" t="s">
        <v>191</v>
      </c>
    </row>
    <row r="94" spans="1:9" ht="14.25" customHeight="1" thickTop="1" x14ac:dyDescent="0.3">
      <c r="A94" s="58"/>
      <c r="B94" s="59"/>
      <c r="C94" s="74"/>
      <c r="D94" s="59"/>
      <c r="E94" s="60"/>
      <c r="F94" s="59"/>
      <c r="G94" s="61"/>
      <c r="H94" s="548"/>
      <c r="I94" s="62"/>
    </row>
    <row r="95" spans="1:9" ht="14.25" customHeight="1" x14ac:dyDescent="0.3">
      <c r="A95" s="58"/>
      <c r="B95" s="63" t="s">
        <v>13</v>
      </c>
      <c r="C95" s="59" t="s">
        <v>14</v>
      </c>
      <c r="D95" s="59"/>
      <c r="E95" s="60"/>
      <c r="F95" s="59"/>
      <c r="G95" s="64"/>
      <c r="H95" s="547"/>
      <c r="I95" s="62"/>
    </row>
    <row r="96" spans="1:9" ht="14.25" customHeight="1" x14ac:dyDescent="0.35">
      <c r="A96" s="58"/>
      <c r="B96" s="192" t="s">
        <v>617</v>
      </c>
      <c r="C96" s="74"/>
      <c r="D96" s="59"/>
      <c r="E96" s="60"/>
      <c r="F96" s="59"/>
      <c r="G96" s="64"/>
      <c r="H96" s="547"/>
      <c r="I96" s="62"/>
    </row>
    <row r="97" spans="1:9" ht="14.25" customHeight="1" x14ac:dyDescent="0.3">
      <c r="A97" s="58" t="s">
        <v>36</v>
      </c>
      <c r="B97" s="59" t="s">
        <v>330</v>
      </c>
      <c r="C97" s="59"/>
      <c r="D97" s="59" t="s">
        <v>7</v>
      </c>
      <c r="E97" s="59" t="s">
        <v>0</v>
      </c>
      <c r="F97" s="59" t="s">
        <v>75</v>
      </c>
      <c r="G97" s="65" t="s">
        <v>538</v>
      </c>
      <c r="H97" s="546" t="s">
        <v>232</v>
      </c>
      <c r="I97" s="62" t="s">
        <v>660</v>
      </c>
    </row>
    <row r="98" spans="1:9" ht="14.25" customHeight="1" x14ac:dyDescent="0.3">
      <c r="A98" s="58" t="s">
        <v>37</v>
      </c>
      <c r="B98" s="59" t="s">
        <v>331</v>
      </c>
      <c r="C98" s="59"/>
      <c r="D98" s="59" t="s">
        <v>8</v>
      </c>
      <c r="E98" s="59" t="s">
        <v>0</v>
      </c>
      <c r="F98" s="59" t="s">
        <v>75</v>
      </c>
      <c r="G98" s="65" t="s">
        <v>538</v>
      </c>
      <c r="H98" s="546" t="s">
        <v>232</v>
      </c>
      <c r="I98" s="62" t="s">
        <v>660</v>
      </c>
    </row>
    <row r="99" spans="1:9" ht="14.25" customHeight="1" x14ac:dyDescent="0.3">
      <c r="A99" s="58" t="s">
        <v>38</v>
      </c>
      <c r="B99" s="59" t="s">
        <v>9</v>
      </c>
      <c r="C99" s="59"/>
      <c r="D99" s="59" t="s">
        <v>7</v>
      </c>
      <c r="E99" s="59" t="s">
        <v>0</v>
      </c>
      <c r="F99" s="59" t="s">
        <v>75</v>
      </c>
      <c r="G99" s="65" t="s">
        <v>538</v>
      </c>
      <c r="H99" s="546" t="s">
        <v>232</v>
      </c>
      <c r="I99" s="62" t="s">
        <v>661</v>
      </c>
    </row>
    <row r="100" spans="1:9" ht="14.25" customHeight="1" x14ac:dyDescent="0.3">
      <c r="A100" s="58" t="s">
        <v>39</v>
      </c>
      <c r="B100" s="59" t="s">
        <v>9</v>
      </c>
      <c r="C100" s="59"/>
      <c r="D100" s="59" t="s">
        <v>8</v>
      </c>
      <c r="E100" s="59" t="s">
        <v>0</v>
      </c>
      <c r="F100" s="59" t="s">
        <v>75</v>
      </c>
      <c r="G100" s="65" t="s">
        <v>538</v>
      </c>
      <c r="H100" s="546" t="s">
        <v>232</v>
      </c>
      <c r="I100" s="62" t="s">
        <v>661</v>
      </c>
    </row>
    <row r="101" spans="1:9" ht="14.25" customHeight="1" x14ac:dyDescent="0.3">
      <c r="A101" s="58" t="s">
        <v>40</v>
      </c>
      <c r="B101" s="59" t="s">
        <v>15</v>
      </c>
      <c r="C101" s="59"/>
      <c r="D101" s="59" t="s">
        <v>10</v>
      </c>
      <c r="E101" s="59" t="s">
        <v>0</v>
      </c>
      <c r="F101" s="59" t="s">
        <v>75</v>
      </c>
      <c r="G101" s="65" t="s">
        <v>538</v>
      </c>
      <c r="H101" s="546" t="s">
        <v>232</v>
      </c>
      <c r="I101" s="62" t="s">
        <v>661</v>
      </c>
    </row>
    <row r="102" spans="1:9" ht="14.25" customHeight="1" x14ac:dyDescent="0.3">
      <c r="A102" s="58" t="s">
        <v>41</v>
      </c>
      <c r="B102" s="59" t="s">
        <v>15</v>
      </c>
      <c r="C102" s="59"/>
      <c r="D102" s="59" t="s">
        <v>11</v>
      </c>
      <c r="E102" s="59" t="s">
        <v>0</v>
      </c>
      <c r="F102" s="59" t="s">
        <v>75</v>
      </c>
      <c r="G102" s="65" t="s">
        <v>538</v>
      </c>
      <c r="H102" s="546" t="s">
        <v>232</v>
      </c>
      <c r="I102" s="62" t="s">
        <v>661</v>
      </c>
    </row>
    <row r="103" spans="1:9" ht="14.25" customHeight="1" x14ac:dyDescent="0.3">
      <c r="A103" s="58"/>
      <c r="B103" s="59"/>
      <c r="C103" s="59"/>
      <c r="D103" s="59"/>
      <c r="E103" s="59"/>
      <c r="F103" s="59"/>
      <c r="G103" s="64"/>
      <c r="H103" s="547"/>
      <c r="I103" s="62"/>
    </row>
    <row r="104" spans="1:9" ht="14.25" customHeight="1" x14ac:dyDescent="0.35">
      <c r="A104" s="58"/>
      <c r="B104" s="192" t="s">
        <v>51</v>
      </c>
      <c r="C104" s="59"/>
      <c r="D104" s="59"/>
      <c r="E104" s="59"/>
      <c r="F104" s="59"/>
      <c r="G104" s="64"/>
      <c r="H104" s="547"/>
      <c r="I104" s="62"/>
    </row>
    <row r="105" spans="1:9" ht="15" customHeight="1" x14ac:dyDescent="0.3">
      <c r="A105" s="58" t="s">
        <v>42</v>
      </c>
      <c r="B105" s="59" t="s">
        <v>576</v>
      </c>
      <c r="C105" s="66"/>
      <c r="D105" s="420" t="s">
        <v>7</v>
      </c>
      <c r="E105" s="59" t="s">
        <v>0</v>
      </c>
      <c r="F105" s="59" t="s">
        <v>75</v>
      </c>
      <c r="G105" s="65" t="s">
        <v>538</v>
      </c>
      <c r="H105" s="546" t="s">
        <v>141</v>
      </c>
      <c r="I105" s="62"/>
    </row>
    <row r="106" spans="1:9" ht="14.25" customHeight="1" x14ac:dyDescent="0.3">
      <c r="A106" s="58" t="s">
        <v>43</v>
      </c>
      <c r="B106" s="59" t="s">
        <v>576</v>
      </c>
      <c r="C106" s="66"/>
      <c r="D106" s="420" t="s">
        <v>342</v>
      </c>
      <c r="E106" s="59" t="s">
        <v>0</v>
      </c>
      <c r="F106" s="59" t="s">
        <v>75</v>
      </c>
      <c r="G106" s="65" t="s">
        <v>538</v>
      </c>
      <c r="H106" s="546" t="s">
        <v>141</v>
      </c>
      <c r="I106" s="62"/>
    </row>
    <row r="107" spans="1:9" ht="14.25" customHeight="1" x14ac:dyDescent="0.3">
      <c r="A107" s="58" t="s">
        <v>336</v>
      </c>
      <c r="B107" s="59" t="s">
        <v>578</v>
      </c>
      <c r="C107" s="66"/>
      <c r="D107" s="420" t="s">
        <v>343</v>
      </c>
      <c r="E107" s="59" t="s">
        <v>0</v>
      </c>
      <c r="F107" s="59" t="s">
        <v>75</v>
      </c>
      <c r="G107" s="65" t="s">
        <v>538</v>
      </c>
      <c r="H107" s="546" t="s">
        <v>141</v>
      </c>
      <c r="I107" s="62"/>
    </row>
    <row r="108" spans="1:9" ht="14.25" customHeight="1" x14ac:dyDescent="0.3">
      <c r="A108" s="58" t="s">
        <v>337</v>
      </c>
      <c r="B108" s="59" t="s">
        <v>578</v>
      </c>
      <c r="C108" s="66"/>
      <c r="D108" s="420" t="s">
        <v>342</v>
      </c>
      <c r="E108" s="59" t="s">
        <v>0</v>
      </c>
      <c r="F108" s="59" t="s">
        <v>75</v>
      </c>
      <c r="G108" s="65" t="s">
        <v>538</v>
      </c>
      <c r="H108" s="546" t="s">
        <v>141</v>
      </c>
      <c r="I108" s="62"/>
    </row>
    <row r="109" spans="1:9" ht="14.25" customHeight="1" x14ac:dyDescent="0.3">
      <c r="A109" s="58" t="s">
        <v>1008</v>
      </c>
      <c r="B109" s="59" t="s">
        <v>999</v>
      </c>
      <c r="C109" s="66"/>
      <c r="D109" s="420" t="s">
        <v>343</v>
      </c>
      <c r="E109" s="59"/>
      <c r="F109" s="59"/>
      <c r="G109" s="65"/>
      <c r="H109" s="546"/>
      <c r="I109" s="62"/>
    </row>
    <row r="110" spans="1:9" ht="14.25" customHeight="1" x14ac:dyDescent="0.3">
      <c r="A110" s="58" t="s">
        <v>1009</v>
      </c>
      <c r="B110" s="59" t="s">
        <v>999</v>
      </c>
      <c r="C110" s="66"/>
      <c r="D110" s="420" t="s">
        <v>342</v>
      </c>
      <c r="E110" s="59"/>
      <c r="F110" s="59"/>
      <c r="G110" s="65"/>
      <c r="H110" s="546"/>
      <c r="I110" s="62"/>
    </row>
    <row r="111" spans="1:9" ht="14.25" customHeight="1" x14ac:dyDescent="0.3">
      <c r="A111" s="58" t="s">
        <v>1010</v>
      </c>
      <c r="B111" s="59" t="s">
        <v>999</v>
      </c>
      <c r="C111" s="66"/>
      <c r="D111" s="420" t="s">
        <v>343</v>
      </c>
      <c r="E111" s="59"/>
      <c r="F111" s="59"/>
      <c r="G111" s="65"/>
      <c r="H111" s="546"/>
      <c r="I111" s="62"/>
    </row>
    <row r="112" spans="1:9" ht="14.25" customHeight="1" x14ac:dyDescent="0.3">
      <c r="A112" s="58" t="s">
        <v>1011</v>
      </c>
      <c r="B112" s="59" t="s">
        <v>999</v>
      </c>
      <c r="C112" s="59"/>
      <c r="D112" s="420" t="s">
        <v>342</v>
      </c>
      <c r="E112" s="59"/>
      <c r="F112" s="59"/>
      <c r="G112" s="64"/>
      <c r="H112" s="547"/>
      <c r="I112" s="62"/>
    </row>
    <row r="113" spans="1:9" ht="14.25" customHeight="1" x14ac:dyDescent="0.3">
      <c r="A113" s="71"/>
      <c r="B113" s="59"/>
      <c r="C113" s="59"/>
      <c r="D113" s="59"/>
      <c r="E113" s="67"/>
      <c r="F113" s="59"/>
      <c r="G113" s="64"/>
      <c r="H113" s="547"/>
      <c r="I113" s="62"/>
    </row>
    <row r="114" spans="1:9" ht="14.25" customHeight="1" x14ac:dyDescent="0.3">
      <c r="A114" s="58"/>
      <c r="B114" s="63" t="s">
        <v>438</v>
      </c>
      <c r="C114" s="59"/>
      <c r="D114" s="59"/>
      <c r="E114" s="67"/>
      <c r="F114" s="59"/>
      <c r="G114" s="64"/>
      <c r="H114" s="547"/>
      <c r="I114" s="62"/>
    </row>
    <row r="115" spans="1:9" ht="14.25" customHeight="1" x14ac:dyDescent="0.35">
      <c r="A115" s="71"/>
      <c r="B115" s="192" t="s">
        <v>617</v>
      </c>
      <c r="C115" s="59"/>
      <c r="D115" s="59"/>
      <c r="E115" s="67"/>
      <c r="F115" s="59"/>
      <c r="G115" s="64"/>
      <c r="H115" s="547"/>
      <c r="I115" s="62"/>
    </row>
    <row r="116" spans="1:9" ht="14.25" customHeight="1" x14ac:dyDescent="0.3">
      <c r="A116" s="58" t="s">
        <v>44</v>
      </c>
      <c r="B116" s="59" t="s">
        <v>210</v>
      </c>
      <c r="C116" s="59"/>
      <c r="D116" s="59"/>
      <c r="E116" s="59" t="s">
        <v>0</v>
      </c>
      <c r="F116" s="59" t="s">
        <v>75</v>
      </c>
      <c r="G116" s="65" t="s">
        <v>538</v>
      </c>
      <c r="H116" s="546" t="s">
        <v>232</v>
      </c>
      <c r="I116" s="62" t="s">
        <v>660</v>
      </c>
    </row>
    <row r="117" spans="1:9" ht="14.25" customHeight="1" x14ac:dyDescent="0.3">
      <c r="A117" s="58" t="s">
        <v>434</v>
      </c>
      <c r="B117" s="59" t="s">
        <v>435</v>
      </c>
      <c r="C117" s="59"/>
      <c r="D117" s="59"/>
      <c r="E117" s="420" t="s">
        <v>0</v>
      </c>
      <c r="F117" s="59" t="s">
        <v>75</v>
      </c>
      <c r="G117" s="65" t="s">
        <v>538</v>
      </c>
      <c r="H117" s="546" t="s">
        <v>232</v>
      </c>
      <c r="I117" s="62" t="s">
        <v>432</v>
      </c>
    </row>
    <row r="118" spans="1:9" ht="14.25" customHeight="1" x14ac:dyDescent="0.3">
      <c r="A118" s="58" t="s">
        <v>1012</v>
      </c>
      <c r="B118" s="59" t="s">
        <v>999</v>
      </c>
      <c r="C118" s="59"/>
      <c r="D118" s="59"/>
      <c r="E118" s="420"/>
      <c r="F118" s="59"/>
      <c r="G118" s="65"/>
      <c r="H118" s="546"/>
      <c r="I118" s="62"/>
    </row>
    <row r="119" spans="1:9" ht="14.25" customHeight="1" x14ac:dyDescent="0.3">
      <c r="A119" s="58" t="s">
        <v>1013</v>
      </c>
      <c r="B119" s="59" t="s">
        <v>999</v>
      </c>
      <c r="C119" s="59"/>
      <c r="D119" s="59"/>
      <c r="E119" s="420"/>
      <c r="F119" s="59"/>
      <c r="G119" s="65"/>
      <c r="H119" s="546"/>
      <c r="I119" s="62"/>
    </row>
    <row r="120" spans="1:9" ht="14.25" customHeight="1" x14ac:dyDescent="0.3">
      <c r="A120" s="58"/>
      <c r="B120" s="59"/>
      <c r="C120" s="59"/>
      <c r="D120" s="59"/>
      <c r="E120" s="420"/>
      <c r="F120" s="59"/>
      <c r="G120" s="65"/>
      <c r="H120" s="546"/>
      <c r="I120" s="62"/>
    </row>
    <row r="121" spans="1:9" ht="14.25" customHeight="1" x14ac:dyDescent="0.3">
      <c r="A121" s="58"/>
      <c r="B121" s="59"/>
      <c r="E121" s="20"/>
      <c r="G121" s="65"/>
      <c r="H121" s="546"/>
      <c r="I121" s="62"/>
    </row>
    <row r="122" spans="1:9" ht="14.5" thickBot="1" x14ac:dyDescent="0.35">
      <c r="A122" s="53" t="s">
        <v>72</v>
      </c>
      <c r="B122" s="54" t="s">
        <v>82</v>
      </c>
      <c r="C122" s="54"/>
      <c r="D122" s="54"/>
      <c r="E122" s="75"/>
      <c r="F122" s="54"/>
      <c r="G122" s="57" t="s">
        <v>18</v>
      </c>
      <c r="H122" s="544" t="str">
        <f>H6</f>
        <v>Duplicate to ESBN</v>
      </c>
      <c r="I122" s="76" t="s">
        <v>191</v>
      </c>
    </row>
    <row r="123" spans="1:9" ht="14.25" customHeight="1" thickTop="1" x14ac:dyDescent="0.3">
      <c r="A123" s="58"/>
      <c r="B123" s="59"/>
      <c r="C123" s="59"/>
      <c r="D123" s="59"/>
      <c r="E123" s="67"/>
      <c r="F123" s="59"/>
      <c r="G123" s="77"/>
      <c r="H123" s="550"/>
      <c r="I123" s="62"/>
    </row>
    <row r="124" spans="1:9" ht="14.25" customHeight="1" x14ac:dyDescent="0.3">
      <c r="A124" s="58"/>
      <c r="B124" s="63" t="s">
        <v>81</v>
      </c>
      <c r="C124" s="59"/>
      <c r="D124" s="59"/>
      <c r="E124" s="67"/>
      <c r="F124" s="59"/>
      <c r="G124" s="65"/>
      <c r="H124" s="546"/>
      <c r="I124" s="62"/>
    </row>
    <row r="125" spans="1:9" ht="14.25" customHeight="1" x14ac:dyDescent="0.35">
      <c r="A125" s="58"/>
      <c r="B125" s="192" t="s">
        <v>80</v>
      </c>
      <c r="C125" s="59"/>
      <c r="D125" s="59"/>
      <c r="E125" s="67"/>
      <c r="F125" s="59"/>
      <c r="G125" s="65"/>
      <c r="H125" s="546"/>
      <c r="I125" s="62"/>
    </row>
    <row r="126" spans="1:9" ht="14.25" customHeight="1" x14ac:dyDescent="0.3">
      <c r="A126" s="58" t="s">
        <v>76</v>
      </c>
      <c r="B126" s="59" t="s">
        <v>170</v>
      </c>
      <c r="C126" s="59"/>
      <c r="D126" s="59"/>
      <c r="E126" s="67"/>
      <c r="F126" s="59"/>
      <c r="G126" s="65" t="s">
        <v>141</v>
      </c>
      <c r="H126" s="546" t="s">
        <v>141</v>
      </c>
      <c r="I126" s="62" t="s">
        <v>579</v>
      </c>
    </row>
    <row r="127" spans="1:9" ht="14.25" customHeight="1" x14ac:dyDescent="0.3">
      <c r="A127" s="58" t="s">
        <v>77</v>
      </c>
      <c r="B127" s="59" t="s">
        <v>171</v>
      </c>
      <c r="C127" s="59"/>
      <c r="D127" s="59"/>
      <c r="E127" s="67"/>
      <c r="F127" s="59"/>
      <c r="G127" s="65" t="s">
        <v>141</v>
      </c>
      <c r="H127" s="546" t="s">
        <v>141</v>
      </c>
      <c r="I127" s="62" t="s">
        <v>579</v>
      </c>
    </row>
    <row r="128" spans="1:9" ht="14.25" customHeight="1" x14ac:dyDescent="0.3">
      <c r="A128" s="58" t="s">
        <v>78</v>
      </c>
      <c r="B128" s="59" t="s">
        <v>172</v>
      </c>
      <c r="C128" s="59"/>
      <c r="D128" s="59"/>
      <c r="E128" s="67"/>
      <c r="F128" s="59"/>
      <c r="G128" s="65" t="s">
        <v>141</v>
      </c>
      <c r="H128" s="546" t="s">
        <v>141</v>
      </c>
      <c r="I128" s="62" t="s">
        <v>579</v>
      </c>
    </row>
    <row r="129" spans="1:9" ht="14.25" customHeight="1" x14ac:dyDescent="0.3">
      <c r="A129" s="58" t="s">
        <v>79</v>
      </c>
      <c r="B129" s="59" t="s">
        <v>173</v>
      </c>
      <c r="C129" s="59"/>
      <c r="D129" s="59"/>
      <c r="E129" s="67"/>
      <c r="F129" s="59"/>
      <c r="G129" s="65" t="s">
        <v>141</v>
      </c>
      <c r="H129" s="546" t="s">
        <v>141</v>
      </c>
      <c r="I129" s="62" t="s">
        <v>579</v>
      </c>
    </row>
    <row r="130" spans="1:9" ht="14.25" customHeight="1" x14ac:dyDescent="0.3">
      <c r="A130" s="58" t="s">
        <v>113</v>
      </c>
      <c r="B130" s="59" t="s">
        <v>174</v>
      </c>
      <c r="C130" s="59"/>
      <c r="D130" s="59"/>
      <c r="E130" s="67"/>
      <c r="F130" s="59"/>
      <c r="G130" s="65" t="s">
        <v>141</v>
      </c>
      <c r="H130" s="546" t="s">
        <v>141</v>
      </c>
      <c r="I130" s="62" t="s">
        <v>579</v>
      </c>
    </row>
    <row r="131" spans="1:9" ht="14.25" customHeight="1" x14ac:dyDescent="0.3">
      <c r="A131" s="58" t="s">
        <v>159</v>
      </c>
      <c r="B131" s="59" t="s">
        <v>175</v>
      </c>
      <c r="C131" s="59"/>
      <c r="D131" s="59"/>
      <c r="E131" s="67"/>
      <c r="F131" s="59"/>
      <c r="G131" s="65" t="s">
        <v>141</v>
      </c>
      <c r="H131" s="546" t="s">
        <v>141</v>
      </c>
      <c r="I131" s="62" t="s">
        <v>579</v>
      </c>
    </row>
    <row r="132" spans="1:9" ht="14.25" customHeight="1" x14ac:dyDescent="0.3">
      <c r="A132" s="58" t="s">
        <v>160</v>
      </c>
      <c r="B132" s="59" t="s">
        <v>176</v>
      </c>
      <c r="C132" s="59"/>
      <c r="D132" s="59"/>
      <c r="E132" s="67"/>
      <c r="F132" s="59"/>
      <c r="G132" s="65" t="s">
        <v>141</v>
      </c>
      <c r="H132" s="546" t="s">
        <v>141</v>
      </c>
      <c r="I132" s="62" t="s">
        <v>579</v>
      </c>
    </row>
    <row r="133" spans="1:9" ht="14.25" customHeight="1" x14ac:dyDescent="0.3">
      <c r="A133" s="58" t="s">
        <v>161</v>
      </c>
      <c r="B133" s="59" t="s">
        <v>177</v>
      </c>
      <c r="C133" s="59"/>
      <c r="D133" s="59"/>
      <c r="E133" s="67"/>
      <c r="F133" s="59"/>
      <c r="G133" s="65" t="s">
        <v>141</v>
      </c>
      <c r="H133" s="546" t="s">
        <v>141</v>
      </c>
      <c r="I133" s="62" t="s">
        <v>579</v>
      </c>
    </row>
    <row r="134" spans="1:9" ht="14.25" customHeight="1" x14ac:dyDescent="0.3">
      <c r="A134" s="58" t="s">
        <v>162</v>
      </c>
      <c r="B134" s="59" t="s">
        <v>178</v>
      </c>
      <c r="C134" s="59"/>
      <c r="D134" s="59"/>
      <c r="E134" s="67"/>
      <c r="F134" s="59"/>
      <c r="G134" s="65" t="s">
        <v>141</v>
      </c>
      <c r="H134" s="546" t="s">
        <v>141</v>
      </c>
      <c r="I134" s="62" t="s">
        <v>579</v>
      </c>
    </row>
    <row r="135" spans="1:9" ht="14.25" customHeight="1" x14ac:dyDescent="0.3">
      <c r="A135" s="58" t="s">
        <v>163</v>
      </c>
      <c r="B135" s="59" t="s">
        <v>179</v>
      </c>
      <c r="C135" s="59"/>
      <c r="D135" s="59"/>
      <c r="E135" s="67"/>
      <c r="F135" s="59"/>
      <c r="G135" s="65" t="s">
        <v>141</v>
      </c>
      <c r="H135" s="546" t="s">
        <v>141</v>
      </c>
      <c r="I135" s="62" t="s">
        <v>579</v>
      </c>
    </row>
    <row r="136" spans="1:9" ht="14.25" customHeight="1" x14ac:dyDescent="0.3">
      <c r="A136" s="58" t="s">
        <v>164</v>
      </c>
      <c r="B136" s="59" t="s">
        <v>180</v>
      </c>
      <c r="C136" s="59"/>
      <c r="D136" s="59"/>
      <c r="E136" s="67"/>
      <c r="F136" s="59"/>
      <c r="G136" s="65" t="s">
        <v>141</v>
      </c>
      <c r="H136" s="546" t="s">
        <v>141</v>
      </c>
      <c r="I136" s="62" t="s">
        <v>579</v>
      </c>
    </row>
    <row r="137" spans="1:9" ht="14.25" customHeight="1" x14ac:dyDescent="0.3">
      <c r="A137" s="58" t="s">
        <v>165</v>
      </c>
      <c r="B137" s="59" t="s">
        <v>181</v>
      </c>
      <c r="C137" s="59"/>
      <c r="D137" s="59"/>
      <c r="E137" s="67"/>
      <c r="F137" s="59"/>
      <c r="G137" s="65" t="s">
        <v>141</v>
      </c>
      <c r="H137" s="546" t="s">
        <v>141</v>
      </c>
      <c r="I137" s="62" t="s">
        <v>579</v>
      </c>
    </row>
    <row r="138" spans="1:9" ht="14.25" customHeight="1" x14ac:dyDescent="0.3">
      <c r="A138" s="58" t="s">
        <v>166</v>
      </c>
      <c r="B138" s="59" t="s">
        <v>366</v>
      </c>
      <c r="C138" s="59"/>
      <c r="D138" s="59"/>
      <c r="E138" s="67"/>
      <c r="F138" s="59"/>
      <c r="G138" s="65" t="s">
        <v>141</v>
      </c>
      <c r="H138" s="546" t="s">
        <v>141</v>
      </c>
      <c r="I138" s="62" t="s">
        <v>579</v>
      </c>
    </row>
    <row r="139" spans="1:9" ht="14.25" customHeight="1" x14ac:dyDescent="0.3">
      <c r="A139" s="58" t="s">
        <v>167</v>
      </c>
      <c r="B139" s="59" t="s">
        <v>367</v>
      </c>
      <c r="C139" s="59"/>
      <c r="D139" s="59"/>
      <c r="E139" s="67"/>
      <c r="F139" s="59"/>
      <c r="G139" s="65" t="s">
        <v>538</v>
      </c>
      <c r="H139" s="546" t="s">
        <v>141</v>
      </c>
      <c r="I139" s="62" t="s">
        <v>579</v>
      </c>
    </row>
    <row r="140" spans="1:9" ht="14.25" customHeight="1" x14ac:dyDescent="0.3">
      <c r="A140" s="58" t="s">
        <v>168</v>
      </c>
      <c r="B140" s="59" t="s">
        <v>368</v>
      </c>
      <c r="C140" s="59"/>
      <c r="D140" s="59"/>
      <c r="E140" s="67"/>
      <c r="F140" s="59"/>
      <c r="G140" s="65" t="s">
        <v>538</v>
      </c>
      <c r="H140" s="546" t="s">
        <v>141</v>
      </c>
      <c r="I140" s="62" t="s">
        <v>579</v>
      </c>
    </row>
    <row r="141" spans="1:9" ht="14.25" customHeight="1" x14ac:dyDescent="0.3">
      <c r="A141" s="58" t="s">
        <v>169</v>
      </c>
      <c r="B141" s="59" t="s">
        <v>369</v>
      </c>
      <c r="C141" s="59"/>
      <c r="D141" s="59"/>
      <c r="E141" s="67"/>
      <c r="F141" s="59"/>
      <c r="G141" s="65" t="s">
        <v>538</v>
      </c>
      <c r="H141" s="546" t="s">
        <v>141</v>
      </c>
      <c r="I141" s="62" t="s">
        <v>579</v>
      </c>
    </row>
    <row r="142" spans="1:9" ht="14.25" customHeight="1" x14ac:dyDescent="0.3">
      <c r="A142" s="58" t="s">
        <v>332</v>
      </c>
      <c r="B142" s="59" t="s">
        <v>370</v>
      </c>
      <c r="C142" s="59"/>
      <c r="D142" s="59"/>
      <c r="E142" s="67"/>
      <c r="F142" s="59"/>
      <c r="G142" s="65" t="s">
        <v>538</v>
      </c>
      <c r="H142" s="546" t="s">
        <v>141</v>
      </c>
      <c r="I142" s="62" t="s">
        <v>579</v>
      </c>
    </row>
    <row r="143" spans="1:9" ht="14.25" customHeight="1" x14ac:dyDescent="0.3">
      <c r="A143" s="58" t="s">
        <v>333</v>
      </c>
      <c r="B143" s="59" t="s">
        <v>371</v>
      </c>
      <c r="C143" s="59"/>
      <c r="D143" s="59"/>
      <c r="E143" s="67"/>
      <c r="F143" s="59"/>
      <c r="G143" s="65" t="s">
        <v>538</v>
      </c>
      <c r="H143" s="546" t="s">
        <v>141</v>
      </c>
      <c r="I143" s="62" t="s">
        <v>579</v>
      </c>
    </row>
    <row r="144" spans="1:9" ht="14.25" customHeight="1" x14ac:dyDescent="0.3">
      <c r="A144" s="58" t="s">
        <v>1022</v>
      </c>
      <c r="B144" s="59" t="s">
        <v>999</v>
      </c>
      <c r="C144" s="59"/>
      <c r="D144" s="59"/>
      <c r="E144" s="67"/>
      <c r="F144" s="59"/>
      <c r="G144" s="65" t="s">
        <v>538</v>
      </c>
      <c r="H144" s="546" t="s">
        <v>141</v>
      </c>
      <c r="I144" s="62" t="s">
        <v>579</v>
      </c>
    </row>
    <row r="145" spans="1:9" ht="14.25" customHeight="1" x14ac:dyDescent="0.3">
      <c r="A145" s="58" t="s">
        <v>1023</v>
      </c>
      <c r="B145" s="59" t="s">
        <v>999</v>
      </c>
      <c r="C145" s="59"/>
      <c r="D145" s="59"/>
      <c r="E145" s="67"/>
      <c r="F145" s="59"/>
      <c r="G145" s="65" t="s">
        <v>538</v>
      </c>
      <c r="H145" s="546" t="s">
        <v>141</v>
      </c>
      <c r="I145" s="62" t="s">
        <v>579</v>
      </c>
    </row>
    <row r="146" spans="1:9" ht="14.25" customHeight="1" x14ac:dyDescent="0.3">
      <c r="A146" s="58" t="s">
        <v>1024</v>
      </c>
      <c r="B146" s="59" t="s">
        <v>999</v>
      </c>
      <c r="C146" s="59"/>
      <c r="D146" s="59"/>
      <c r="E146" s="67"/>
      <c r="F146" s="59"/>
      <c r="G146" s="65" t="s">
        <v>538</v>
      </c>
      <c r="H146" s="546" t="s">
        <v>141</v>
      </c>
      <c r="I146" s="62" t="s">
        <v>579</v>
      </c>
    </row>
    <row r="147" spans="1:9" ht="14.25" customHeight="1" x14ac:dyDescent="0.3">
      <c r="A147" s="58" t="s">
        <v>1025</v>
      </c>
      <c r="B147" s="59" t="s">
        <v>999</v>
      </c>
      <c r="C147" s="59"/>
      <c r="D147" s="59"/>
      <c r="E147" s="67"/>
      <c r="F147" s="59"/>
      <c r="G147" s="65" t="s">
        <v>538</v>
      </c>
      <c r="H147" s="546" t="s">
        <v>141</v>
      </c>
      <c r="I147" s="62" t="s">
        <v>579</v>
      </c>
    </row>
    <row r="148" spans="1:9" ht="14.25" customHeight="1" x14ac:dyDescent="0.3">
      <c r="A148" s="58" t="s">
        <v>1026</v>
      </c>
      <c r="B148" s="59" t="s">
        <v>999</v>
      </c>
      <c r="C148" s="59"/>
      <c r="D148" s="59"/>
      <c r="E148" s="67"/>
      <c r="F148" s="59"/>
      <c r="G148" s="65" t="s">
        <v>538</v>
      </c>
      <c r="H148" s="546" t="s">
        <v>141</v>
      </c>
      <c r="I148" s="62" t="s">
        <v>579</v>
      </c>
    </row>
    <row r="149" spans="1:9" ht="14.25" customHeight="1" x14ac:dyDescent="0.3">
      <c r="A149" s="58" t="s">
        <v>1027</v>
      </c>
      <c r="B149" s="59" t="s">
        <v>999</v>
      </c>
      <c r="C149" s="59"/>
      <c r="D149" s="59"/>
      <c r="E149" s="67"/>
      <c r="F149" s="59"/>
      <c r="G149" s="65" t="s">
        <v>538</v>
      </c>
      <c r="H149" s="546" t="s">
        <v>141</v>
      </c>
      <c r="I149" s="62" t="s">
        <v>579</v>
      </c>
    </row>
    <row r="150" spans="1:9" ht="14.25" customHeight="1" x14ac:dyDescent="0.3">
      <c r="A150" s="58"/>
      <c r="B150" s="59"/>
      <c r="C150" s="59"/>
      <c r="D150" s="59"/>
      <c r="E150" s="67"/>
      <c r="F150" s="59"/>
      <c r="G150" s="65"/>
      <c r="H150" s="546"/>
      <c r="I150" s="62"/>
    </row>
    <row r="151" spans="1:9" ht="14.25" customHeight="1" x14ac:dyDescent="0.3">
      <c r="A151" s="58"/>
      <c r="B151" s="59"/>
      <c r="C151" s="59"/>
      <c r="D151" s="59"/>
      <c r="E151" s="60"/>
      <c r="F151" s="59"/>
      <c r="G151" s="64"/>
      <c r="H151" s="547"/>
      <c r="I151" s="62"/>
    </row>
    <row r="152" spans="1:9" ht="14.5" thickBot="1" x14ac:dyDescent="0.35">
      <c r="A152" s="53" t="s">
        <v>72</v>
      </c>
      <c r="B152" s="54" t="s">
        <v>50</v>
      </c>
      <c r="C152" s="55"/>
      <c r="D152" s="55"/>
      <c r="E152" s="56"/>
      <c r="F152" s="55"/>
      <c r="G152" s="57" t="s">
        <v>19</v>
      </c>
      <c r="H152" s="544" t="str">
        <f>H6</f>
        <v>Duplicate to ESBN</v>
      </c>
      <c r="I152" s="76" t="s">
        <v>191</v>
      </c>
    </row>
    <row r="153" spans="1:9" ht="14.25" customHeight="1" thickTop="1" x14ac:dyDescent="0.3">
      <c r="A153" s="79"/>
      <c r="B153" s="59"/>
      <c r="C153" s="59"/>
      <c r="D153" s="59"/>
      <c r="E153" s="60"/>
      <c r="F153" s="59"/>
      <c r="G153" s="61"/>
      <c r="H153" s="548"/>
      <c r="I153" s="62"/>
    </row>
    <row r="154" spans="1:9" ht="14.25" customHeight="1" x14ac:dyDescent="0.35">
      <c r="A154" s="71"/>
      <c r="B154" s="192" t="s">
        <v>618</v>
      </c>
      <c r="C154" s="59"/>
      <c r="D154" s="59"/>
      <c r="E154" s="60"/>
      <c r="F154" s="59"/>
      <c r="G154" s="64"/>
      <c r="H154" s="547"/>
      <c r="I154" s="62"/>
    </row>
    <row r="155" spans="1:9" ht="14.25" customHeight="1" x14ac:dyDescent="0.3">
      <c r="A155" s="58" t="s">
        <v>45</v>
      </c>
      <c r="B155" s="59" t="s">
        <v>211</v>
      </c>
      <c r="C155" s="74" t="s">
        <v>12</v>
      </c>
      <c r="D155" s="59" t="s">
        <v>3</v>
      </c>
      <c r="E155" s="60" t="e">
        <f>CONCATENATE("0 - ", ROUNDUP($E$1*1.25,0))</f>
        <v>#VALUE!</v>
      </c>
      <c r="F155" s="59" t="s">
        <v>1</v>
      </c>
      <c r="G155" s="65" t="s">
        <v>538</v>
      </c>
      <c r="H155" s="546" t="s">
        <v>232</v>
      </c>
      <c r="I155" s="62" t="s">
        <v>666</v>
      </c>
    </row>
    <row r="156" spans="1:9" ht="14.25" customHeight="1" x14ac:dyDescent="0.3">
      <c r="A156" s="58" t="s">
        <v>436</v>
      </c>
      <c r="B156" s="59" t="s">
        <v>437</v>
      </c>
      <c r="C156" s="74" t="s">
        <v>12</v>
      </c>
      <c r="D156" s="59" t="s">
        <v>3</v>
      </c>
      <c r="E156" s="60" t="s">
        <v>516</v>
      </c>
      <c r="F156" s="59" t="s">
        <v>60</v>
      </c>
      <c r="G156" s="65" t="s">
        <v>538</v>
      </c>
      <c r="H156" s="546" t="s">
        <v>232</v>
      </c>
      <c r="I156" s="62" t="s">
        <v>432</v>
      </c>
    </row>
    <row r="157" spans="1:9" ht="14.25" customHeight="1" x14ac:dyDescent="0.3">
      <c r="A157" s="58" t="s">
        <v>1005</v>
      </c>
      <c r="B157" s="59" t="s">
        <v>1007</v>
      </c>
      <c r="C157" s="74"/>
      <c r="D157" s="59"/>
      <c r="E157" s="60"/>
      <c r="F157" s="59"/>
      <c r="G157" s="65"/>
      <c r="H157" s="546"/>
      <c r="I157" s="62"/>
    </row>
    <row r="158" spans="1:9" ht="14.25" customHeight="1" x14ac:dyDescent="0.3">
      <c r="A158" s="58" t="s">
        <v>1006</v>
      </c>
      <c r="B158" s="59" t="s">
        <v>1007</v>
      </c>
      <c r="C158" s="74"/>
      <c r="D158" s="59"/>
      <c r="E158" s="60"/>
      <c r="F158" s="59"/>
      <c r="G158" s="65"/>
      <c r="H158" s="546"/>
      <c r="I158" s="62"/>
    </row>
    <row r="159" spans="1:9" ht="14.25" customHeight="1" x14ac:dyDescent="0.3">
      <c r="A159" s="58"/>
      <c r="B159" s="59"/>
      <c r="C159" s="74"/>
      <c r="D159" s="59"/>
      <c r="E159" s="72"/>
      <c r="F159" s="59"/>
      <c r="G159" s="65"/>
      <c r="H159" s="546"/>
      <c r="I159" s="62"/>
    </row>
    <row r="160" spans="1:9" ht="14" x14ac:dyDescent="0.3">
      <c r="A160" s="71"/>
      <c r="B160" s="59"/>
      <c r="C160" s="59"/>
      <c r="D160" s="59"/>
      <c r="E160" s="67"/>
      <c r="F160" s="59"/>
      <c r="G160" s="64"/>
      <c r="H160" s="547"/>
      <c r="I160" s="62"/>
    </row>
    <row r="161" spans="1:9" ht="14.5" thickBot="1" x14ac:dyDescent="0.35">
      <c r="A161" s="84"/>
      <c r="B161" s="85"/>
      <c r="C161" s="86"/>
      <c r="D161" s="85"/>
      <c r="E161" s="87"/>
      <c r="F161" s="85"/>
      <c r="G161" s="88"/>
      <c r="H161" s="551"/>
      <c r="I161" s="89"/>
    </row>
    <row r="162" spans="1:9" x14ac:dyDescent="0.3">
      <c r="A162" s="20"/>
      <c r="I162" s="20"/>
    </row>
    <row r="163" spans="1:9" x14ac:dyDescent="0.3">
      <c r="A163" s="20"/>
      <c r="I163" s="20"/>
    </row>
    <row r="164" spans="1:9" x14ac:dyDescent="0.3">
      <c r="A164" s="20"/>
      <c r="I164" s="20"/>
    </row>
    <row r="165" spans="1:9" x14ac:dyDescent="0.3">
      <c r="A165" s="20"/>
      <c r="I165" s="20"/>
    </row>
    <row r="166" spans="1:9" x14ac:dyDescent="0.3">
      <c r="A166" s="20"/>
      <c r="I166" s="20"/>
    </row>
    <row r="167" spans="1:9" x14ac:dyDescent="0.3">
      <c r="A167" s="20"/>
      <c r="I167" s="20"/>
    </row>
    <row r="168" spans="1:9" x14ac:dyDescent="0.3">
      <c r="A168" s="20"/>
      <c r="I168" s="20"/>
    </row>
    <row r="169" spans="1:9" x14ac:dyDescent="0.3">
      <c r="A169" s="20"/>
      <c r="I169" s="20"/>
    </row>
  </sheetData>
  <customSheetViews>
    <customSheetView guid="{87DE1C7C-F92F-4056-9C7F-506D880140E3}" scale="85" fitToPage="1" topLeftCell="A49">
      <selection activeCell="B68" sqref="B68"/>
      <pageMargins left="0.23622047244094491" right="0.23622047244094491" top="0.74803149606299213" bottom="0.74803149606299213" header="0.31496062992125984" footer="0.31496062992125984"/>
      <printOptions horizontalCentered="1" verticalCentered="1"/>
      <pageSetup paperSize="9" scale="34" orientation="portrait" r:id="rId1"/>
      <headerFooter>
        <oddHeader>&amp;L&amp;G&amp;C&amp;20Signal List</oddHeader>
        <oddFooter>&amp;L&amp;"Arial,Bold"&amp;14EIRGRID Confidential - &amp;F&amp;R&amp;14Page &amp;P
&amp;D</oddFooter>
      </headerFooter>
    </customSheetView>
    <customSheetView guid="{8FEB7A62-C27E-4A47-904B-03FBF7DEE104}" fitToPage="1" printArea="1" showRuler="0">
      <selection activeCell="B8" sqref="B8"/>
      <pageMargins left="0.74803149606299213" right="0.74803149606299213" top="0.98425196850393704" bottom="0.98425196850393704" header="0.51181102362204722" footer="0.51181102362204722"/>
      <printOptions horizontalCentered="1" verticalCentered="1"/>
      <pageSetup scale="71" orientation="portrait" r:id="rId2"/>
      <headerFooter alignWithMargins="0">
        <oddHeader>&amp;L&amp;"Arial,Bold"EirGrid Confidential&amp;C&amp;D&amp;RPage &amp;P</oddHeader>
      </headerFooter>
    </customSheetView>
  </customSheetViews>
  <mergeCells count="1">
    <mergeCell ref="J13:M14"/>
  </mergeCells>
  <phoneticPr fontId="6" type="noConversion"/>
  <printOptions horizontalCentered="1" verticalCentered="1"/>
  <pageMargins left="0.23622047244094491" right="0.23622047244094491" top="0.74803149606299213" bottom="0.74803149606299213" header="0.31496062992125984" footer="0.31496062992125984"/>
  <pageSetup paperSize="8" scale="45" orientation="portrait" verticalDpi="599" r:id="rId3"/>
  <headerFooter>
    <oddHeader>&amp;L&amp;G&amp;C&amp;20Signal List</oddHeader>
    <oddFooter>&amp;L&amp;"Arial,Bold"&amp;14EIRGRID Confidential - &amp;F&amp;R&amp;14Page &amp;P
&amp;D</oddFooter>
  </headerFooter>
  <drawing r:id="rId4"/>
  <legacyDrawing r:id="rId5"/>
  <legacyDrawingHF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C000"/>
    <pageSetUpPr fitToPage="1"/>
  </sheetPr>
  <dimension ref="A1:N99"/>
  <sheetViews>
    <sheetView view="pageBreakPreview" zoomScale="90" zoomScaleNormal="85" zoomScaleSheetLayoutView="90" workbookViewId="0">
      <selection activeCell="H75" sqref="H75"/>
    </sheetView>
  </sheetViews>
  <sheetFormatPr defaultColWidth="9.08984375" defaultRowHeight="12.5" x14ac:dyDescent="0.25"/>
  <cols>
    <col min="1" max="1" width="6.453125" style="227" customWidth="1"/>
    <col min="2" max="2" width="1" style="244" customWidth="1"/>
    <col min="3" max="3" width="8.54296875" style="265" bestFit="1" customWidth="1"/>
    <col min="4" max="4" width="55" style="227" bestFit="1" customWidth="1"/>
    <col min="5" max="5" width="41.453125" style="227" customWidth="1"/>
    <col min="6" max="6" width="1.90625" style="227" customWidth="1"/>
    <col min="7" max="7" width="14" style="227" customWidth="1"/>
    <col min="8" max="8" width="18.08984375" style="227" customWidth="1"/>
    <col min="9" max="9" width="3.453125" style="244" customWidth="1"/>
    <col min="10" max="10" width="12.08984375" style="227" customWidth="1"/>
    <col min="11" max="11" width="9.08984375" style="227"/>
    <col min="12" max="12" width="11.90625" style="227" hidden="1" customWidth="1"/>
    <col min="13" max="13" width="9.08984375" style="227" hidden="1" customWidth="1"/>
    <col min="14" max="14" width="10.54296875" style="227" hidden="1" customWidth="1"/>
    <col min="15" max="15" width="0" style="227" hidden="1" customWidth="1"/>
    <col min="16" max="16384" width="9.08984375" style="227"/>
  </cols>
  <sheetData>
    <row r="1" spans="1:14" ht="18" x14ac:dyDescent="0.4">
      <c r="A1" s="261"/>
      <c r="B1" s="262"/>
      <c r="C1" s="263"/>
      <c r="D1" s="264"/>
      <c r="E1" s="249"/>
      <c r="F1" s="249"/>
      <c r="G1" s="249"/>
      <c r="H1" s="249"/>
      <c r="I1" s="262"/>
      <c r="J1" s="249"/>
      <c r="K1" s="250"/>
    </row>
    <row r="2" spans="1:14" x14ac:dyDescent="0.25">
      <c r="A2" s="658" t="str">
        <f>CONCATENATE('0) Signal List'!A1," Information and Contact Details to be sent by SFPS via ESB Networks to EirGrid (generator_testing@EirGrid.com)")</f>
        <v>SolarFarmName (TLC) Information and Contact Details to be sent by SFPS via ESB Networks to EirGrid (generator_testing@EirGrid.com)</v>
      </c>
      <c r="B2" s="659"/>
      <c r="C2" s="659"/>
      <c r="D2" s="659"/>
      <c r="E2" s="659"/>
      <c r="F2" s="659"/>
      <c r="G2" s="659"/>
      <c r="H2" s="659"/>
      <c r="I2" s="659"/>
      <c r="J2" s="659"/>
      <c r="K2" s="660"/>
    </row>
    <row r="3" spans="1:14" ht="24" customHeight="1" x14ac:dyDescent="0.25">
      <c r="A3" s="661"/>
      <c r="B3" s="662"/>
      <c r="C3" s="662"/>
      <c r="D3" s="662"/>
      <c r="E3" s="662"/>
      <c r="F3" s="662"/>
      <c r="G3" s="662"/>
      <c r="H3" s="662"/>
      <c r="I3" s="662"/>
      <c r="J3" s="662"/>
      <c r="K3" s="660"/>
    </row>
    <row r="4" spans="1:14" x14ac:dyDescent="0.25">
      <c r="A4" s="663" t="s">
        <v>325</v>
      </c>
      <c r="B4" s="664"/>
      <c r="C4" s="664"/>
      <c r="D4" s="664"/>
      <c r="E4" s="664"/>
      <c r="F4" s="664"/>
      <c r="G4" s="664"/>
      <c r="H4" s="664"/>
      <c r="I4" s="664"/>
      <c r="J4" s="664"/>
      <c r="K4" s="665"/>
    </row>
    <row r="5" spans="1:14" ht="13.5" thickBot="1" x14ac:dyDescent="0.35">
      <c r="A5" s="234"/>
      <c r="D5" s="228"/>
      <c r="K5" s="235"/>
    </row>
    <row r="6" spans="1:14" ht="21" customHeight="1" thickBot="1" x14ac:dyDescent="0.3">
      <c r="A6" s="234"/>
      <c r="D6" s="266" t="s">
        <v>345</v>
      </c>
      <c r="E6" s="267"/>
      <c r="F6" s="268"/>
      <c r="G6" s="268"/>
      <c r="H6" s="268"/>
      <c r="I6" s="268"/>
      <c r="J6" s="268"/>
      <c r="K6" s="235"/>
    </row>
    <row r="7" spans="1:14" ht="13.5" thickBot="1" x14ac:dyDescent="0.3">
      <c r="A7" s="234"/>
      <c r="D7" s="266"/>
      <c r="E7" s="268"/>
      <c r="F7" s="268"/>
      <c r="G7" s="268"/>
      <c r="H7" s="268"/>
      <c r="I7" s="268"/>
      <c r="J7" s="268"/>
      <c r="K7" s="235"/>
    </row>
    <row r="8" spans="1:14" ht="25.5" customHeight="1" thickBot="1" x14ac:dyDescent="0.3">
      <c r="A8" s="234"/>
      <c r="D8" s="266" t="s">
        <v>346</v>
      </c>
      <c r="E8" s="267"/>
      <c r="F8" s="653"/>
      <c r="G8" s="653"/>
      <c r="H8" s="666"/>
      <c r="I8" s="666"/>
      <c r="J8" s="666"/>
      <c r="K8" s="235"/>
      <c r="L8" s="227" t="s">
        <v>347</v>
      </c>
      <c r="N8" s="227" t="s">
        <v>348</v>
      </c>
    </row>
    <row r="9" spans="1:14" ht="13.5" thickBot="1" x14ac:dyDescent="0.3">
      <c r="A9" s="234"/>
      <c r="D9" s="266"/>
      <c r="E9" s="268"/>
      <c r="F9" s="268"/>
      <c r="G9" s="269"/>
      <c r="H9" s="268"/>
      <c r="I9" s="268"/>
      <c r="J9" s="268"/>
      <c r="K9" s="235"/>
      <c r="L9" s="227" t="s">
        <v>349</v>
      </c>
      <c r="M9" s="227" t="s">
        <v>350</v>
      </c>
      <c r="N9" s="227" t="s">
        <v>351</v>
      </c>
    </row>
    <row r="10" spans="1:14" ht="28.5" customHeight="1" thickBot="1" x14ac:dyDescent="0.3">
      <c r="A10" s="234"/>
      <c r="D10" s="266" t="s">
        <v>352</v>
      </c>
      <c r="E10" s="267" t="s">
        <v>358</v>
      </c>
      <c r="F10" s="654" t="s">
        <v>98</v>
      </c>
      <c r="G10" s="654"/>
      <c r="H10" s="270" t="str">
        <f>IF(E10="Karl O'Keeffe","(+353) 1 2370240",IF(E10="Colm MacManus","(+353) 1 23 70168
",IF(E10="Oisín Goulding","(+353) 1 2370327",IF(E10="C&amp;T Team","(+353) 1 2370583",IF(E10="Ciarán Maguire","(+353) 1 2370160")))))</f>
        <v>(+353) 1 2370583</v>
      </c>
      <c r="I10" s="271"/>
      <c r="J10" s="271"/>
      <c r="K10" s="235"/>
      <c r="L10" s="227" t="s">
        <v>354</v>
      </c>
      <c r="M10" s="227" t="s">
        <v>355</v>
      </c>
    </row>
    <row r="11" spans="1:14" ht="13" x14ac:dyDescent="0.25">
      <c r="A11" s="234"/>
      <c r="D11" s="139" t="s">
        <v>228</v>
      </c>
      <c r="E11" s="268"/>
      <c r="F11" s="272"/>
      <c r="G11" s="272"/>
      <c r="H11" s="232"/>
      <c r="I11" s="269"/>
      <c r="J11" s="269"/>
      <c r="K11" s="235"/>
      <c r="L11" s="227" t="s">
        <v>356</v>
      </c>
      <c r="M11" s="227" t="s">
        <v>353</v>
      </c>
    </row>
    <row r="12" spans="1:14" ht="13" x14ac:dyDescent="0.25">
      <c r="A12" s="234"/>
      <c r="D12" s="139" t="s">
        <v>227</v>
      </c>
      <c r="E12" s="268"/>
      <c r="F12" s="272"/>
      <c r="G12" s="272"/>
      <c r="H12" s="232"/>
      <c r="I12" s="269"/>
      <c r="J12" s="269"/>
      <c r="K12" s="235"/>
      <c r="L12" s="227" t="s">
        <v>357</v>
      </c>
      <c r="M12" s="227" t="s">
        <v>358</v>
      </c>
    </row>
    <row r="13" spans="1:14" ht="13.5" thickBot="1" x14ac:dyDescent="0.3">
      <c r="A13" s="234"/>
      <c r="D13" s="266"/>
      <c r="E13" s="268"/>
      <c r="F13" s="232"/>
      <c r="G13" s="273"/>
      <c r="H13" s="232"/>
      <c r="I13" s="268"/>
      <c r="J13" s="268"/>
      <c r="K13" s="235"/>
      <c r="L13" s="227" t="s">
        <v>372</v>
      </c>
      <c r="M13" s="227" t="s">
        <v>373</v>
      </c>
    </row>
    <row r="14" spans="1:14" ht="31.5" customHeight="1" thickBot="1" x14ac:dyDescent="0.3">
      <c r="A14" s="234"/>
      <c r="D14" s="266" t="s">
        <v>359</v>
      </c>
      <c r="E14" s="267" t="s">
        <v>347</v>
      </c>
      <c r="F14" s="654" t="s">
        <v>98</v>
      </c>
      <c r="G14" s="654"/>
      <c r="H14" s="270" t="str">
        <f>IF(E14="ESBTS Team","(+353) 1 7027835",IF(E14="Frank Donnelly","(+353) 87 6789505",IF(E14="Liam Delany","(+353) 86 8114209",IF(E14="Nessan Heaslip","(+353) 87 2428420",IF(E14="Robert Groarke","(+353) 87 6622137",IF(E14="Niall Molloy","(+353) 87 7919148"))))))</f>
        <v>(+353) 1 7027835</v>
      </c>
      <c r="I14" s="269"/>
      <c r="J14" s="269"/>
      <c r="K14" s="235"/>
    </row>
    <row r="15" spans="1:14" ht="13.5" thickBot="1" x14ac:dyDescent="0.3">
      <c r="A15" s="234"/>
      <c r="D15" s="266"/>
      <c r="E15" s="268"/>
      <c r="F15" s="232"/>
      <c r="G15" s="273"/>
      <c r="H15" s="232"/>
      <c r="I15" s="268"/>
      <c r="J15" s="268"/>
      <c r="K15" s="235"/>
    </row>
    <row r="16" spans="1:14" ht="30.75" customHeight="1" thickBot="1" x14ac:dyDescent="0.3">
      <c r="A16" s="234"/>
      <c r="D16" s="266" t="s">
        <v>360</v>
      </c>
      <c r="E16" s="267" t="s">
        <v>347</v>
      </c>
      <c r="F16" s="654" t="s">
        <v>98</v>
      </c>
      <c r="G16" s="654"/>
      <c r="H16" s="270" t="str">
        <f>IF(E16="ESBTS Team","(+353) 1 7027835",IF(E16="Frank Donnelly","(+353) 87 6789505",IF(E16="Liam Delany","(+353) 86 8114209",IF(E16="Nessan Heaslip","(+353) 87 2428420",IF(E16="Robert Groarke","(+353) 87 6622137",IF(E16="Niall Molloy","(+353) 87 7919148"))))))</f>
        <v>(+353) 1 7027835</v>
      </c>
      <c r="I16" s="269"/>
      <c r="J16" s="269"/>
      <c r="K16" s="235"/>
    </row>
    <row r="17" spans="1:11" ht="13.5" thickBot="1" x14ac:dyDescent="0.3">
      <c r="A17" s="234"/>
      <c r="D17" s="139" t="s">
        <v>229</v>
      </c>
      <c r="E17" s="268"/>
      <c r="F17" s="272"/>
      <c r="G17" s="272"/>
      <c r="H17" s="269"/>
      <c r="I17" s="269"/>
      <c r="J17" s="269"/>
      <c r="K17" s="235"/>
    </row>
    <row r="18" spans="1:11" ht="13.5" thickBot="1" x14ac:dyDescent="0.3">
      <c r="A18" s="234"/>
      <c r="D18" s="266"/>
      <c r="E18" s="268"/>
      <c r="F18" s="272"/>
      <c r="G18" s="273"/>
      <c r="H18" s="274"/>
      <c r="I18" s="269"/>
      <c r="J18" s="269"/>
      <c r="K18" s="235"/>
    </row>
    <row r="19" spans="1:11" ht="24.75" customHeight="1" thickBot="1" x14ac:dyDescent="0.3">
      <c r="A19" s="234"/>
      <c r="D19" s="266" t="s">
        <v>361</v>
      </c>
      <c r="E19" s="267"/>
      <c r="F19" s="654" t="s">
        <v>98</v>
      </c>
      <c r="G19" s="654"/>
      <c r="H19" s="274"/>
      <c r="I19" s="269"/>
      <c r="J19" s="269"/>
      <c r="K19" s="235"/>
    </row>
    <row r="20" spans="1:11" ht="13.5" thickBot="1" x14ac:dyDescent="0.3">
      <c r="A20" s="234"/>
      <c r="D20" s="139" t="s">
        <v>230</v>
      </c>
      <c r="E20" s="268"/>
      <c r="F20" s="272"/>
      <c r="G20" s="272"/>
      <c r="H20" s="269"/>
      <c r="I20" s="269"/>
      <c r="J20" s="269"/>
      <c r="K20" s="235"/>
    </row>
    <row r="21" spans="1:11" ht="24.75" customHeight="1" thickBot="1" x14ac:dyDescent="0.3">
      <c r="A21" s="234"/>
      <c r="D21" s="266" t="s">
        <v>362</v>
      </c>
      <c r="E21" s="267"/>
      <c r="F21" s="654" t="s">
        <v>98</v>
      </c>
      <c r="G21" s="654"/>
      <c r="H21" s="655" t="s">
        <v>225</v>
      </c>
      <c r="I21" s="656"/>
      <c r="J21" s="657"/>
      <c r="K21" s="235"/>
    </row>
    <row r="22" spans="1:11" ht="30.75" customHeight="1" thickBot="1" x14ac:dyDescent="0.3">
      <c r="A22" s="234"/>
      <c r="D22" s="266" t="s">
        <v>363</v>
      </c>
      <c r="E22" s="267"/>
      <c r="F22" s="654" t="s">
        <v>98</v>
      </c>
      <c r="G22" s="654"/>
      <c r="H22" s="655" t="s">
        <v>225</v>
      </c>
      <c r="I22" s="656"/>
      <c r="J22" s="657"/>
      <c r="K22" s="235"/>
    </row>
    <row r="23" spans="1:11" ht="13.5" thickBot="1" x14ac:dyDescent="0.3">
      <c r="A23" s="234"/>
      <c r="D23" s="266"/>
      <c r="E23" s="268"/>
      <c r="F23" s="272"/>
      <c r="G23" s="232"/>
      <c r="H23" s="268"/>
      <c r="I23" s="268"/>
      <c r="J23" s="268"/>
      <c r="K23" s="235"/>
    </row>
    <row r="24" spans="1:11" ht="33" customHeight="1" thickBot="1" x14ac:dyDescent="0.3">
      <c r="A24" s="234"/>
      <c r="D24" s="266" t="s">
        <v>580</v>
      </c>
      <c r="E24" s="267"/>
      <c r="F24" s="654" t="s">
        <v>98</v>
      </c>
      <c r="G24" s="654"/>
      <c r="H24" s="655" t="s">
        <v>225</v>
      </c>
      <c r="I24" s="656"/>
      <c r="J24" s="657"/>
      <c r="K24" s="235"/>
    </row>
    <row r="25" spans="1:11" ht="13.5" thickBot="1" x14ac:dyDescent="0.3">
      <c r="A25" s="234"/>
      <c r="D25" s="266"/>
      <c r="E25" s="268"/>
      <c r="F25" s="232"/>
      <c r="G25" s="273"/>
      <c r="H25" s="268"/>
      <c r="I25" s="268"/>
      <c r="J25" s="268"/>
      <c r="K25" s="235"/>
    </row>
    <row r="26" spans="1:11" ht="37.5" customHeight="1" thickBot="1" x14ac:dyDescent="0.3">
      <c r="A26" s="234"/>
      <c r="D26" s="266" t="s">
        <v>364</v>
      </c>
      <c r="E26" s="267"/>
      <c r="F26" s="654" t="s">
        <v>98</v>
      </c>
      <c r="G26" s="654"/>
      <c r="H26" s="655" t="s">
        <v>225</v>
      </c>
      <c r="I26" s="656"/>
      <c r="J26" s="657"/>
      <c r="K26" s="235"/>
    </row>
    <row r="27" spans="1:11" ht="13.5" thickBot="1" x14ac:dyDescent="0.3">
      <c r="A27" s="234"/>
      <c r="D27" s="275"/>
      <c r="E27" s="268"/>
      <c r="F27" s="272"/>
      <c r="G27" s="273"/>
      <c r="H27" s="268"/>
      <c r="I27" s="268"/>
      <c r="J27" s="268"/>
      <c r="K27" s="235"/>
    </row>
    <row r="28" spans="1:11" ht="33.75" customHeight="1" thickBot="1" x14ac:dyDescent="0.3">
      <c r="A28" s="234"/>
      <c r="D28" s="266" t="s">
        <v>631</v>
      </c>
      <c r="E28" s="267"/>
      <c r="F28" s="654" t="s">
        <v>98</v>
      </c>
      <c r="G28" s="654"/>
      <c r="H28" s="655" t="s">
        <v>225</v>
      </c>
      <c r="I28" s="656"/>
      <c r="J28" s="657"/>
      <c r="K28" s="235"/>
    </row>
    <row r="29" spans="1:11" ht="13.5" thickBot="1" x14ac:dyDescent="0.3">
      <c r="A29" s="234"/>
      <c r="D29" s="268"/>
      <c r="E29" s="268"/>
      <c r="F29" s="653"/>
      <c r="G29" s="653"/>
      <c r="H29" s="268"/>
      <c r="I29" s="268"/>
      <c r="J29" s="268"/>
      <c r="K29" s="235"/>
    </row>
    <row r="30" spans="1:11" x14ac:dyDescent="0.25">
      <c r="A30" s="234"/>
      <c r="D30" s="686" t="s">
        <v>220</v>
      </c>
      <c r="E30" s="268"/>
      <c r="F30" s="268"/>
      <c r="G30" s="650" t="s">
        <v>223</v>
      </c>
      <c r="H30" s="268"/>
      <c r="I30" s="268"/>
      <c r="J30" s="268"/>
      <c r="K30" s="235"/>
    </row>
    <row r="31" spans="1:11" x14ac:dyDescent="0.25">
      <c r="A31" s="234"/>
      <c r="D31" s="687"/>
      <c r="E31" s="268"/>
      <c r="F31" s="268"/>
      <c r="G31" s="651"/>
      <c r="H31" s="268"/>
      <c r="I31" s="268"/>
      <c r="J31" s="268"/>
      <c r="K31" s="235"/>
    </row>
    <row r="32" spans="1:11" ht="13" thickBot="1" x14ac:dyDescent="0.3">
      <c r="A32" s="234"/>
      <c r="D32" s="687"/>
      <c r="E32" s="268"/>
      <c r="F32" s="268"/>
      <c r="G32" s="652"/>
      <c r="H32" s="268"/>
      <c r="I32" s="268"/>
      <c r="J32" s="268"/>
      <c r="K32" s="235"/>
    </row>
    <row r="33" spans="1:11" ht="13" thickBot="1" x14ac:dyDescent="0.3">
      <c r="A33" s="234"/>
      <c r="D33" s="276"/>
      <c r="E33" s="268"/>
      <c r="F33" s="268"/>
      <c r="G33" s="232"/>
      <c r="H33" s="268"/>
      <c r="I33" s="268"/>
      <c r="J33" s="268"/>
      <c r="K33" s="235"/>
    </row>
    <row r="34" spans="1:11" x14ac:dyDescent="0.25">
      <c r="A34" s="234"/>
      <c r="D34" s="686" t="s">
        <v>115</v>
      </c>
      <c r="E34" s="268"/>
      <c r="F34" s="268"/>
      <c r="G34" s="650" t="s">
        <v>224</v>
      </c>
      <c r="H34" s="268"/>
      <c r="I34" s="268"/>
      <c r="J34" s="268"/>
      <c r="K34" s="235"/>
    </row>
    <row r="35" spans="1:11" x14ac:dyDescent="0.25">
      <c r="A35" s="234"/>
      <c r="D35" s="687"/>
      <c r="E35" s="268"/>
      <c r="F35" s="268"/>
      <c r="G35" s="651"/>
      <c r="H35" s="268"/>
      <c r="I35" s="268"/>
      <c r="J35" s="268"/>
      <c r="K35" s="235"/>
    </row>
    <row r="36" spans="1:11" ht="13" thickBot="1" x14ac:dyDescent="0.3">
      <c r="A36" s="234"/>
      <c r="D36" s="687"/>
      <c r="E36" s="268"/>
      <c r="F36" s="268"/>
      <c r="G36" s="652"/>
      <c r="H36" s="268"/>
      <c r="I36" s="268"/>
      <c r="J36" s="268"/>
      <c r="K36" s="235"/>
    </row>
    <row r="37" spans="1:11" ht="13.5" thickBot="1" x14ac:dyDescent="0.3">
      <c r="A37" s="234"/>
      <c r="D37" s="266"/>
      <c r="E37" s="268"/>
      <c r="F37" s="268"/>
      <c r="G37" s="232"/>
      <c r="H37" s="268"/>
      <c r="I37" s="268"/>
      <c r="J37" s="268"/>
      <c r="K37" s="235"/>
    </row>
    <row r="38" spans="1:11" x14ac:dyDescent="0.25">
      <c r="A38" s="234"/>
      <c r="D38" s="686" t="s">
        <v>221</v>
      </c>
      <c r="E38" s="268"/>
      <c r="F38" s="268"/>
      <c r="G38" s="650" t="s">
        <v>224</v>
      </c>
      <c r="H38" s="268"/>
      <c r="I38" s="268"/>
      <c r="J38" s="268"/>
      <c r="K38" s="235"/>
    </row>
    <row r="39" spans="1:11" x14ac:dyDescent="0.25">
      <c r="A39" s="234"/>
      <c r="D39" s="687"/>
      <c r="E39" s="268"/>
      <c r="F39" s="268"/>
      <c r="G39" s="651"/>
      <c r="H39" s="268"/>
      <c r="I39" s="268"/>
      <c r="J39" s="268"/>
      <c r="K39" s="235"/>
    </row>
    <row r="40" spans="1:11" ht="13" thickBot="1" x14ac:dyDescent="0.3">
      <c r="A40" s="234"/>
      <c r="D40" s="687"/>
      <c r="E40" s="268"/>
      <c r="F40" s="268"/>
      <c r="G40" s="652"/>
      <c r="H40" s="268"/>
      <c r="I40" s="268"/>
      <c r="J40" s="268"/>
      <c r="K40" s="235"/>
    </row>
    <row r="41" spans="1:11" ht="13.5" thickBot="1" x14ac:dyDescent="0.3">
      <c r="A41" s="234"/>
      <c r="D41" s="266"/>
      <c r="E41" s="268"/>
      <c r="F41" s="268"/>
      <c r="G41" s="232"/>
      <c r="H41" s="268"/>
      <c r="I41" s="268"/>
      <c r="J41" s="268"/>
      <c r="K41" s="235"/>
    </row>
    <row r="42" spans="1:11" x14ac:dyDescent="0.25">
      <c r="A42" s="234"/>
      <c r="D42" s="686" t="s">
        <v>222</v>
      </c>
      <c r="E42" s="268"/>
      <c r="F42" s="268"/>
      <c r="G42" s="650" t="s">
        <v>224</v>
      </c>
      <c r="H42" s="268"/>
      <c r="I42" s="268"/>
      <c r="J42" s="268"/>
      <c r="K42" s="235"/>
    </row>
    <row r="43" spans="1:11" x14ac:dyDescent="0.25">
      <c r="A43" s="234"/>
      <c r="D43" s="687"/>
      <c r="E43" s="268"/>
      <c r="F43" s="268"/>
      <c r="G43" s="651"/>
      <c r="H43" s="268"/>
      <c r="I43" s="268"/>
      <c r="J43" s="268"/>
      <c r="K43" s="235"/>
    </row>
    <row r="44" spans="1:11" ht="13" thickBot="1" x14ac:dyDescent="0.3">
      <c r="A44" s="234"/>
      <c r="D44" s="687"/>
      <c r="E44" s="268"/>
      <c r="F44" s="268"/>
      <c r="G44" s="652"/>
      <c r="H44" s="268"/>
      <c r="I44" s="268"/>
      <c r="J44" s="268"/>
      <c r="K44" s="235"/>
    </row>
    <row r="45" spans="1:11" ht="13" thickBot="1" x14ac:dyDescent="0.3">
      <c r="A45" s="234"/>
      <c r="D45" s="276"/>
      <c r="E45" s="268"/>
      <c r="F45" s="268"/>
      <c r="G45" s="232"/>
      <c r="H45" s="268"/>
      <c r="I45" s="268"/>
      <c r="J45" s="268"/>
      <c r="K45" s="235"/>
    </row>
    <row r="46" spans="1:11" ht="13.5" thickBot="1" x14ac:dyDescent="0.3">
      <c r="A46" s="234"/>
      <c r="D46" s="277" t="s">
        <v>581</v>
      </c>
      <c r="E46" s="268"/>
      <c r="F46" s="268"/>
      <c r="G46" s="270" t="s">
        <v>60</v>
      </c>
      <c r="H46" s="268"/>
      <c r="I46" s="268"/>
      <c r="J46" s="268"/>
      <c r="K46" s="235"/>
    </row>
    <row r="47" spans="1:11" ht="13.5" thickBot="1" x14ac:dyDescent="0.3">
      <c r="A47" s="234"/>
      <c r="D47" s="266"/>
      <c r="E47" s="268"/>
      <c r="F47" s="268"/>
      <c r="G47" s="268"/>
      <c r="H47" s="268"/>
      <c r="I47" s="268"/>
      <c r="J47" s="268"/>
      <c r="K47" s="235"/>
    </row>
    <row r="48" spans="1:11" ht="40.5" customHeight="1" thickBot="1" x14ac:dyDescent="0.3">
      <c r="A48" s="234"/>
      <c r="D48" s="266" t="s">
        <v>603</v>
      </c>
      <c r="E48" s="683" t="s">
        <v>428</v>
      </c>
      <c r="F48" s="684"/>
      <c r="G48" s="684"/>
      <c r="H48" s="684"/>
      <c r="I48" s="684"/>
      <c r="J48" s="685"/>
      <c r="K48" s="235"/>
    </row>
    <row r="49" spans="1:11" ht="13" thickBot="1" x14ac:dyDescent="0.3">
      <c r="A49" s="234"/>
      <c r="K49" s="235"/>
    </row>
    <row r="50" spans="1:11" ht="13" x14ac:dyDescent="0.3">
      <c r="A50" s="234"/>
      <c r="D50" s="228" t="s">
        <v>114</v>
      </c>
      <c r="E50" s="688" t="s">
        <v>582</v>
      </c>
      <c r="F50" s="689"/>
      <c r="G50" s="689"/>
      <c r="H50" s="689"/>
      <c r="I50" s="689"/>
      <c r="J50" s="690"/>
      <c r="K50" s="235"/>
    </row>
    <row r="51" spans="1:11" ht="13" x14ac:dyDescent="0.3">
      <c r="A51" s="234"/>
      <c r="D51" s="228"/>
      <c r="E51" s="691"/>
      <c r="F51" s="667"/>
      <c r="G51" s="667"/>
      <c r="H51" s="667"/>
      <c r="I51" s="667"/>
      <c r="J51" s="692"/>
      <c r="K51" s="235"/>
    </row>
    <row r="52" spans="1:11" ht="13.5" thickBot="1" x14ac:dyDescent="0.35">
      <c r="A52" s="234"/>
      <c r="D52" s="228"/>
      <c r="E52" s="693"/>
      <c r="F52" s="668"/>
      <c r="G52" s="668"/>
      <c r="H52" s="668"/>
      <c r="I52" s="668"/>
      <c r="J52" s="694"/>
      <c r="K52" s="235"/>
    </row>
    <row r="53" spans="1:11" x14ac:dyDescent="0.25">
      <c r="A53" s="234"/>
      <c r="K53" s="235"/>
    </row>
    <row r="54" spans="1:11" ht="13.5" customHeight="1" thickBot="1" x14ac:dyDescent="0.3">
      <c r="A54" s="234"/>
      <c r="D54" s="679" t="s">
        <v>583</v>
      </c>
      <c r="K54" s="235"/>
    </row>
    <row r="55" spans="1:11" ht="12.75" customHeight="1" x14ac:dyDescent="0.25">
      <c r="A55" s="234"/>
      <c r="D55" s="586"/>
      <c r="E55" s="670" t="s">
        <v>231</v>
      </c>
      <c r="F55" s="671"/>
      <c r="G55" s="671"/>
      <c r="H55" s="671"/>
      <c r="I55" s="671"/>
      <c r="J55" s="671"/>
      <c r="K55" s="672"/>
    </row>
    <row r="56" spans="1:11" x14ac:dyDescent="0.25">
      <c r="A56" s="234"/>
      <c r="E56" s="673"/>
      <c r="F56" s="674"/>
      <c r="G56" s="674"/>
      <c r="H56" s="674"/>
      <c r="I56" s="674"/>
      <c r="J56" s="674"/>
      <c r="K56" s="675"/>
    </row>
    <row r="57" spans="1:11" ht="13" x14ac:dyDescent="0.3">
      <c r="A57" s="234"/>
      <c r="D57" s="228"/>
      <c r="E57" s="673"/>
      <c r="F57" s="674"/>
      <c r="G57" s="674"/>
      <c r="H57" s="674"/>
      <c r="I57" s="674"/>
      <c r="J57" s="674"/>
      <c r="K57" s="675"/>
    </row>
    <row r="58" spans="1:11" ht="25.5" customHeight="1" x14ac:dyDescent="0.25">
      <c r="A58" s="234"/>
      <c r="E58" s="673"/>
      <c r="F58" s="674"/>
      <c r="G58" s="674"/>
      <c r="H58" s="674"/>
      <c r="I58" s="674"/>
      <c r="J58" s="674"/>
      <c r="K58" s="675"/>
    </row>
    <row r="59" spans="1:11" x14ac:dyDescent="0.25">
      <c r="A59" s="234"/>
      <c r="E59" s="673"/>
      <c r="F59" s="674"/>
      <c r="G59" s="674"/>
      <c r="H59" s="674"/>
      <c r="I59" s="674"/>
      <c r="J59" s="674"/>
      <c r="K59" s="675"/>
    </row>
    <row r="60" spans="1:11" x14ac:dyDescent="0.25">
      <c r="A60" s="234"/>
      <c r="E60" s="673"/>
      <c r="F60" s="674"/>
      <c r="G60" s="674"/>
      <c r="H60" s="674"/>
      <c r="I60" s="674"/>
      <c r="J60" s="674"/>
      <c r="K60" s="675"/>
    </row>
    <row r="61" spans="1:11" ht="25.5" customHeight="1" x14ac:dyDescent="0.25">
      <c r="A61" s="234"/>
      <c r="E61" s="673"/>
      <c r="F61" s="674"/>
      <c r="G61" s="674"/>
      <c r="H61" s="674"/>
      <c r="I61" s="674"/>
      <c r="J61" s="674"/>
      <c r="K61" s="675"/>
    </row>
    <row r="62" spans="1:11" ht="13" thickBot="1" x14ac:dyDescent="0.3">
      <c r="A62" s="234"/>
      <c r="E62" s="676"/>
      <c r="F62" s="677"/>
      <c r="G62" s="677"/>
      <c r="H62" s="677"/>
      <c r="I62" s="677"/>
      <c r="J62" s="677"/>
      <c r="K62" s="678"/>
    </row>
    <row r="63" spans="1:11" ht="13" thickBot="1" x14ac:dyDescent="0.3">
      <c r="A63" s="234"/>
      <c r="K63" s="235"/>
    </row>
    <row r="64" spans="1:11" ht="12.75" customHeight="1" x14ac:dyDescent="0.25">
      <c r="A64" s="234"/>
      <c r="D64" s="679" t="s">
        <v>226</v>
      </c>
      <c r="E64" s="670" t="s">
        <v>619</v>
      </c>
      <c r="F64" s="671"/>
      <c r="G64" s="671"/>
      <c r="H64" s="671"/>
      <c r="I64" s="671"/>
      <c r="J64" s="671"/>
      <c r="K64" s="672"/>
    </row>
    <row r="65" spans="1:11" x14ac:dyDescent="0.25">
      <c r="A65" s="234"/>
      <c r="D65" s="586"/>
      <c r="E65" s="673"/>
      <c r="F65" s="674"/>
      <c r="G65" s="674"/>
      <c r="H65" s="674"/>
      <c r="I65" s="674"/>
      <c r="J65" s="674"/>
      <c r="K65" s="675"/>
    </row>
    <row r="66" spans="1:11" ht="15.5" x14ac:dyDescent="0.35">
      <c r="A66" s="234"/>
      <c r="D66" s="278"/>
      <c r="E66" s="673"/>
      <c r="F66" s="674"/>
      <c r="G66" s="674"/>
      <c r="H66" s="674"/>
      <c r="I66" s="674"/>
      <c r="J66" s="674"/>
      <c r="K66" s="675"/>
    </row>
    <row r="67" spans="1:11" x14ac:dyDescent="0.25">
      <c r="A67" s="234"/>
      <c r="E67" s="673"/>
      <c r="F67" s="674"/>
      <c r="G67" s="674"/>
      <c r="H67" s="674"/>
      <c r="I67" s="674"/>
      <c r="J67" s="674"/>
      <c r="K67" s="675"/>
    </row>
    <row r="68" spans="1:11" x14ac:dyDescent="0.25">
      <c r="A68" s="234"/>
      <c r="E68" s="673"/>
      <c r="F68" s="674"/>
      <c r="G68" s="674"/>
      <c r="H68" s="674"/>
      <c r="I68" s="674"/>
      <c r="J68" s="674"/>
      <c r="K68" s="675"/>
    </row>
    <row r="69" spans="1:11" x14ac:dyDescent="0.25">
      <c r="A69" s="234"/>
      <c r="E69" s="673"/>
      <c r="F69" s="674"/>
      <c r="G69" s="674"/>
      <c r="H69" s="674"/>
      <c r="I69" s="674"/>
      <c r="J69" s="674"/>
      <c r="K69" s="675"/>
    </row>
    <row r="70" spans="1:11" ht="13" thickBot="1" x14ac:dyDescent="0.3">
      <c r="A70" s="234"/>
      <c r="E70" s="680"/>
      <c r="F70" s="681"/>
      <c r="G70" s="681"/>
      <c r="H70" s="681"/>
      <c r="I70" s="681"/>
      <c r="J70" s="681"/>
      <c r="K70" s="682"/>
    </row>
    <row r="71" spans="1:11" x14ac:dyDescent="0.25">
      <c r="A71" s="234"/>
      <c r="K71" s="235"/>
    </row>
    <row r="72" spans="1:11" x14ac:dyDescent="0.25">
      <c r="A72" s="234"/>
      <c r="K72" s="235"/>
    </row>
    <row r="73" spans="1:11" x14ac:dyDescent="0.25">
      <c r="A73" s="234"/>
      <c r="K73" s="235"/>
    </row>
    <row r="74" spans="1:11" x14ac:dyDescent="0.25">
      <c r="A74" s="234"/>
      <c r="K74" s="235"/>
    </row>
    <row r="75" spans="1:11" x14ac:dyDescent="0.25">
      <c r="A75" s="234"/>
      <c r="D75" s="244"/>
      <c r="E75" s="244"/>
      <c r="K75" s="235"/>
    </row>
    <row r="76" spans="1:11" x14ac:dyDescent="0.25">
      <c r="A76" s="234"/>
      <c r="K76" s="235"/>
    </row>
    <row r="77" spans="1:11" x14ac:dyDescent="0.25">
      <c r="A77" s="234"/>
      <c r="K77" s="235"/>
    </row>
    <row r="78" spans="1:11" x14ac:dyDescent="0.25">
      <c r="A78" s="234"/>
      <c r="K78" s="235"/>
    </row>
    <row r="79" spans="1:11" x14ac:dyDescent="0.25">
      <c r="A79" s="234"/>
      <c r="K79" s="235"/>
    </row>
    <row r="80" spans="1:11" x14ac:dyDescent="0.25">
      <c r="A80" s="234"/>
      <c r="K80" s="235"/>
    </row>
    <row r="81" spans="1:11" x14ac:dyDescent="0.25">
      <c r="A81" s="234"/>
      <c r="K81" s="235"/>
    </row>
    <row r="82" spans="1:11" x14ac:dyDescent="0.25">
      <c r="A82" s="234"/>
      <c r="K82" s="235"/>
    </row>
    <row r="83" spans="1:11" x14ac:dyDescent="0.25">
      <c r="A83" s="234"/>
      <c r="K83" s="235"/>
    </row>
    <row r="84" spans="1:11" x14ac:dyDescent="0.25">
      <c r="A84" s="234"/>
      <c r="K84" s="235"/>
    </row>
    <row r="85" spans="1:11" x14ac:dyDescent="0.25">
      <c r="A85" s="234"/>
      <c r="K85" s="235"/>
    </row>
    <row r="86" spans="1:11" x14ac:dyDescent="0.25">
      <c r="A86" s="234"/>
      <c r="K86" s="235"/>
    </row>
    <row r="87" spans="1:11" x14ac:dyDescent="0.25">
      <c r="A87" s="234"/>
      <c r="K87" s="235"/>
    </row>
    <row r="88" spans="1:11" x14ac:dyDescent="0.25">
      <c r="A88" s="234"/>
      <c r="K88" s="235"/>
    </row>
    <row r="89" spans="1:11" x14ac:dyDescent="0.25">
      <c r="A89" s="234"/>
      <c r="K89" s="235"/>
    </row>
    <row r="90" spans="1:11" x14ac:dyDescent="0.25">
      <c r="A90" s="234"/>
      <c r="K90" s="235"/>
    </row>
    <row r="91" spans="1:11" x14ac:dyDescent="0.25">
      <c r="A91" s="234"/>
      <c r="K91" s="235"/>
    </row>
    <row r="92" spans="1:11" x14ac:dyDescent="0.25">
      <c r="A92" s="234"/>
      <c r="K92" s="235"/>
    </row>
    <row r="93" spans="1:11" x14ac:dyDescent="0.25">
      <c r="A93" s="234"/>
      <c r="K93" s="235"/>
    </row>
    <row r="94" spans="1:11" x14ac:dyDescent="0.25">
      <c r="A94" s="234"/>
      <c r="K94" s="235"/>
    </row>
    <row r="95" spans="1:11" x14ac:dyDescent="0.25">
      <c r="A95" s="234"/>
      <c r="K95" s="235"/>
    </row>
    <row r="96" spans="1:11" x14ac:dyDescent="0.25">
      <c r="A96" s="234"/>
      <c r="K96" s="235"/>
    </row>
    <row r="97" spans="1:11" x14ac:dyDescent="0.25">
      <c r="A97" s="234"/>
      <c r="D97" s="667"/>
      <c r="E97" s="630"/>
      <c r="K97" s="235"/>
    </row>
    <row r="98" spans="1:11" x14ac:dyDescent="0.25">
      <c r="A98" s="234"/>
      <c r="D98" s="667"/>
      <c r="E98" s="630"/>
      <c r="K98" s="235"/>
    </row>
    <row r="99" spans="1:11" ht="13" thickBot="1" x14ac:dyDescent="0.3">
      <c r="A99" s="260"/>
      <c r="B99" s="279"/>
      <c r="C99" s="280"/>
      <c r="D99" s="668"/>
      <c r="E99" s="669"/>
      <c r="F99" s="258"/>
      <c r="G99" s="258"/>
      <c r="H99" s="258"/>
      <c r="I99" s="279"/>
      <c r="J99" s="258"/>
      <c r="K99" s="259"/>
    </row>
  </sheetData>
  <customSheetViews>
    <customSheetView guid="{87DE1C7C-F92F-4056-9C7F-506D880140E3}" scale="85" fitToPage="1">
      <selection activeCell="D48" sqref="D48"/>
      <pageMargins left="0.74803149606299213" right="0.74803149606299213" top="0.98425196850393704" bottom="0.98425196850393704" header="0.51181102362204722" footer="0.51181102362204722"/>
      <pageSetup paperSize="9" scale="47" orientation="portrait" cellComments="atEnd" r:id="rId1"/>
      <headerFooter alignWithMargins="0">
        <oddHeader>&amp;L&amp;G&amp;C&amp;24Contact Details and Typical Installation Information</oddHeader>
        <oddFooter>&amp;L&amp;14EirGrid Confidential - &amp;F&amp;R&amp;14Page &amp;P
&amp;D</oddFooter>
      </headerFooter>
    </customSheetView>
  </customSheetViews>
  <mergeCells count="34">
    <mergeCell ref="D97:E99"/>
    <mergeCell ref="F21:G21"/>
    <mergeCell ref="H21:J21"/>
    <mergeCell ref="E55:K62"/>
    <mergeCell ref="D54:D55"/>
    <mergeCell ref="D64:D65"/>
    <mergeCell ref="E64:K70"/>
    <mergeCell ref="E48:J48"/>
    <mergeCell ref="D30:D32"/>
    <mergeCell ref="G34:G36"/>
    <mergeCell ref="E50:J52"/>
    <mergeCell ref="D34:D36"/>
    <mergeCell ref="D38:D40"/>
    <mergeCell ref="G38:G40"/>
    <mergeCell ref="D42:D44"/>
    <mergeCell ref="G42:G44"/>
    <mergeCell ref="A2:K3"/>
    <mergeCell ref="A4:K4"/>
    <mergeCell ref="F24:G24"/>
    <mergeCell ref="H24:J24"/>
    <mergeCell ref="F14:G14"/>
    <mergeCell ref="F16:G16"/>
    <mergeCell ref="F19:G19"/>
    <mergeCell ref="F8:G8"/>
    <mergeCell ref="H8:J8"/>
    <mergeCell ref="F10:G10"/>
    <mergeCell ref="F22:G22"/>
    <mergeCell ref="H22:J22"/>
    <mergeCell ref="G30:G32"/>
    <mergeCell ref="F29:G29"/>
    <mergeCell ref="F26:G26"/>
    <mergeCell ref="H26:J26"/>
    <mergeCell ref="F28:G28"/>
    <mergeCell ref="H28:J28"/>
  </mergeCells>
  <phoneticPr fontId="6" type="noConversion"/>
  <dataValidations count="2">
    <dataValidation type="list" allowBlank="1" showInputMessage="1" showErrorMessage="1" sqref="E16 E14" xr:uid="{00000000-0002-0000-0800-000000000000}">
      <formula1>$L$8:$L$13</formula1>
    </dataValidation>
    <dataValidation type="list" allowBlank="1" sqref="E10" xr:uid="{00000000-0002-0000-0800-000001000000}">
      <formula1>$M$8:$M$13</formula1>
    </dataValidation>
  </dataValidations>
  <hyperlinks>
    <hyperlink ref="D11" r:id="rId2" xr:uid="{00000000-0004-0000-0800-000000000000}"/>
    <hyperlink ref="D12" r:id="rId3" xr:uid="{00000000-0004-0000-0800-000001000000}"/>
    <hyperlink ref="D17" r:id="rId4" xr:uid="{00000000-0004-0000-0800-000002000000}"/>
    <hyperlink ref="D20" r:id="rId5" xr:uid="{00000000-0004-0000-0800-000003000000}"/>
  </hyperlinks>
  <pageMargins left="0.74803149606299213" right="0.74803149606299213" top="0.98425196850393704" bottom="0.98425196850393704" header="0.51181102362204722" footer="0.51181102362204722"/>
  <pageSetup paperSize="9" scale="46" orientation="portrait" cellComments="atEnd" r:id="rId6"/>
  <headerFooter alignWithMargins="0">
    <oddHeader>&amp;L&amp;G&amp;C&amp;24Contact Details and Typical Installation Information</oddHeader>
    <oddFooter>&amp;L&amp;14EirGrid Confidential - &amp;F&amp;R&amp;14Page &amp;P
&amp;D</oddFooter>
  </headerFooter>
  <drawing r:id="rId7"/>
  <legacyDrawingHF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iab7cdb7554d4997ae876b11632fa575 xmlns="3cada6dc-2705-46ed-bab2-0b2cd6d935ca">
      <Terms xmlns="http://schemas.microsoft.com/office/infopath/2007/PartnerControls"/>
    </iab7cdb7554d4997ae876b11632fa575>
    <TaxCatchAll xmlns="3cada6dc-2705-46ed-bab2-0b2cd6d935ca"/>
    <Signal_x0020_List_x0020_Status xmlns="aee3253f-6dea-4a81-86bd-20e4c581bac7">Needs Work</Signal_x0020_List_x0020_Status>
    <Unit xmlns="3680d402-be7f-433c-85f5-fc38d55a2c97"/>
    <Comment1 xmlns="aee3253f-6dea-4a81-86bd-20e4c581bac7" xsi:nil="true"/>
    <TaskDueDate xmlns="http://schemas.microsoft.com/sharepoint/v3/fields" xsi:nil="true"/>
    <DS3_x0020_SS_x0020_Signals xmlns="aee3253f-6dea-4a81-86bd-20e4c581bac7">Not Required</DS3_x0020_SS_x0020_Signals>
    <Responsible xmlns="aee3253f-6dea-4a81-86bd-20e4c581bac7"/>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Signal List" ma:contentTypeID="0x010100A4788C57CF712E4DB59A9A9D8C89EA290110009061C5582077D4428D21452A9FDD70EC" ma:contentTypeVersion="14" ma:contentTypeDescription="" ma:contentTypeScope="" ma:versionID="d9b24f444ca809b6ea455299a9a24511">
  <xsd:schema xmlns:xsd="http://www.w3.org/2001/XMLSchema" xmlns:xs="http://www.w3.org/2001/XMLSchema" xmlns:p="http://schemas.microsoft.com/office/2006/metadata/properties" xmlns:ns2="3680d402-be7f-433c-85f5-fc38d55a2c97" xmlns:ns3="aee3253f-6dea-4a81-86bd-20e4c581bac7" xmlns:ns4="http://schemas.microsoft.com/sharepoint/v3/fields" xmlns:ns5="3cada6dc-2705-46ed-bab2-0b2cd6d935ca" targetNamespace="http://schemas.microsoft.com/office/2006/metadata/properties" ma:root="true" ma:fieldsID="80ae358a8c05558b28fdd57ee666bd2e" ns2:_="" ns3:_="" ns4:_="" ns5:_="">
    <xsd:import namespace="3680d402-be7f-433c-85f5-fc38d55a2c97"/>
    <xsd:import namespace="aee3253f-6dea-4a81-86bd-20e4c581bac7"/>
    <xsd:import namespace="http://schemas.microsoft.com/sharepoint/v3/fields"/>
    <xsd:import namespace="3cada6dc-2705-46ed-bab2-0b2cd6d935ca"/>
    <xsd:element name="properties">
      <xsd:complexType>
        <xsd:sequence>
          <xsd:element name="documentManagement">
            <xsd:complexType>
              <xsd:all>
                <xsd:element ref="ns2:Unit" minOccurs="0"/>
                <xsd:element ref="ns3:Signal_x0020_List_x0020_Status" minOccurs="0"/>
                <xsd:element ref="ns3:DS3_x0020_SS_x0020_Signals" minOccurs="0"/>
                <xsd:element ref="ns3:Comment1" minOccurs="0"/>
                <xsd:element ref="ns4:TaskDueDate" minOccurs="0"/>
                <xsd:element ref="ns3:Responsible" minOccurs="0"/>
                <xsd:element ref="ns5:iab7cdb7554d4997ae876b11632fa575" minOccurs="0"/>
                <xsd:element ref="ns5:TaxCatchAll" minOccurs="0"/>
                <xsd:element ref="ns5: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80d402-be7f-433c-85f5-fc38d55a2c97" elementFormDefault="qualified">
    <xsd:import namespace="http://schemas.microsoft.com/office/2006/documentManagement/types"/>
    <xsd:import namespace="http://schemas.microsoft.com/office/infopath/2007/PartnerControls"/>
    <xsd:element name="Unit" ma:index="1" nillable="true" ma:displayName="Unit" ma:list="{6e9199c5-a072-4ac5-b0ca-1861a64b1c65}" ma:internalName="Unit" ma:readOnly="false" ma:showField="Unit_x0020_name" ma:web="3680d402-be7f-433c-85f5-fc38d55a2c9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ee3253f-6dea-4a81-86bd-20e4c581bac7" elementFormDefault="qualified">
    <xsd:import namespace="http://schemas.microsoft.com/office/2006/documentManagement/types"/>
    <xsd:import namespace="http://schemas.microsoft.com/office/infopath/2007/PartnerControls"/>
    <xsd:element name="Signal_x0020_List_x0020_Status" ma:index="2" nillable="true" ma:displayName="Signal List Status" ma:default="Needs Work" ma:format="Dropdown" ma:internalName="Signal_x0020_List_x0020_Status" ma:readOnly="false">
      <xsd:simpleType>
        <xsd:restriction base="dms:Choice">
          <xsd:enumeration value="Awaiting Input"/>
          <xsd:enumeration value="Needs Work"/>
          <xsd:enumeration value="Issued"/>
        </xsd:restriction>
      </xsd:simpleType>
    </xsd:element>
    <xsd:element name="DS3_x0020_SS_x0020_Signals" ma:index="3" nillable="true" ma:displayName="DS3 SS Signals" ma:default="Requested" ma:format="RadioButtons" ma:internalName="DS3_x0020_SS_x0020_Signals">
      <xsd:simpleType>
        <xsd:restriction base="dms:Choice">
          <xsd:enumeration value="Requested"/>
          <xsd:enumeration value="Included"/>
          <xsd:enumeration value="Not Required"/>
        </xsd:restriction>
      </xsd:simpleType>
    </xsd:element>
    <xsd:element name="Comment1" ma:index="4" nillable="true" ma:displayName="Comment" ma:internalName="Comment1" ma:readOnly="false">
      <xsd:simpleType>
        <xsd:restriction base="dms:Note"/>
      </xsd:simpleType>
    </xsd:element>
    <xsd:element name="Responsible" ma:index="7" nillable="true" ma:displayName="Responsible" ma:internalName="Responsible" ma:readOnly="false">
      <xsd:complexType>
        <xsd:complexContent>
          <xsd:extension base="dms:MultiChoice">
            <xsd:sequence>
              <xsd:element name="Value" maxOccurs="unbounded" minOccurs="0" nillable="true">
                <xsd:simpleType>
                  <xsd:restriction base="dms:Choice">
                    <xsd:enumeration value="Ali Hassan"/>
                    <xsd:enumeration value="Beenish Javaid"/>
                    <xsd:enumeration value="Colm MacManus"/>
                    <xsd:enumeration value="Darren Molloy"/>
                    <xsd:enumeration value="Eduardo Galeazzo"/>
                    <xsd:enumeration value="Jennifer Grimes"/>
                    <xsd:enumeration value="Kelvin Odhiambo"/>
                    <xsd:enumeration value="Michael O Leary"/>
                    <xsd:enumeration value="Muhammad Rohan"/>
                    <xsd:enumeration value="Consultant"/>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TaskDueDate" ma:index="6" nillable="true" ma:displayName="Due Date" ma:format="DateOnly" ma:internalName="TaskDueDate"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cada6dc-2705-46ed-bab2-0b2cd6d935ca" elementFormDefault="qualified">
    <xsd:import namespace="http://schemas.microsoft.com/office/2006/documentManagement/types"/>
    <xsd:import namespace="http://schemas.microsoft.com/office/infopath/2007/PartnerControls"/>
    <xsd:element name="iab7cdb7554d4997ae876b11632fa575" ma:index="13" nillable="true" ma:taxonomy="true" ma:internalName="iab7cdb7554d4997ae876b11632fa575" ma:taxonomyFieldName="File_x0020_Category" ma:displayName="File Category" ma:default="" ma:fieldId="{2ab7cdb7-554d-4997-ae87-6b11632fa575}" ma:taxonomyMulti="true" ma:sspId="bba0571d-0b8e-466e-908c-4c59ad63fd5c" ma:termSetId="d6e1f201-92b0-484d-8c3e-6dc5f6daf183"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789f2ffe-a681-4e87-b60b-fd8e3c4823ba}" ma:internalName="TaxCatchAll" ma:showField="CatchAllData" ma:web="3680d402-be7f-433c-85f5-fc38d55a2c97">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789f2ffe-a681-4e87-b60b-fd8e3c4823ba}" ma:internalName="TaxCatchAllLabel" ma:readOnly="true" ma:showField="CatchAllDataLabel" ma:web="3680d402-be7f-433c-85f5-fc38d55a2c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ma:readOnly="tru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7CBF5E-C7AB-4086-B5CC-04F4DBAAEFCC}">
  <ds:schemaRefs>
    <ds:schemaRef ds:uri="3680d402-be7f-433c-85f5-fc38d55a2c97"/>
    <ds:schemaRef ds:uri="http://purl.org/dc/terms/"/>
    <ds:schemaRef ds:uri="aee3253f-6dea-4a81-86bd-20e4c581bac7"/>
    <ds:schemaRef ds:uri="http://purl.org/dc/dcmitype/"/>
    <ds:schemaRef ds:uri="http://schemas.microsoft.com/office/infopath/2007/PartnerControls"/>
    <ds:schemaRef ds:uri="3cada6dc-2705-46ed-bab2-0b2cd6d935ca"/>
    <ds:schemaRef ds:uri="http://schemas.microsoft.com/office/2006/metadata/properties"/>
    <ds:schemaRef ds:uri="http://schemas.microsoft.com/office/2006/documentManagement/types"/>
    <ds:schemaRef ds:uri="http://schemas.openxmlformats.org/package/2006/metadata/core-properties"/>
    <ds:schemaRef ds:uri="http://schemas.microsoft.com/sharepoint/v3/fields"/>
    <ds:schemaRef ds:uri="http://www.w3.org/XML/1998/namespace"/>
    <ds:schemaRef ds:uri="http://purl.org/dc/elements/1.1/"/>
  </ds:schemaRefs>
</ds:datastoreItem>
</file>

<file path=customXml/itemProps2.xml><?xml version="1.0" encoding="utf-8"?>
<ds:datastoreItem xmlns:ds="http://schemas.openxmlformats.org/officeDocument/2006/customXml" ds:itemID="{0081A019-6112-426C-8A9D-9788FCCDB692}">
  <ds:schemaRefs>
    <ds:schemaRef ds:uri="http://schemas.microsoft.com/sharepoint/v3/contenttype/forms"/>
  </ds:schemaRefs>
</ds:datastoreItem>
</file>

<file path=customXml/itemProps3.xml><?xml version="1.0" encoding="utf-8"?>
<ds:datastoreItem xmlns:ds="http://schemas.openxmlformats.org/officeDocument/2006/customXml" ds:itemID="{C84980BB-D07F-459A-8485-18CA03E1A0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80d402-be7f-433c-85f5-fc38d55a2c97"/>
    <ds:schemaRef ds:uri="aee3253f-6dea-4a81-86bd-20e4c581bac7"/>
    <ds:schemaRef ds:uri="http://schemas.microsoft.com/sharepoint/v3/fields"/>
    <ds:schemaRef ds:uri="3cada6dc-2705-46ed-bab2-0b2cd6d935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vt:i4>
      </vt:variant>
    </vt:vector>
  </HeadingPairs>
  <TitlesOfParts>
    <vt:vector size="34" baseType="lpstr">
      <vt:lpstr>Cover Sheet</vt:lpstr>
      <vt:lpstr>Version Control</vt:lpstr>
      <vt:lpstr>Req, Process &amp; Notes Topology 3</vt:lpstr>
      <vt:lpstr>Req, Process &amp; Notes Topology 4</vt:lpstr>
      <vt:lpstr>Req, Process &amp; Notes Topology 5</vt:lpstr>
      <vt:lpstr>DSO Required Inputs</vt:lpstr>
      <vt:lpstr>Dual Wiring Specification</vt:lpstr>
      <vt:lpstr>0) Signal List</vt:lpstr>
      <vt:lpstr>1a) Inst.Info &amp; Contact Details</vt:lpstr>
      <vt:lpstr>1b) SFPS Wiring Completion Cert</vt:lpstr>
      <vt:lpstr>2) ESB Telecoms Completion Cert</vt:lpstr>
      <vt:lpstr>2 a) EMS Database Setup Cert</vt:lpstr>
      <vt:lpstr>3)Pre Energ. Sign&amp;Con Test Cert</vt:lpstr>
      <vt:lpstr>4) Post Ener Pre Grid Code Cert</vt:lpstr>
      <vt:lpstr>RTU ETI Layout</vt:lpstr>
      <vt:lpstr>RTU ETI Drawing</vt:lpstr>
      <vt:lpstr>Signal Specification</vt:lpstr>
      <vt:lpstr>Freq,Ramping,Voltage Settings</vt:lpstr>
      <vt:lpstr>Generator Protection Settings</vt:lpstr>
      <vt:lpstr>Test Schedule and Templates </vt:lpstr>
      <vt:lpstr>'0) Signal List'!Print_Area</vt:lpstr>
      <vt:lpstr>'1b) SFPS Wiring Completion Cert'!Print_Area</vt:lpstr>
      <vt:lpstr>'2 a) EMS Database Setup Cert'!Print_Area</vt:lpstr>
      <vt:lpstr>'2) ESB Telecoms Completion Cert'!Print_Area</vt:lpstr>
      <vt:lpstr>'3)Pre Energ. Sign&amp;Con Test Cert'!Print_Area</vt:lpstr>
      <vt:lpstr>'4) Post Ener Pre Grid Code Cert'!Print_Area</vt:lpstr>
      <vt:lpstr>'Cover Sheet'!Print_Area</vt:lpstr>
      <vt:lpstr>'DSO Required Inputs'!Print_Area</vt:lpstr>
      <vt:lpstr>'Freq,Ramping,Voltage Settings'!Print_Area</vt:lpstr>
      <vt:lpstr>'Generator Protection Settings'!Print_Area</vt:lpstr>
      <vt:lpstr>'Req, Process &amp; Notes Topology 4'!Print_Area</vt:lpstr>
      <vt:lpstr>'Req, Process &amp; Notes Topology 5'!Print_Area</vt:lpstr>
      <vt:lpstr>'Test Schedule and Templates '!Print_Area</vt:lpstr>
      <vt:lpstr>'Version Control'!Print_Area</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Mac aBhaird, Lochlann</cp:lastModifiedBy>
  <cp:lastPrinted>2016-10-20T15:22:42Z</cp:lastPrinted>
  <dcterms:created xsi:type="dcterms:W3CDTF">2004-11-04T21:40:00Z</dcterms:created>
  <dcterms:modified xsi:type="dcterms:W3CDTF">2024-06-11T13:20:21Z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Type">
    <vt:lpwstr>OTHER</vt:lpwstr>
  </property>
  <property fmtid="{D5CDD505-2E9C-101B-9397-08002B2CF9AE}" pid="3" name="Technology">
    <vt:lpwstr>Scada</vt:lpwstr>
  </property>
  <property fmtid="{D5CDD505-2E9C-101B-9397-08002B2CF9AE}" pid="4" name="Customer">
    <vt:lpwstr>EirGrid</vt:lpwstr>
  </property>
  <property fmtid="{D5CDD505-2E9C-101B-9397-08002B2CF9AE}" pid="5" name="BriefDescription">
    <vt:lpwstr/>
  </property>
  <property fmtid="{D5CDD505-2E9C-101B-9397-08002B2CF9AE}" pid="6" name="Location">
    <vt:lpwstr/>
  </property>
  <property fmtid="{D5CDD505-2E9C-101B-9397-08002B2CF9AE}" pid="7" name="Order">
    <vt:r8>2200</vt:r8>
  </property>
  <property fmtid="{D5CDD505-2E9C-101B-9397-08002B2CF9AE}" pid="8" name="ContentTypeId">
    <vt:lpwstr>0x010100A4788C57CF712E4DB59A9A9D8C89EA290110009061C5582077D4428D21452A9FDD70EC</vt:lpwstr>
  </property>
  <property fmtid="{D5CDD505-2E9C-101B-9397-08002B2CF9AE}" pid="9" name="Signal List Status">
    <vt:lpwstr>Needs Work</vt:lpwstr>
  </property>
  <property fmtid="{D5CDD505-2E9C-101B-9397-08002B2CF9AE}" pid="10" name="Year">
    <vt:lpwstr/>
  </property>
  <property fmtid="{D5CDD505-2E9C-101B-9397-08002B2CF9AE}" pid="11" name="Document Category">
    <vt:lpwstr/>
  </property>
  <property fmtid="{D5CDD505-2E9C-101B-9397-08002B2CF9AE}" pid="12" name="Unit Type">
    <vt:lpwstr/>
  </property>
  <property fmtid="{D5CDD505-2E9C-101B-9397-08002B2CF9AE}" pid="13" name="Pass/Fail">
    <vt:lpwstr/>
  </property>
  <property fmtid="{D5CDD505-2E9C-101B-9397-08002B2CF9AE}" pid="14" name="Test Document Status">
    <vt:lpwstr/>
  </property>
  <property fmtid="{D5CDD505-2E9C-101B-9397-08002B2CF9AE}" pid="15" name="Schedule Status">
    <vt:lpwstr/>
  </property>
  <property fmtid="{D5CDD505-2E9C-101B-9397-08002B2CF9AE}" pid="16" name="Test Status">
    <vt:lpwstr/>
  </property>
  <property fmtid="{D5CDD505-2E9C-101B-9397-08002B2CF9AE}" pid="17" name="Startup/Changeover">
    <vt:lpwstr/>
  </property>
  <property fmtid="{D5CDD505-2E9C-101B-9397-08002B2CF9AE}" pid="18" name="File Category">
    <vt:lpwstr/>
  </property>
  <property fmtid="{D5CDD505-2E9C-101B-9397-08002B2CF9AE}" pid="19" name="MSIP_Label_4c99bc9a-9772-4b7e-bcf5-e39ce86bfb30_Enabled">
    <vt:lpwstr>true</vt:lpwstr>
  </property>
  <property fmtid="{D5CDD505-2E9C-101B-9397-08002B2CF9AE}" pid="20" name="MSIP_Label_4c99bc9a-9772-4b7e-bcf5-e39ce86bfb30_SetDate">
    <vt:lpwstr>2024-03-13T15:56:27Z</vt:lpwstr>
  </property>
  <property fmtid="{D5CDD505-2E9C-101B-9397-08002B2CF9AE}" pid="21" name="MSIP_Label_4c99bc9a-9772-4b7e-bcf5-e39ce86bfb30_Method">
    <vt:lpwstr>Standard</vt:lpwstr>
  </property>
  <property fmtid="{D5CDD505-2E9C-101B-9397-08002B2CF9AE}" pid="22" name="MSIP_Label_4c99bc9a-9772-4b7e-bcf5-e39ce86bfb30_Name">
    <vt:lpwstr>Internal</vt:lpwstr>
  </property>
  <property fmtid="{D5CDD505-2E9C-101B-9397-08002B2CF9AE}" pid="23" name="MSIP_Label_4c99bc9a-9772-4b7e-bcf5-e39ce86bfb30_SiteId">
    <vt:lpwstr>c1528ebb-73e5-4ac2-9d93-677ac4834cc5</vt:lpwstr>
  </property>
  <property fmtid="{D5CDD505-2E9C-101B-9397-08002B2CF9AE}" pid="24" name="MSIP_Label_4c99bc9a-9772-4b7e-bcf5-e39ce86bfb30_ActionId">
    <vt:lpwstr>e5a9f4ab-efe5-4394-99af-0c23cb188cee</vt:lpwstr>
  </property>
  <property fmtid="{D5CDD505-2E9C-101B-9397-08002B2CF9AE}" pid="25" name="MSIP_Label_4c99bc9a-9772-4b7e-bcf5-e39ce86bfb30_ContentBits">
    <vt:lpwstr>0</vt:lpwstr>
  </property>
</Properties>
</file>