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tables/table2.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Ex1.xml" ContentType="application/vnd.ms-office.chartex+xml"/>
  <Override PartName="/xl/charts/style6.xml" ContentType="application/vnd.ms-office.chartstyle+xml"/>
  <Override PartName="/xl/charts/colors6.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local_Tandoh_L\INetCache\Content.Outlook\4Q2GE1DC\"/>
    </mc:Choice>
  </mc:AlternateContent>
  <xr:revisionPtr revIDLastSave="0" documentId="8_{B9843193-318F-4BDB-AC62-6872F3C10EC0}" xr6:coauthVersionLast="47" xr6:coauthVersionMax="47" xr10:uidLastSave="{00000000-0000-0000-0000-000000000000}"/>
  <workbookProtection workbookAlgorithmName="SHA-512" workbookHashValue="CTzLMtOp/SEeAlFsPzNEmV5icw5AljDaPEs7HEm88A0QALtH1e8yyLQvc0H8NCezIM+hCCIQknA0sryqpBJdiQ==" workbookSaltValue="M046mFit28F+UcAs4JUixg==" workbookSpinCount="100000" lockStructure="1"/>
  <bookViews>
    <workbookView xWindow="-108" yWindow="-108" windowWidth="41496" windowHeight="16896" tabRatio="712" xr2:uid="{E27D097B-6814-429C-AF9D-5B5C4C9525EF}"/>
  </bookViews>
  <sheets>
    <sheet name="Cover" sheetId="1" r:id="rId1"/>
    <sheet name="1 - TID Report" sheetId="3" r:id="rId2"/>
    <sheet name="2 - Non-PR6 Projects" sheetId="13" r:id="rId3"/>
    <sheet name="Insights Dashboard" sheetId="7" r:id="rId4"/>
    <sheet name="Definitions" sheetId="12" r:id="rId5"/>
    <sheet name="TID Future Development" sheetId="8" r:id="rId6"/>
    <sheet name="Pivot data" sheetId="4" state="hidden" r:id="rId7"/>
    <sheet name="Counties Map Data" sheetId="16" state="hidden" r:id="rId8"/>
  </sheets>
  <definedNames>
    <definedName name="\\" hidden="1">{"Bus_Dev",#N/A,FALSE,"Data";"CSBU_Centre",#N/A,FALSE,"Data";"Distribution",#N/A,FALSE,"Data";"Dublin",#N/A,FALSE,"Data";"Mid_West",#N/A,FALSE,"Data";"NER",#N/A,FALSE,"Data";"Northern",#N/A,FALSE,"Data";"SER",#N/A,FALSE,"Data";"Southern",#N/A,FALSE,"Data";"Supply",#N/A,FALSE,"Data";"Total_Database",#N/A,FALSE,"Data";"Total_sum",#N/A,FALSE,"Data"}</definedName>
    <definedName name="\\\" hidden="1">{"Bus_Dev",#N/A,FALSE,"Data";"CSBU_Centre",#N/A,FALSE,"Data";"Distribution",#N/A,FALSE,"Data";"Dublin",#N/A,FALSE,"Data";"Mid_West",#N/A,FALSE,"Data";"NER",#N/A,FALSE,"Data";"Northern",#N/A,FALSE,"Data";"SER",#N/A,FALSE,"Data";"Southern",#N/A,FALSE,"Data";"Supply",#N/A,FALSE,"Data";"Total_Database",#N/A,FALSE,"Data";"Total_sum",#N/A,FALSE,"Data"}</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ode"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jh2" hidden="1">{"Bus_Dev",#N/A,FALSE,"Data";"CSBU_Centre",#N/A,FALSE,"Data";"Distribution",#N/A,FALSE,"Data";"Dublin",#N/A,FALSE,"Data";"Mid_West",#N/A,FALSE,"Data";"NER",#N/A,FALSE,"Data";"Northern",#N/A,FALSE,"Data";"SER",#N/A,FALSE,"Data";"Southern",#N/A,FALSE,"Data";"Supply",#N/A,FALSE,"Data";"Total_Database",#N/A,FALSE,"Data";"Total_sum",#N/A,FALSE,"Data"}</definedName>
    <definedName name="_TB2" hidden="1">{"Bus_Dev",#N/A,FALSE,"Data";"CSBU_Centre",#N/A,FALSE,"Data";"Distribution",#N/A,FALSE,"Data";"Dublin",#N/A,FALSE,"Data";"Mid_West",#N/A,FALSE,"Data";"NER",#N/A,FALSE,"Data";"Northern",#N/A,FALSE,"Data";"SER",#N/A,FALSE,"Data";"Southern",#N/A,FALSE,"Data";"Supply",#N/A,FALSE,"Data";"Total_Database",#N/A,FALSE,"Data";"Total_sum",#N/A,FALSE,"Data"}</definedName>
    <definedName name="_xlchart.v5.0" hidden="1">'Pivot data'!$A$27</definedName>
    <definedName name="_xlchart.v5.1" hidden="1">'Pivot data'!$A$28:$A$54</definedName>
    <definedName name="_xlchart.v5.2" hidden="1">'Pivot data'!$B$27</definedName>
    <definedName name="_xlchart.v5.3" hidden="1">'Pivot data'!$B$28:$B$54</definedName>
    <definedName name="_xlcn.WorksheetConnection_5Plan_Maint_Source_File.xlsxTable1" hidden="1">#REF!</definedName>
    <definedName name="_xlcn.WorksheetConnection_5Plan_Maint_Source_File.xlsxTable2" localSheetId="2" hidden="1">Table2</definedName>
    <definedName name="_xlcn.WorksheetConnection_5Plan_Maint_Source_File.xlsxTable2" localSheetId="4" hidden="1">Table2</definedName>
    <definedName name="_xlcn.WorksheetConnection_5Plan_Maint_Source_File.xlsxTable2" localSheetId="5" hidden="1">Table2</definedName>
    <definedName name="_xlcn.WorksheetConnection_5Plan_Maint_Source_File.xlsxTable2" hidden="1">Table2</definedName>
    <definedName name="aaaa" hidden="1">{"Bus_Dev",#N/A,FALSE,"Data";"CSBU_Centre",#N/A,FALSE,"Data";"Distribution",#N/A,FALSE,"Data";"Dublin",#N/A,FALSE,"Data";"Mid_West",#N/A,FALSE,"Data";"NER",#N/A,FALSE,"Data";"Northern",#N/A,FALSE,"Data";"SER",#N/A,FALSE,"Data";"Southern",#N/A,FALSE,"Data";"Supply",#N/A,FALSE,"Data";"Total_Database",#N/A,FALSE,"Data";"Total_sum",#N/A,FALSE,"Data"}</definedName>
    <definedName name="aaaa_a" hidden="1">{"Bus_Dev",#N/A,FALSE,"Data";"CSBU_Centre",#N/A,FALSE,"Data";"Distribution",#N/A,FALSE,"Data";"Dublin",#N/A,FALSE,"Data";"Mid_West",#N/A,FALSE,"Data";"NER",#N/A,FALSE,"Data";"Northern",#N/A,FALSE,"Data";"SER",#N/A,FALSE,"Data";"Southern",#N/A,FALSE,"Data";"Supply",#N/A,FALSE,"Data";"Total_Database",#N/A,FALSE,"Data";"Total_sum",#N/A,FALSE,"Data"}</definedName>
    <definedName name="ACC" hidden="1">{"Variances",#N/A,FALSE,"Data"}</definedName>
    <definedName name="ACCa" hidden="1">{"Variances",#N/A,FALSE,"Data"}</definedName>
    <definedName name="ActC" hidden="1">#REF!</definedName>
    <definedName name="actc2" hidden="1">#REF!</definedName>
    <definedName name="ActTgt_StartC" hidden="1">#REF!</definedName>
    <definedName name="April" hidden="1">{"Bus_Dev",#N/A,FALSE,"Data";"CSBU_Centre",#N/A,FALSE,"Data";"Distribution",#N/A,FALSE,"Data";"Dublin",#N/A,FALSE,"Data";"Mid_West",#N/A,FALSE,"Data";"NER",#N/A,FALSE,"Data";"Northern",#N/A,FALSE,"Data";"SER",#N/A,FALSE,"Data";"Southern",#N/A,FALSE,"Data";"Supply",#N/A,FALSE,"Data";"Total_Database",#N/A,FALSE,"Data";"Total_sum",#N/A,FALSE,"Data"}</definedName>
    <definedName name="asfdas" hidden="1">{"'Coloured P&amp;L'!$C$1:$I$31"}</definedName>
    <definedName name="asfdasdf" hidden="1">{"'Coloured P&amp;L'!$C$1:$I$31"}</definedName>
    <definedName name="ASFDSF" hidden="1">{"'Coloured P&amp;L'!$C$1:$I$31"}</definedName>
    <definedName name="assaa" hidden="1">{"'Coloured P&amp;L'!$C$1:$I$31"}</definedName>
    <definedName name="ATgt_Start" hidden="1">#REF!</definedName>
    <definedName name="AVCV" hidden="1">{"Variances",#N/A,FALSE,"Data"}</definedName>
    <definedName name="Balance" localSheetId="2" hidden="1">queried #REF!</definedName>
    <definedName name="Balance" localSheetId="4" hidden="1">queried #REF!</definedName>
    <definedName name="Balance" localSheetId="5" hidden="1">queried #REF!</definedName>
    <definedName name="Balance" hidden="1">queried #REF!</definedName>
    <definedName name="BalanceSheet" hidden="1">{"'Coloured P&amp;L'!$C$1:$I$31"}</definedName>
    <definedName name="BEx0017DGUEDPCFJUPUZOOLJCS2B" hidden="1">#REF!</definedName>
    <definedName name="BEx001CNWHJ5RULCSFM36ZCGJ1UH" hidden="1">#REF!</definedName>
    <definedName name="BEx004791UAJIJSN57OT7YBLNP82" hidden="1">#REF!</definedName>
    <definedName name="BEx008P2NVFDLBHL7IZ5WTMVOQ1F" hidden="1">#REF!</definedName>
    <definedName name="BEx009G00IN0JUIAQ4WE9NHTMQE2" hidden="1">#REF!</definedName>
    <definedName name="BEx00CAFMR7FLIBTWE9936TGLEE5" hidden="1">#REF!</definedName>
    <definedName name="BEx00DXTY2JDVGWQKV8H7FG4SV30" hidden="1">#REF!</definedName>
    <definedName name="BEx00GHLTYRH5N2S6P78YW1CD30N" hidden="1">#REF!</definedName>
    <definedName name="BEx00JC31DY11L45SEU4B10BIN6W" hidden="1">#REF!</definedName>
    <definedName name="BEx00KZHZBHP3TDV1YMX4B19B95O" hidden="1">#REF!</definedName>
    <definedName name="BEx00S0Z92IJJAU6MFDVTBYDO15S" localSheetId="2" hidden="1">queried #REF!</definedName>
    <definedName name="BEx00S0Z92IJJAU6MFDVTBYDO15S" localSheetId="4" hidden="1">queried #REF!</definedName>
    <definedName name="BEx00S0Z92IJJAU6MFDVTBYDO15S" localSheetId="5" hidden="1">queried #REF!</definedName>
    <definedName name="BEx00S0Z92IJJAU6MFDVTBYDO15S" hidden="1">queried #REF!</definedName>
    <definedName name="BEx00S69QF3I8CON5RK0AVWHHDQZ" hidden="1">#REF!</definedName>
    <definedName name="BEx01HY6E3GJ66ABU5ABN26V6Q13" hidden="1">#REF!</definedName>
    <definedName name="BEx01PW5YQKEGAR8JDDI5OARYXDF" hidden="1">#REF!</definedName>
    <definedName name="BEx01QXUT9AYP8OB5UD17QAS29EQ" localSheetId="2" hidden="1">P&amp;#REF!</definedName>
    <definedName name="BEx01QXUT9AYP8OB5UD17QAS29EQ" localSheetId="4" hidden="1">P&amp;#REF!</definedName>
    <definedName name="BEx01QXUT9AYP8OB5UD17QAS29EQ" localSheetId="5" hidden="1">P&amp;#REF!</definedName>
    <definedName name="BEx01QXUT9AYP8OB5UD17QAS29EQ" hidden="1">P&amp;#REF!</definedName>
    <definedName name="BEx01XJ94SHJ1YQ7ORPW0RQGKI2H" hidden="1">#REF!</definedName>
    <definedName name="BEx024FEMW2FG6UCRESHD40KKYPT" hidden="1">#REF!</definedName>
    <definedName name="BEx02Q08R9G839Q4RFGG9026C7PX" hidden="1">#REF!</definedName>
    <definedName name="BEx02SEL3Z1QWGAHXDPUA9WLTTPS" hidden="1">#REF!</definedName>
    <definedName name="BEx02Y3KJZH5BGDM9QEZ1PVVI114" hidden="1">#REF!</definedName>
    <definedName name="BEx0313GRLLASDTVPW5DHTXHE74M" hidden="1">#REF!</definedName>
    <definedName name="BEx1F0SOZ3H5XUHXD7O01TCR8T6J" hidden="1">#REF!</definedName>
    <definedName name="BEx1F9HL824UCNCVZ2U62J4KZCX8" hidden="1">#REF!</definedName>
    <definedName name="BEx1FEVSJKTI1Q1Z874QZVFSJSVA" hidden="1">#REF!</definedName>
    <definedName name="BEx1FGDRUHHLI1GBHELT4PK0LY4V" hidden="1">#REF!</definedName>
    <definedName name="BEx1FJZ7GKO99IYTP6GGGF7EUL3Z" hidden="1">#REF!</definedName>
    <definedName name="BEx1FZV2CM77TBH1R6YYV9P06KA2" hidden="1">#REF!</definedName>
    <definedName name="BEx1G59AY8195JTUM6P18VXUFJ3E" hidden="1">#REF!</definedName>
    <definedName name="BEx1GA78SCH4SSMWH59FTX84MJM8" hidden="1">#REF!</definedName>
    <definedName name="BEx1GBJVOZI153ZL65XCQGUNM7TM" localSheetId="2" hidden="1">P&amp;#REF!</definedName>
    <definedName name="BEx1GBJVOZI153ZL65XCQGUNM7TM" localSheetId="4" hidden="1">P&amp;#REF!</definedName>
    <definedName name="BEx1GBJVOZI153ZL65XCQGUNM7TM" localSheetId="5" hidden="1">P&amp;#REF!</definedName>
    <definedName name="BEx1GBJVOZI153ZL65XCQGUNM7TM" hidden="1">P&amp;#REF!</definedName>
    <definedName name="BEx1GVMRHFXUP6XYYY9NR12PV5TF" hidden="1">#REF!</definedName>
    <definedName name="BEx1GW2VR8R6E0QMXSPV4597AKEK" hidden="1">#REF!</definedName>
    <definedName name="BEx1H3VFAS07P61M9SE9KH4I1HD1" hidden="1">#REF!</definedName>
    <definedName name="BEx1H6KIT7BHUH6MDDWC935V9N47" hidden="1">#REF!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IPLJZABY0EMUOTZN0EQMDPU" hidden="1">#REF!</definedName>
    <definedName name="BEx1HO94JIRX219MPWMB5E5XZ04X" hidden="1">#REF!</definedName>
    <definedName name="BEx1HQNF6KHM21E3XLW0NMSSEI9S" hidden="1">#REF!</definedName>
    <definedName name="BEx1HSLNWIW4S97ZBYY7I7M5YVH4" hidden="1">#REF!</definedName>
    <definedName name="BEx1I4QKTILCKZUSOJCVZN7SNHL5" hidden="1">#REF!</definedName>
    <definedName name="BEx1I6OMF67A03H9H4XE4605ZSKP" hidden="1">#REF!</definedName>
    <definedName name="BEx1I86K6LRAZL9ZRM5QWDDLNE6D" hidden="1">#REF!</definedName>
    <definedName name="BEx1IE0ZP7RIFM9FI24S9I6AAJ14" hidden="1">#REF!</definedName>
    <definedName name="BEx1IFZ3GYPGM1GRMX3Y2C6OYUVG" hidden="1">#REF!</definedName>
    <definedName name="BEx1IGQ5B697MNDOE06MVSR0H58E" hidden="1">#REF!</definedName>
    <definedName name="BEx1IKRPW8MLB9Y485M1TL2IT9SH" hidden="1">#REF!</definedName>
    <definedName name="BEx1J0CSSHDJGBJUHVOEMCF2P4DL" hidden="1">#REF!</definedName>
    <definedName name="BEx1J7E8VCGLPYU82QXVUG5N3ZAI" hidden="1">#REF!</definedName>
    <definedName name="BEx1JGE2YQWH8S25USOY08XVGO0D" hidden="1">#REF!</definedName>
    <definedName name="BEx1JGZJ248DO2ZBB7FHLDQ7JHZT" hidden="1">#REF!</definedName>
    <definedName name="BEx1JJJC9T1W7HY4V7HP1S1W4JO1" hidden="1">#REF!</definedName>
    <definedName name="BEx1JKKZSJ7DI4PTFVI9VVFMB1X2" hidden="1">#REF!</definedName>
    <definedName name="BEx1JUBQFRVMASSFK4B3V0AD7YP9" hidden="1">#REF!</definedName>
    <definedName name="BEx1JWVC77QIKB4HILLSFAG5A5TE" hidden="1">#REF!</definedName>
    <definedName name="BEx1JXBM5W4YRWNQ0P95QQS6JWD6" hidden="1">#REF!</definedName>
    <definedName name="BEx1KGY9QEHZ9QSARMQUTQKRK4UX" hidden="1">#REF!</definedName>
    <definedName name="BEx1KIG8OIA57CKSILLJPSYCX96R" hidden="1">#REF!</definedName>
    <definedName name="BEx1KKP1ELIF2UII2FWVGL7M1X7J" hidden="1">#REF!</definedName>
    <definedName name="BEx1KUVWMB0QCWA3RBE4CADFVRIS" hidden="1">#REF!</definedName>
    <definedName name="BEx1L2OG1SDFK2TPXELJ77YP4NI2" hidden="1">#REF!</definedName>
    <definedName name="BEx1L4BW4H20G5DSOT5ZSMS5X2KL" hidden="1">#REF!</definedName>
    <definedName name="BEx1L6Q60MWRDJB4L20LK0XPA0Z2" hidden="1">#REF!</definedName>
    <definedName name="BEx1LD63FP2Z4BR9TKSHOZW9KKZ5" hidden="1">#REF!</definedName>
    <definedName name="BEx1LDMB9RW982DUILM2WPT5VWQ3" hidden="1">#REF!</definedName>
    <definedName name="BEx1LRPGDQCOEMW8YT80J1XCDCIV" hidden="1">#REF!</definedName>
    <definedName name="BEx1LRPH0CKX6GLNHIMAKLZP4Z6R" hidden="1">#REF!</definedName>
    <definedName name="BEx1LRUSJW4JG54X07QWD9R27WV9" hidden="1">#REF!</definedName>
    <definedName name="BEx1M1WBK5T0LP1AK2JYV6W87ID6" hidden="1">#REF!</definedName>
    <definedName name="BEx1M51HHDYGIT8PON7U8ICL2S95" hidden="1">#REF!</definedName>
    <definedName name="BEx1MTRKKVCHOZ0YGID6HZ49LJTO" hidden="1">#REF!</definedName>
    <definedName name="BEx1N3CUJ3UX61X38ZAJVPEN4KMC" hidden="1">#REF!</definedName>
    <definedName name="BEx1N4USTBDRG51L814K6MAZUHR6" hidden="1">#REF!</definedName>
    <definedName name="BEx1NM34KQTO1LDNSAFD1L82UZFG" hidden="1">#REF!</definedName>
    <definedName name="BEx1NO6TXZVOGCUWCCRTXRXWW0XL" hidden="1">#REF!</definedName>
    <definedName name="BEx1NS8EU5P9FQV3S0WRTXI5L361" hidden="1">#REF!</definedName>
    <definedName name="BEx1NUBX5VUYZFKQH69FN6BTLWCR" hidden="1">#REF!</definedName>
    <definedName name="BEx1NZ4K1L8UON80Y2A4RASKWGNP" hidden="1">#REF!</definedName>
    <definedName name="BEx1OLAZ915OGYWP0QP1QQWDLCRX" hidden="1">#REF!</definedName>
    <definedName name="BEx1OO5ER042IS6IC4TLDI75JNVH" hidden="1">#REF!</definedName>
    <definedName name="BEx1OTE54CBSUT8FWKRALEDCUWN4" hidden="1">#REF!</definedName>
    <definedName name="BEx1OVSMPADTX95QUOX34KZQ8EDY" hidden="1">#REF!</definedName>
    <definedName name="BEx1OX544IO9FQJI7YYQGZCEHB3O" hidden="1">#REF!</definedName>
    <definedName name="BEx1OY6SVEUT2EQ26P7EKEND342G" hidden="1">#REF!</definedName>
    <definedName name="BEx1OYN1LPIPI12O9G6F7QAOS9T4" hidden="1">#REF!</definedName>
    <definedName name="BEx1P1HHKJA799O3YZXQAX6KFH58" hidden="1">#REF!</definedName>
    <definedName name="BEx1P34W467WGPOXPK292QFJIPHJ" hidden="1">#REF!</definedName>
    <definedName name="BEx1P7S1J4TKGVJ43C2Q2R3M9WRB" hidden="1">#REF!</definedName>
    <definedName name="BEx1PA11BLPVZM8RC5BL46WX8YB5" hidden="1">#REF!</definedName>
    <definedName name="BEx1PBZ4BEFIPGMQXT9T8S4PZ2IM" hidden="1">#REF!</definedName>
    <definedName name="BEx1PJRMR8YDHK19YKKYL4Z2RUFK" hidden="1">#REF!</definedName>
    <definedName name="BEx1PLF2CFSXBZPVI6CJ534EIJDN" hidden="1">#REF!</definedName>
    <definedName name="BEx1PMWZB2DO6EM9BKLUICZJ65HD" hidden="1">#REF!</definedName>
    <definedName name="BEx1Q03RZU5EJQVTG91UK3WGLF6A" hidden="1">#REF!</definedName>
    <definedName name="BEx1QA54J2A4I7IBQR19BTY28ZMR" hidden="1">#REF!</definedName>
    <definedName name="BEx1QMQAHG3KQUK59DVM68SWKZIZ" hidden="1">#REF!</definedName>
    <definedName name="BEx1R8R928EPXQ5RRR4EHJPKNU4E" hidden="1">#REF!</definedName>
    <definedName name="BEx1R9YFKJCMSEST8OVCAO5E47FO" hidden="1">#REF!</definedName>
    <definedName name="BEx1RBGC06B3T52OIC0EQ1KGVP1I" hidden="1">#REF!</definedName>
    <definedName name="BEx1RH01CHP5UTDU7JKVZ3ZYIMJP" hidden="1">#REF!</definedName>
    <definedName name="BEx1ROSETX5BUZI2LZ3QFVAH8QEI" hidden="1">#REF!</definedName>
    <definedName name="BEx1RRC7X4NI1CU4EO5XYE2GVARJ" hidden="1">#REF!</definedName>
    <definedName name="BEx1RZA1NCGT832L7EMR7GMF588W" hidden="1">#REF!</definedName>
    <definedName name="BEx1S0XGIPUSZQUCSGWSK10GKW7Y" hidden="1">#REF!</definedName>
    <definedName name="BEx1S5VFNKIXHTTCWSV60UC50EZ8" hidden="1">#REF!</definedName>
    <definedName name="BEx1SATJJ5RCTTRGFT5VMWFBGTLF" localSheetId="2" hidden="1">Queries #REF!</definedName>
    <definedName name="BEx1SATJJ5RCTTRGFT5VMWFBGTLF" localSheetId="4" hidden="1">Queries #REF!</definedName>
    <definedName name="BEx1SATJJ5RCTTRGFT5VMWFBGTLF" localSheetId="5" hidden="1">Queries #REF!</definedName>
    <definedName name="BEx1SATJJ5RCTTRGFT5VMWFBGTLF" hidden="1">Queries #REF!</definedName>
    <definedName name="BEx1SK3U02H0RGKEYXW7ZMCEOF3V" hidden="1">#REF!</definedName>
    <definedName name="BEx1SSNEZINBJT29QVS62VS1THT4" hidden="1">#REF!</definedName>
    <definedName name="BEx1SVNCHNANBJIDIQVB8AFK4HAN" hidden="1">#REF!</definedName>
    <definedName name="BEx1TJ0WLS9O7KNSGIPWTYHDYI1D" hidden="1">#REF!</definedName>
    <definedName name="BEx1U395PSMY61C0MD840Y4HSYT7" hidden="1">#REF!</definedName>
    <definedName name="BEx1U7WFO8OZKB1EBF4H386JW91L" hidden="1">#REF!</definedName>
    <definedName name="BEx1U87938YR9N6HYI24KVBKLOS3" hidden="1">#REF!</definedName>
    <definedName name="BEx1UESH4KDWHYESQU2IE55RS3LI" hidden="1">#REF!</definedName>
    <definedName name="BEx1UI8N9KTCPSOJ7RDW0T8UEBNP" hidden="1">#REF!</definedName>
    <definedName name="BEx1UML0HHJFHA5TBOYQ24I3RV1W" hidden="1">#REF!</definedName>
    <definedName name="BEx1UUDIQPZ23XQ79GUL0RAWRSCK" hidden="1">#REF!</definedName>
    <definedName name="BEx1UX2NQP9KKV997SVUJR20A8A8" hidden="1">#REF!</definedName>
    <definedName name="BEx1UYKKALUYCCPDAN8HRHH1Q826" hidden="1">#REF!</definedName>
    <definedName name="BEx1V67SEV778NVW68J8W5SND1J7" hidden="1">#REF!</definedName>
    <definedName name="BEx1VB0FMIP616Z6S7GZE1HDOEGM" hidden="1">#REF!</definedName>
    <definedName name="BEx1VIY9SQLRESD11CC4PHYT0XSG" hidden="1">#REF!</definedName>
    <definedName name="BEx1VWQL7G3T20VEX7JJZ1IT4SUX" hidden="1">#REF!</definedName>
    <definedName name="BEx1WC67EH10SC38QWX3WEA5KH3A" hidden="1">#REF!</definedName>
    <definedName name="BEx1WGYTKZZIPM1577W5FEYKFH3V" hidden="1">#REF!</definedName>
    <definedName name="BEx1WHPURIV3D3PTJJ359H1OP7ZV" hidden="1">#REF!</definedName>
    <definedName name="BEx1WLWY2CR1WRD694JJSWSDFAIR" hidden="1">#REF!</definedName>
    <definedName name="BEx1WMD1LWPWRIK6GGAJRJAHJM8I" hidden="1">#REF!</definedName>
    <definedName name="BEx1WR0D1P4DHX9GF4RZV2ICCPNC" hidden="1">#REF!</definedName>
    <definedName name="BEx1WR0D41MR174LBF3P9E3K0J51" hidden="1">#REF!</definedName>
    <definedName name="BEx1WUB1FAS5PHU33TJ60SUHR618" hidden="1">#REF!</definedName>
    <definedName name="BEx1WX04G0INSPPG9NTNR3DYR6PZ" hidden="1">#REF!</definedName>
    <definedName name="BEx1X3LHU9DPG01VWX2IF65TRATF" hidden="1">#REF!</definedName>
    <definedName name="BEx1XK8AAMO0AH0Z1OUKW30CA7EQ" hidden="1">#REF!</definedName>
    <definedName name="BEx1XL4MZ7C80495GHQRWOBS16PQ" hidden="1">#REF!</definedName>
    <definedName name="BEx1Y2IGS2K95E1M51PEF9KJZ0KB" hidden="1">#REF!</definedName>
    <definedName name="BEx1Y3PKK83X2FN9SAALFHOWKMRQ" hidden="1">#REF!</definedName>
    <definedName name="BEx1YL3DJ7Y4AZ01ERCOGW0FJ26T" hidden="1">#REF!</definedName>
    <definedName name="BEx1Z2RYHSVD1H37817SN93VMURZ" hidden="1">#REF!</definedName>
    <definedName name="BEx3AMAKWI6458B67VKZO56MCNJW" hidden="1">#REF!</definedName>
    <definedName name="BEx3AOOVM42G82TNF53W0EKXLUSI" hidden="1">#REF!</definedName>
    <definedName name="BEx3ASACJCTN9THMUIUOMEDN2KRO" hidden="1">#REF!</definedName>
    <definedName name="BEx3AZH9W4SUFCAHNDOQ728R9V4L" hidden="1">#REF!</definedName>
    <definedName name="BEx3BK5R53P9YOTE8ZNCILIA64Z2" hidden="1">#REF!</definedName>
    <definedName name="BEx3BLT2LQSWYT7G3F1DT1SA4V1B" hidden="1">#REF!</definedName>
    <definedName name="BEx3BNR9ES4KY7Q1DK83KC5NDGL8" hidden="1">#REF!</definedName>
    <definedName name="BEx3BQR5VZXNQ4H949ORM8ESU3B3" hidden="1">#REF!</definedName>
    <definedName name="BEx3BTLL3ASJN134DLEQTQM70VZM" hidden="1">#REF!</definedName>
    <definedName name="BEx3BW5CTV0DJU5AQS3ZQFK2VLF3" hidden="1">#REF!</definedName>
    <definedName name="BEx3BYP0FG369M7G3JEFLMMXAKTS" hidden="1">#REF!</definedName>
    <definedName name="BEx3C2QR0WUD19QSVO8EMIPNQJKH" hidden="1">#REF!</definedName>
    <definedName name="BEx3C3N3D3ZG1AN87CLR2D4HD94I" hidden="1">#REF!</definedName>
    <definedName name="BEx3C8QJSIMHG3DGXC0MG10Q6G07" hidden="1">#REF!</definedName>
    <definedName name="BEx3CKFCCPZZ6ROLAT5C1DZNIC1U" hidden="1">#REF!</definedName>
    <definedName name="BEx3CO0SVO4WLH0DO43DCHYDTH1P" hidden="1">#REF!</definedName>
    <definedName name="BEx3D6GATGDJB13O0XTMGNSQ0DU4" hidden="1">#REF!</definedName>
    <definedName name="BEx3D9G6QTSPF9UYI4X0XY0VE896" hidden="1">#REF!</definedName>
    <definedName name="BEx3DCQU9PBRXIMLO62KS5RLH447" hidden="1">#REF!</definedName>
    <definedName name="BEx3E5D7BS6GM7PSWCYX9JF9LHF6" hidden="1">#REF!</definedName>
    <definedName name="BEx3EF99FD6QNNCNOKDEE67JHTUJ" hidden="1">#REF!</definedName>
    <definedName name="BEx3EHCSERZ2O2OAG8Y95UPG2IY9" hidden="1">#REF!</definedName>
    <definedName name="BEx3EJR3TCJDYS7ZXNDS5N9KTGIK" hidden="1">#REF!</definedName>
    <definedName name="BEx3ELJTTBS6P05CNISMGOJOA60V" hidden="1">#REF!</definedName>
    <definedName name="BEx3EQSLJBDDJRHNX19PBFCKNY2I" hidden="1">#REF!</definedName>
    <definedName name="BEx3EUUAX947Q5N6MY6W0KSNY78Y" hidden="1">#REF!</definedName>
    <definedName name="BEx3EZSEG97JW79A6G9X9BNT2XUQ" hidden="1">#REF!</definedName>
    <definedName name="BEx3F92R3WCJLK49NM5L94MOMWZC" hidden="1">#REF!</definedName>
    <definedName name="BEx3FFO41ADKVPJG2PDI9QLFA64Z" hidden="1">#REF!</definedName>
    <definedName name="BEx3FHMD1P5XBCH23ZKIFO6ZTCNB" hidden="1">#REF!</definedName>
    <definedName name="BEx3FI2G3YYIACQHXNXEA15M8ZK5" hidden="1">#REF!</definedName>
    <definedName name="BEx3FJ9MHSLDK8W91GO85FX1GX57" hidden="1">#REF!</definedName>
    <definedName name="BEx3FR251HFU7A33PU01SJUENL2B" hidden="1">#REF!</definedName>
    <definedName name="BEx3FX7EJL47JSLSWP3EOC265WAE" hidden="1">#REF!</definedName>
    <definedName name="BEx3G201R8NLJ6FIHO2QS0SW9QVV" hidden="1">#REF!</definedName>
    <definedName name="BEx3G2LL2II66XY5YCDPG4JE13A3" hidden="1">#REF!</definedName>
    <definedName name="BEx3G2WA0DTYY9D8AGHHOBTPE2B2" hidden="1">#REF!</definedName>
    <definedName name="BEx3GAJG26EHQFCORMMAEENZUQDR" hidden="1">#REF!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H3WV8X4Z1H9O40CPPAIZ6FTN" hidden="1">#REF!</definedName>
    <definedName name="BEx3H4YJPZZSJ5PRFJIIK6A7XGIC" hidden="1">#REF!</definedName>
    <definedName name="BEx3H5UX2GZFZZT657YR76RHW5I6" hidden="1">#REF!</definedName>
    <definedName name="BEx3HEJSZP5XHSZZBFWXQ9QE93JN" hidden="1">#REF!</definedName>
    <definedName name="BEx3HMSEFOP6DBM4R97XA6B7NFG6" hidden="1">#REF!</definedName>
    <definedName name="BEx3HWJ5SQSD2CVCQNR183X44FR8" hidden="1">#REF!</definedName>
    <definedName name="BEx3I09YVXO0G4X7KGSA4WGORM35" hidden="1">#REF!</definedName>
    <definedName name="BEx3ICF1GY8HQEBIU9S43PDJ90BX" hidden="1">#REF!</definedName>
    <definedName name="BEx3IYAH2DEBFWO8F94H4MXE3RLY" hidden="1">#REF!</definedName>
    <definedName name="BEx3IZXXSYEW50379N2EAFWO8DZV" hidden="1">#REF!</definedName>
    <definedName name="BEx3J1VZVGTKT4ATPO9O5JCSFTTR" hidden="1">#REF!</definedName>
    <definedName name="BEx3JC2TY7JNAAC3L7QHVPQXLGQ8" hidden="1">#REF!</definedName>
    <definedName name="BEx3JX23SYDIGOGM4Y0CQFBW8ZBV" hidden="1">#REF!</definedName>
    <definedName name="BEx3JXCXCVBZJGV5VEG9MJEI01AL" hidden="1">#REF!</definedName>
    <definedName name="BEx3JYK2N7X59TPJSKYZ77ENY8SS" hidden="1">#REF!</definedName>
    <definedName name="BEx3K4ED6ZHAH49PEW24RR5BHHBC" hidden="1">#REF!</definedName>
    <definedName name="BEx3K4EII7GU1CG0BN7UL15M6J8Z" hidden="1">#REF!</definedName>
    <definedName name="BEx3K4ZXQUQ2KYZF74B84SO48XMW" hidden="1">#REF!</definedName>
    <definedName name="BEx3KEFXUCVNVPH7KSEGAZYX13B5" hidden="1">#REF!</definedName>
    <definedName name="BEx3KFXUAF6YXAA47B7Q6X9B3VGB" hidden="1">#REF!</definedName>
    <definedName name="BEx3KIXQYOGMPK4WJJAVBRX4NR28" hidden="1">#REF!</definedName>
    <definedName name="BEx3KJOMVOSFZVJUL3GKCNP6DQDS" hidden="1">#REF!</definedName>
    <definedName name="BEx3KP2VRBMORK0QEAZUYCXL3DHJ" hidden="1">#REF!</definedName>
    <definedName name="BEx3L4IN3LI4C26SITKTGAH27CDU" hidden="1">#REF!</definedName>
    <definedName name="BEx3L4YQ0J7ZU0M5QM6YIPCEYC9K" hidden="1">#REF!</definedName>
    <definedName name="BEx3L60DJOR7NQN42G7YSAODP1EX" hidden="1">#REF!</definedName>
    <definedName name="BEx3L7D0PI38HWZ7VADU16C9E33D" hidden="1">#REF!</definedName>
    <definedName name="BEx3LM1PR4Y7KINKMTMKR984GX8Q" hidden="1">#REF!</definedName>
    <definedName name="BEx3LPCEZ1C0XEKNCM3YT09JWCUO" hidden="1">#REF!</definedName>
    <definedName name="BEx3LPN6XK02K2CWAL3WPR7CFHZR" hidden="1">#REF!</definedName>
    <definedName name="BEx3M1MR1K1NQD03H74BFWOK4MWQ" hidden="1">#REF!</definedName>
    <definedName name="BEx3M413TMP4NRT1G7V0VF58QSU6" hidden="1">#REF!</definedName>
    <definedName name="BEx3M4H77MYUKOOD31H9F80NMVK8" hidden="1">#REF!</definedName>
    <definedName name="BEx3M9VFX329PZWYC4DMZ6P3W9R2" hidden="1">#REF!</definedName>
    <definedName name="BEx3MCQ0VEBV0CZXDS505L38EQ8N" hidden="1">#REF!</definedName>
    <definedName name="BEx3MEYV5LQY0BAL7V3CFAFVOM3T" hidden="1">#REF!</definedName>
    <definedName name="BEx3MREOFWJQEYMCMBL7ZE06NBN6" hidden="1">#REF!</definedName>
    <definedName name="BEx3MYQYBUUYLZS4LSFCCW3UZEWT" hidden="1">#REF!</definedName>
    <definedName name="BEx3NH14BL7MUS7Z889U26OCWLDM" hidden="1">#REF!</definedName>
    <definedName name="BEx3NKXF7GYXHBK75UI6MDRUSU0J" hidden="1">#REF!</definedName>
    <definedName name="BEx3NLIZ7PHF2XE59ECZ3MD04ZG1" hidden="1">#REF!</definedName>
    <definedName name="BEx3NMQ4BVC94728AUM7CCX7UHTU" hidden="1">#REF!</definedName>
    <definedName name="BEx3NR2I4OUFP3Z2QZEDU2PIFIDI" hidden="1">#REF!</definedName>
    <definedName name="BEx3O19B8FTTAPVT5DZXQGQXWFR8" hidden="1">#REF!</definedName>
    <definedName name="BEx3O85IKWARA6NCJOLRBRJFMEWW" hidden="1">#REF!</definedName>
    <definedName name="BEx3O9NG5XE69NJWP3G5E4HOR2AR" hidden="1">#REF!</definedName>
    <definedName name="BEx3OJZSCGFRW7SVGBFI0X9DNVMM" hidden="1">#REF!</definedName>
    <definedName name="BEx3ORS63HIYE637LTHCJ2F95F3I" hidden="1">#REF!</definedName>
    <definedName name="BEx3ORSBUXAF21MKEY90YJV9AY9A" hidden="1">#REF!</definedName>
    <definedName name="BEx3OV8BH6PYNZT7C246LOAU9SVX" hidden="1">#REF!</definedName>
    <definedName name="BEx3OXRYJZUEY6E72UJU0PHLMYAR" hidden="1">#REF!</definedName>
    <definedName name="BEx3P59TTRSGQY888P5C1O7M2PQT" hidden="1">#REF!</definedName>
    <definedName name="BEx3P6MA6DQYKAW3THJB0Z94ESQG" localSheetId="2" hidden="1">Report #REF!</definedName>
    <definedName name="BEx3P6MA6DQYKAW3THJB0Z94ESQG" localSheetId="4" hidden="1">Report #REF!</definedName>
    <definedName name="BEx3P6MA6DQYKAW3THJB0Z94ESQG" localSheetId="5" hidden="1">Report #REF!</definedName>
    <definedName name="BEx3P6MA6DQYKAW3THJB0Z94ESQG" hidden="1">Report #REF!</definedName>
    <definedName name="BEx3P9BFLAQH6FKLC8B0QRD16TKO" localSheetId="2" hidden="1">KPI-#REF!</definedName>
    <definedName name="BEx3P9BFLAQH6FKLC8B0QRD16TKO" localSheetId="4" hidden="1">KPI-#REF!</definedName>
    <definedName name="BEx3P9BFLAQH6FKLC8B0QRD16TKO" localSheetId="5" hidden="1">KPI-#REF!</definedName>
    <definedName name="BEx3P9BFLAQH6FKLC8B0QRD16TKO" hidden="1">KPI-#REF!</definedName>
    <definedName name="BEx3PDNRRNKD5GOUBUQFXAHIXLD9" hidden="1">#REF!</definedName>
    <definedName name="BEx3PDT8GNPWLLN02IH1XPV90XYK" hidden="1">#REF!</definedName>
    <definedName name="BEx3PKEMDW8KZEP11IL927C5O7I2" hidden="1">#REF!</definedName>
    <definedName name="BEx3PKJZ1Z7L9S6KV8KXVS6B2FX4" hidden="1">#REF!</definedName>
    <definedName name="BEx3PMNG53Z5HY138H99QOMTX8W3" hidden="1">#REF!</definedName>
    <definedName name="BEx3PP1RRSFZ8UC0JC9R91W6LNKW" hidden="1">#REF!</definedName>
    <definedName name="BEx3PR5BMKE0VRKD2OBFWKP3TAAJ" hidden="1">#REF!</definedName>
    <definedName name="BEx3PVXYZC8WB9ZJE7OCKUXZ46EA" hidden="1">#REF!</definedName>
    <definedName name="BEx3Q0VWPU5EQECK7MQ47TYJ3SWW" hidden="1">#REF!</definedName>
    <definedName name="BEx3Q7BZ9PUXK2RLIOFSIS9AHU1B" hidden="1">#REF!</definedName>
    <definedName name="BEx3Q8J42S9VU6EAN2Y28MR6DF88" hidden="1">#REF!</definedName>
    <definedName name="BEx3QEDFOYFY5NBTININ5W4RLD4Q" hidden="1">#REF!</definedName>
    <definedName name="BEx3QIKJ3U962US1Q564NZDLU8LD" hidden="1">#REF!</definedName>
    <definedName name="BEx3QR9D45DHW50VQ7Y3Q1AXPOB9" hidden="1">#REF!</definedName>
    <definedName name="BEx3QSGK28RKPJLQ1XCEXIA0ECRZ" hidden="1">#REF!</definedName>
    <definedName name="BEx3QSWT2S5KWG6U2V9711IYDQBM" hidden="1">#REF!</definedName>
    <definedName name="BEx3QVGG7Q2X4HZHJAM35A8T3VR7" hidden="1">#REF!</definedName>
    <definedName name="BEx3R0JUB9YN8PHPPQTAMIT1IHWK" hidden="1">#REF!</definedName>
    <definedName name="BEx3R81NFRO7M81VHVKOBFT0QBIL" hidden="1">#REF!</definedName>
    <definedName name="BEx3RHC2ZD5UFS6QD4OPFCNNMWH1" hidden="1">#REF!</definedName>
    <definedName name="BEx3RQ10QIWBAPHALAA91BUUCM2X" hidden="1">#REF!</definedName>
    <definedName name="BEx3RV4E1WT43SZBUN09RTB8EK1O" hidden="1">#REF!</definedName>
    <definedName name="BEx3RXYU0QLFXSFTM5EB20GD03W5" hidden="1">#REF!</definedName>
    <definedName name="BEx3RYKLC3QQO3XTUN7BEW2AQL98" hidden="1">#REF!</definedName>
    <definedName name="BEx3S5RD3MQBUF5AR41RF4O5KCAZ" hidden="1">#REF!</definedName>
    <definedName name="BEx3SICJ45BYT6FHBER86PJT25FC" hidden="1">#REF!</definedName>
    <definedName name="BEx3SMUCMJVGQ2H4EHQI5ZFHEF0P" hidden="1">#REF!</definedName>
    <definedName name="BEx3SN56F03CPDRDA7LZ763V0N4I" hidden="1">#REF!</definedName>
    <definedName name="BEx3SPE6N1ORXPRCDL3JPZD73Z9F" hidden="1">#REF!</definedName>
    <definedName name="BEx3T29ZTULQE0OMSMWUMZDU9ZZ0" hidden="1">#REF!</definedName>
    <definedName name="BEx3T6MJ1QDJ929WMUDVZ0O3UW0Y" hidden="1">#REF!</definedName>
    <definedName name="BEx3TOR72L3GRA3JAY3UHZGPANUO" hidden="1">#REF!</definedName>
    <definedName name="BEx3TPCSI16OAB2L9M9IULQMQ9J9" hidden="1">#REF!</definedName>
    <definedName name="BEx3U64YUOZ419BAJS2W78UMATAW" hidden="1">#REF!</definedName>
    <definedName name="BEx3U94WCEA5DKMWBEX1GU0LKYG2" hidden="1">#REF!</definedName>
    <definedName name="BEx3U9VZ8SQVYS6ZA038J7AP7ZGW" hidden="1">#REF!</definedName>
    <definedName name="BEx3UIQ5WRJBGNTFCCLOR4N7B1OQ" hidden="1">#REF!</definedName>
    <definedName name="BEx3UJMIX2NUSSWGMSI25A5DM4CH" hidden="1">#REF!</definedName>
    <definedName name="BEx3UKOCOQG7S1YQ436S997K1KWV" hidden="1">#REF!</definedName>
    <definedName name="BEx3UYM19VIXLA0EU7LB9NHA77PB" hidden="1">#REF!</definedName>
    <definedName name="BEx3VML7CG70HPISMVYIUEN3711Q" hidden="1">#REF!</definedName>
    <definedName name="BEx56TIKFD12JCVT2RTNEFQS38B8" localSheetId="2" hidden="1">Fuel_ #REF!</definedName>
    <definedName name="BEx56TIKFD12JCVT2RTNEFQS38B8" localSheetId="4" hidden="1">Fuel_ #REF!</definedName>
    <definedName name="BEx56TIKFD12JCVT2RTNEFQS38B8" localSheetId="5" hidden="1">Fuel_ #REF!</definedName>
    <definedName name="BEx56TIKFD12JCVT2RTNEFQS38B8" hidden="1">Fuel_ #REF!</definedName>
    <definedName name="BEx56ZID5H04P9AIYLP1OASFGV56" hidden="1">#REF!</definedName>
    <definedName name="BEx57UDPMD4V6STSJ88WN35S8S4S" hidden="1">#REF!</definedName>
    <definedName name="BEx587EYSS57E3PI8DT973HLJM9E" hidden="1">#REF!</definedName>
    <definedName name="BEx587KFQ3VKCOCY1SA5F24PQGUI" hidden="1">#REF!</definedName>
    <definedName name="BEx58O780PQ05NF0Z1SKKRB3N099" hidden="1">#REF!</definedName>
    <definedName name="BEx58W56XO80GTLZDIBJQW6XW67Y" hidden="1">#REF!</definedName>
    <definedName name="BEx58XHO7ZULLF2EUD7YIS0MGQJ5" hidden="1">#REF!</definedName>
    <definedName name="BEx58ZW0HAIGIPEX9CVA1PQQTR6X" hidden="1">#REF!</definedName>
    <definedName name="BEx597J854FI5Y4A71JGL95F0RXK" hidden="1">#REF!</definedName>
    <definedName name="BEx59BA1KH3RG6K1LHL7YS2VB79N" hidden="1">#REF!</definedName>
    <definedName name="BEx59E9WABJP2TN71QAIKK79HPK9" hidden="1">#REF!</definedName>
    <definedName name="BEx59P7MAPNU129ZTC5H3EH892G1" hidden="1">#REF!</definedName>
    <definedName name="BEx5A11WZRQSIE089QE119AOX9ZG" hidden="1">#REF!</definedName>
    <definedName name="BEx5A7CIGCOTHJKHGUBDZG91JGPZ" hidden="1">#REF!</definedName>
    <definedName name="BEx5A8UFLT2SWVSG5COFA9B8P376" hidden="1">#REF!</definedName>
    <definedName name="BEx5AFFTN3IXIBHDKM0FYC4OFL1S" hidden="1">#REF!</definedName>
    <definedName name="BEx5AOFIO8KVRHIZ1RII337AA8ML" hidden="1">#REF!</definedName>
    <definedName name="BEx5APRZ66L5BWHFE8E4YYNEDTI4" hidden="1">#REF!</definedName>
    <definedName name="BEx5AUVDSQ35VO4BD9AKKGBM5S7D" hidden="1">#REF!</definedName>
    <definedName name="BEx5B4RHHX0J1BF2FZKEA0SPP29O" hidden="1">#REF!</definedName>
    <definedName name="BEx5B5YMSWP0OVI5CIQRP5V18D0C" hidden="1">#REF!</definedName>
    <definedName name="BEx5B825RW35M5H0UB2IZGGRS4ER" hidden="1">#REF!</definedName>
    <definedName name="BEx5BAWPMY0TL684WDXX6KKJLRCN" hidden="1">#REF!</definedName>
    <definedName name="BEx5BBI61U4Y65GD0ARMTALPP7SJ" hidden="1">#REF!</definedName>
    <definedName name="BEx5BDR56MEV4IHY6CIH2SVNG1UB" hidden="1">#REF!</definedName>
    <definedName name="BEx5BESZC5H329SKHGJOHZFILYJJ" hidden="1">#REF!</definedName>
    <definedName name="BEx5BHSQ42B50IU1TEQFUXFX9XQD" hidden="1">#REF!</definedName>
    <definedName name="BEx5BKSM4UN4C1DM3EYKM79MRC5K" hidden="1">#REF!</definedName>
    <definedName name="BEx5BNN8NPH9KVOBARB9CDD9WLB6" hidden="1">#REF!</definedName>
    <definedName name="BEx5BYFMZ80TDDN2EZO8CF39AIAC" hidden="1">#REF!</definedName>
    <definedName name="BEx5BZMTEJE9Q8M03GPUG2OWAD1N" hidden="1">#REF!</definedName>
    <definedName name="BEx5C2BWFW6SHZBFDEISKGXHZCQW" hidden="1">#REF!</definedName>
    <definedName name="BEx5C49ZFH8TO9ZU55729C3F7XG7" hidden="1">#REF!</definedName>
    <definedName name="BEx5C8GZQK13G60ZM70P63I5OS0L" hidden="1">#REF!</definedName>
    <definedName name="BEx5CAPTVN2NBT3UOMA1UFAL1C2R" hidden="1">#REF!</definedName>
    <definedName name="BEx5CEM3SYF9XP0ZZVE0GEPCLV3F" hidden="1">#REF!</definedName>
    <definedName name="BEx5CFYQ0F1Z6P8SCVJ0I3UPVFE4" hidden="1">#REF!</definedName>
    <definedName name="BEx5CINUDCSDCAJSNNV7XVNU8Q79" hidden="1">#REF!</definedName>
    <definedName name="BEx5CNLUIOYU8EODGA03Z3547I9T" hidden="1">#REF!</definedName>
    <definedName name="BEx5CPEKNSJORIPFQC2E1LTRYY8L" hidden="1">#REF!</definedName>
    <definedName name="BEx5CSUOL05D8PAM2TRDA9VRJT1O" hidden="1">#REF!</definedName>
    <definedName name="BEx5CUNFOO4YDFJ22HCMI2QKIGKM" hidden="1">#REF!</definedName>
    <definedName name="BEx5D8L47OF0WHBPFWXGZINZWUBZ" hidden="1">#REF!</definedName>
    <definedName name="BEx5DAJAHQ2SKUPCKSCR3PYML67L" hidden="1">#REF!</definedName>
    <definedName name="BEx5DBFNDRMF0T4YJSHWC92FAULS" hidden="1">#REF!</definedName>
    <definedName name="BEx5DC18JM1KJCV44PF18E0LNRKA" hidden="1">#REF!</definedName>
    <definedName name="BEx5DJIZBTNS011R9IIG2OQ2L6ZX" hidden="1">#REF!</definedName>
    <definedName name="BEx5E123OLO9WQUOIRIDJ967KAGK" hidden="1">#REF!</definedName>
    <definedName name="BEx5E2UU5NES6W779W2OZTZOB4O7" hidden="1">#REF!</definedName>
    <definedName name="BEx5E4CSE5G83J5K32WENF7BXL82" hidden="1">#REF!</definedName>
    <definedName name="BEx5ELQL9B0VR6UT18KP11DHOTFX" hidden="1">#REF!</definedName>
    <definedName name="BEx5ER4TJTFPN7IB1MNEB1ZFR5M6" hidden="1">#REF!</definedName>
    <definedName name="BEx5F6V72QTCK7O39Y59R0EVM6CW" hidden="1">#REF!</definedName>
    <definedName name="BEx5FGLQVACD5F5YZG4DGSCHCGO2" hidden="1">#REF!</definedName>
    <definedName name="BEx5FLJWHLW3BTZILDPN5NMA449V" hidden="1">#REF!</definedName>
    <definedName name="BEx5FMWCGRXMC2U4DMRH9667E87U" hidden="1">#REF!</definedName>
    <definedName name="BEx5FNCKU9QUO1B4X8Q7K9T886S9" hidden="1">#REF!</definedName>
    <definedName name="BEx5FNI2O10YN2SI1NO4X5GP3GTF" hidden="1">#REF!</definedName>
    <definedName name="BEx5FO8YRFSZCG3L608EHIHIHFY4" hidden="1">#REF!</definedName>
    <definedName name="BEx5FQNA6V4CNYSH013K45RI4BCV" hidden="1">#REF!</definedName>
    <definedName name="BEx5FSW5DI317IKG8Y855JI9SM7C" localSheetId="2" hidden="1">queried #REF!</definedName>
    <definedName name="BEx5FSW5DI317IKG8Y855JI9SM7C" localSheetId="4" hidden="1">queried #REF!</definedName>
    <definedName name="BEx5FSW5DI317IKG8Y855JI9SM7C" localSheetId="5" hidden="1">queried #REF!</definedName>
    <definedName name="BEx5FSW5DI317IKG8Y855JI9SM7C" hidden="1">queried #REF!</definedName>
    <definedName name="BEx5FVQPPEU32CPNV9RRQ9MNLLVE" hidden="1">#REF!</definedName>
    <definedName name="BEx5G08KGMG5X2AQKDGPFYG5GH94" hidden="1">#REF!</definedName>
    <definedName name="BEx5G1A8TFN4C4QII35U9DKYNIS8" hidden="1">#REF!</definedName>
    <definedName name="BEx5G1L0QO91KEPDMV1D8OT4BT73" hidden="1">#REF!</definedName>
    <definedName name="BEx5G86DZL1VYUX6KWODAP3WFAWP" hidden="1">#REF!</definedName>
    <definedName name="BEx5G8BV2GIOCM3C7IUFK8L04A6M" hidden="1">#REF!</definedName>
    <definedName name="BEx5GID9MVBUPFFT9M8K8B5MO9NV" hidden="1">#REF!</definedName>
    <definedName name="BEx5GN0EWA9SCQDPQ7NTUQH82QVK" hidden="1">#REF!</definedName>
    <definedName name="BEx5GNBCU4WZ74I0UXFL9ZG2XSGJ" hidden="1">#REF!</definedName>
    <definedName name="BEx5GUCTYC7QCWGWU5BTO7Y7HDZX" hidden="1">#REF!</definedName>
    <definedName name="BEx5GYUPJULJQ624TEESYFG1NFOH" hidden="1">#REF!</definedName>
    <definedName name="BEx5H0NEE0AIN5E2UHJ9J9ISU9N1" hidden="1">#REF!</definedName>
    <definedName name="BEx5H1UJSEUQM2K8QHQXO5THVHSO"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JZ9FAVNZSSBTAYRPZDYM9NU" hidden="1">#REF!</definedName>
    <definedName name="BEx5HR0VXXF3C5IZWHZDNO9BMKHQ" hidden="1">#REF!</definedName>
    <definedName name="BEx5HRRTXM7Y3TFEXZDY4U9AS73R" hidden="1">#REF!</definedName>
    <definedName name="BEx5HUGWUHPD67NXPDU4ZW2QRK6A" hidden="1">#REF!</definedName>
    <definedName name="BEx5HZ9JMKHNLFWLVUB1WP5B39BL" hidden="1">#REF!</definedName>
    <definedName name="BEx5I244LQHZTF3XI66J8705R9XX" hidden="1">#REF!</definedName>
    <definedName name="BEx5I4T2SXRVPV5XUVDVWLRLSCNK" hidden="1">#REF!</definedName>
    <definedName name="BEx5I8PBP4LIXDGID5BP0THLO0AQ" hidden="1">#REF!</definedName>
    <definedName name="BEx5I8USVUB3JP4S9OXGMZVMOQXR" hidden="1">#REF!</definedName>
    <definedName name="BEx5I9GDQSYIAL65UQNDMNFQCS9Y" hidden="1">#REF!</definedName>
    <definedName name="BEx5IBUPG9AWNW5PK7JGRGEJ4OLM" hidden="1">#REF!</definedName>
    <definedName name="BEx5IC06RVN8BSAEPREVKHKLCJ2L" hidden="1">#REF!</definedName>
    <definedName name="BEx5INOSCWLFTTVTN6UBJ3B43ILL" hidden="1">#REF!</definedName>
    <definedName name="BEx5INUBAKAFIQ849PV9N2OAIWTK" hidden="1">#REF!</definedName>
    <definedName name="BEx5IWZ9E232GSKIBBDB0SVS5BCP" localSheetId="2" hidden="1">P&amp;#REF!</definedName>
    <definedName name="BEx5IWZ9E232GSKIBBDB0SVS5BCP" localSheetId="4" hidden="1">P&amp;#REF!</definedName>
    <definedName name="BEx5IWZ9E232GSKIBBDB0SVS5BCP" localSheetId="5" hidden="1">P&amp;#REF!</definedName>
    <definedName name="BEx5IWZ9E232GSKIBBDB0SVS5BCP" hidden="1">P&amp;#REF!</definedName>
    <definedName name="BEx5J0FFP1KS4NGY20AEJI8VREEA" hidden="1">#REF!</definedName>
    <definedName name="BEx5J1XFK0BP6C1N0E9TF8G2BKZD" hidden="1">#REF!</definedName>
    <definedName name="BEx5JF3ZXLDIS8VNKDCY7ZI7H1CI" hidden="1">#REF!</definedName>
    <definedName name="BEx5JHCZJ8G6OOOW6EF3GABXKH6F" hidden="1">#REF!</definedName>
    <definedName name="BEx5JJB6W446THXQCRUKD3I7RKLP" hidden="1">#REF!</definedName>
    <definedName name="BEx5JNCT8Z7XSSPD5EMNAJELCU2V" hidden="1">#REF!</definedName>
    <definedName name="BEx5JQCNT9Y4RM306CHC8IPY3HBZ" hidden="1">#REF!</definedName>
    <definedName name="BEx5K08PYKE6JOKBYIB006TX619P" hidden="1">#REF!</definedName>
    <definedName name="BEx5K51DSERT1TR7B4A29R41W4NX" hidden="1">#REF!</definedName>
    <definedName name="BEx5KT0D1CP33V7ELRQVMJQVZCF5" localSheetId="2" hidden="1">turnover  #REF!</definedName>
    <definedName name="BEx5KT0D1CP33V7ELRQVMJQVZCF5" localSheetId="4" hidden="1">turnover  #REF!</definedName>
    <definedName name="BEx5KT0D1CP33V7ELRQVMJQVZCF5" localSheetId="5" hidden="1">turnover  #REF!</definedName>
    <definedName name="BEx5KT0D1CP33V7ELRQVMJQVZCF5" hidden="1">turnover  #REF!</definedName>
    <definedName name="BEx5KYER580I4T7WTLMUN7NLNP5K" hidden="1">#REF!</definedName>
    <definedName name="BEx5L1P9DAWY51PACKCMMZHZ7LL2" localSheetId="2" hidden="1">queried #REF!</definedName>
    <definedName name="BEx5L1P9DAWY51PACKCMMZHZ7LL2" localSheetId="4" hidden="1">queried #REF!</definedName>
    <definedName name="BEx5L1P9DAWY51PACKCMMZHZ7LL2" localSheetId="5" hidden="1">queried #REF!</definedName>
    <definedName name="BEx5L1P9DAWY51PACKCMMZHZ7LL2" hidden="1">queried #REF!</definedName>
    <definedName name="BEx5L91P0HBI0FXHILU6AN7AR3GZ" hidden="1">#REF!</definedName>
    <definedName name="BEx5LHLB3M6K4ZKY2F42QBZT30ZH" hidden="1">#REF!</definedName>
    <definedName name="BEx5LRMNU3HXIE1BUMDHRU31F7JJ" hidden="1">#REF!</definedName>
    <definedName name="BEx5LSJ1LPUAX3ENSPECWPG4J7D1" hidden="1">#REF!</definedName>
    <definedName name="BEx5LTKQ8RQWJE4BC88OP928893U" hidden="1">#REF!</definedName>
    <definedName name="BEx5M4NZ0F41ID0M94G8PXNIQ6BY" localSheetId="2" hidden="1">Fuel Anal #REF!</definedName>
    <definedName name="BEx5M4NZ0F41ID0M94G8PXNIQ6BY" localSheetId="4" hidden="1">Fuel Anal #REF!</definedName>
    <definedName name="BEx5M4NZ0F41ID0M94G8PXNIQ6BY" localSheetId="5" hidden="1">Fuel Anal #REF!</definedName>
    <definedName name="BEx5M4NZ0F41ID0M94G8PXNIQ6BY" hidden="1">Fuel Anal #REF!</definedName>
    <definedName name="BEx5MB9BR71LZDG7XXQ2EO58JC5F" hidden="1">#REF!</definedName>
    <definedName name="BEx5MDIBD1SFH71ALDGCJVDBXT20" hidden="1">#REF!</definedName>
    <definedName name="BEx5MLQZM68YQSKARVWTTPINFQ2C" hidden="1">#REF!</definedName>
    <definedName name="BEx5MMSMEFXEKMRG5275PKNBXHZV" hidden="1">#REF!</definedName>
    <definedName name="BEx5MVXTKNBXHNWTL43C670E4KXC" hidden="1">#REF!</definedName>
    <definedName name="BEx5N4XI4PWB1W9PMZ4O5R0HWTYD" hidden="1">#REF!</definedName>
    <definedName name="BEx5NA68N6FJFX9UJXK4M14U487F" hidden="1">#REF!</definedName>
    <definedName name="BEx5NH7V4Y93WI9A5AFB1OIN4KOO" hidden="1">#REF!</definedName>
    <definedName name="BEx5NIKBG2GDJOYGE3WCXKU7YY51" hidden="1">#REF!</definedName>
    <definedName name="BEx5NK2AZ30WKAVLWU0MTNMIDWNZ" hidden="1">#REF!</definedName>
    <definedName name="BEx5NV06L5J5IMKGOMGKGJ4PBZCD" hidden="1">#REF!</definedName>
    <definedName name="BEx5NZSSQ6PY99ZX2D7Q9IGOR34W" hidden="1">#REF!</definedName>
    <definedName name="BEx5O3ZUQ2OARA1CDOZ3NC4UE5AA" hidden="1">#REF!</definedName>
    <definedName name="BEx5OAFS0NJ2CB86A02E1JYHMLQ1" hidden="1">#REF!</definedName>
    <definedName name="BEx5OG4RPU8W1ETWDWM234NYYYEN" hidden="1">#REF!</definedName>
    <definedName name="BEx5OP9Y43F99O2IT69MKCCXGL61" hidden="1">#REF!</definedName>
    <definedName name="BEx5P9Y9RDXNUAJ6CZ2LHMM8IM7T" hidden="1">#REF!</definedName>
    <definedName name="BEx5PHWB2C0D5QLP3BZIP3UO7DIZ" hidden="1">#REF!</definedName>
    <definedName name="BEx5PJP02W68K2E46L5C5YBSNU6T" hidden="1">#REF!</definedName>
    <definedName name="BEx5PLCA8DOMAU315YCS5275L2HS" hidden="1">#REF!</definedName>
    <definedName name="BEx5PRXMZ5M65Z732WNNGV564C2J" hidden="1">#REF!</definedName>
    <definedName name="BEx5QPSW4IPLH50WSR87HRER05RF" hidden="1">#REF!</definedName>
    <definedName name="BEx73V0EP8EMNRC3EZJJKKVKWQVB" hidden="1">#REF!</definedName>
    <definedName name="BEx741WJHIJVXUX131SBXTVW8D71" hidden="1">#REF!</definedName>
    <definedName name="BEx746ZYICPUFMWNSU7EOEA23GL4" localSheetId="2" hidden="1">Fuel #REF!</definedName>
    <definedName name="BEx746ZYICPUFMWNSU7EOEA23GL4" localSheetId="4" hidden="1">Fuel #REF!</definedName>
    <definedName name="BEx746ZYICPUFMWNSU7EOEA23GL4" localSheetId="5" hidden="1">Fuel #REF!</definedName>
    <definedName name="BEx746ZYICPUFMWNSU7EOEA23GL4" hidden="1">Fuel #REF!</definedName>
    <definedName name="BEx74FE2CKXKVGTT95OGNP6Y7O9I" hidden="1">#REF!</definedName>
    <definedName name="BEx74Q6H3O7133AWQXWC21MI2UFT" hidden="1">#REF!</definedName>
    <definedName name="BEx74W6BJ8ENO3J25WNM5H5APKA3" hidden="1">#REF!</definedName>
    <definedName name="BEx755GRRD9BL27YHLH5QWIYLWB7" hidden="1">#REF!</definedName>
    <definedName name="BEx759D1D5SXS5ELLZVBI0SXYUNF" hidden="1">#REF!</definedName>
    <definedName name="BEx75GJZSZHUDN6OOAGQYFUDA2LP" hidden="1">#REF!</definedName>
    <definedName name="BEx75HGCCV5K4UCJWYV8EV9AG5YT" hidden="1">#REF!</definedName>
    <definedName name="BEx75PZT8TY5P13U978NVBUXKHT4" hidden="1">#REF!</definedName>
    <definedName name="BEx75T55F7GML8V1DMWL26WRT006" hidden="1">#REF!</definedName>
    <definedName name="BEx75VJGR07JY6UUWURQ4PJ29UKC" hidden="1">#REF!</definedName>
    <definedName name="BEx761U1X4QEWYWPS6CMQADV8I18" hidden="1">#REF!</definedName>
    <definedName name="BEx767Z6HVQ7B0S7HC1YMDFTF88U" hidden="1">#REF!</definedName>
    <definedName name="BEx7741OUGLA0WJQLQRUJSL4DE00" hidden="1">#REF!</definedName>
    <definedName name="BEx774N83DXLJZ54Q42PWIJZ2DN1" hidden="1">#REF!</definedName>
    <definedName name="BEx779QNIY3061ZV9BR462WKEGRW" hidden="1">#REF!</definedName>
    <definedName name="BEx77G19QU9A95CNHE6QMVSQR2T3" hidden="1">#REF!</definedName>
    <definedName name="BEx77P0S3GVMS7BJUL9OWUGJ1B02" hidden="1">#REF!</definedName>
    <definedName name="BEx77QDESURI6WW5582YXSK3A972" hidden="1">#REF!</definedName>
    <definedName name="BEx77QTO670YW2QTJE92ZSHQ7DXD"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QMXZ2P1ZB3HJ9O50DWHCMXR" hidden="1">#REF!</definedName>
    <definedName name="BEx78RJBQ9P4T4C9ND3WKCGTXDOH" hidden="1">#REF!</definedName>
    <definedName name="BEx78SFO5VR28677DWZEMDN7G86X" hidden="1">#REF!</definedName>
    <definedName name="BEx78SFOYH1Z0ZDTO47W2M60TW6K" hidden="1">#REF!</definedName>
    <definedName name="BEx78TS609DO33AEHN6CN5TZK5NY" hidden="1">#REF!</definedName>
    <definedName name="BEx79JK3E6JO8MX4O35A5G8NZCC8" hidden="1">#REF!</definedName>
    <definedName name="BEx79OCP4HQ6XP8EWNGEUDLOZBBS" hidden="1">#REF!</definedName>
    <definedName name="BEx79SEAYKUZB0H4LYBCD6WWJBG2" hidden="1">#REF!</definedName>
    <definedName name="BEx79SJRHTLS9PYM69O9BWW1FMJK" hidden="1">#REF!</definedName>
    <definedName name="BEx79YJJLBELICW9F9FRYSCQ101L" hidden="1">#REF!</definedName>
    <definedName name="BEx79YUC7B0V77FSBGIRCY1BR4VK" hidden="1">#REF!</definedName>
    <definedName name="BEx7A06T3RC2891FUX05G3QPRAUE" hidden="1">#REF!</definedName>
    <definedName name="BEx7A9S3JA1X7FH4CFSQLTZC4691" hidden="1">#REF!</definedName>
    <definedName name="BEx7AA2UE403JP5ONMDLEU85WT2S" localSheetId="2" hidden="1">P&amp;#REF!</definedName>
    <definedName name="BEx7AA2UE403JP5ONMDLEU85WT2S" localSheetId="4" hidden="1">P&amp;#REF!</definedName>
    <definedName name="BEx7AA2UE403JP5ONMDLEU85WT2S" localSheetId="5" hidden="1">P&amp;#REF!</definedName>
    <definedName name="BEx7AA2UE403JP5ONMDLEU85WT2S" hidden="1">P&amp;#REF!</definedName>
    <definedName name="BEx7ABA2C9IWH5VSLVLLLCY62161" hidden="1">#REF!</definedName>
    <definedName name="BEx7AE4LPLX8N85BYB0WCO5S7ZPV" hidden="1">#REF!</definedName>
    <definedName name="BEx7ASD1I654MEDCO6GGWA95PXSC" hidden="1">#REF!</definedName>
    <definedName name="BEx7AVCX9S5RJP3NSZ4QM4E6ERDT" hidden="1">#REF!</definedName>
    <definedName name="BEx7AVYIGP0930MV5JEBWRYCJN68" hidden="1">#REF!</definedName>
    <definedName name="BEx7B6LH6917TXOSAAQ6U7HVF018" hidden="1">#REF!</definedName>
    <definedName name="BEx7BKZC7YVJA50TJBMC65HOEC3Y" hidden="1">#REF!</definedName>
    <definedName name="BEx7BPXFZXJ79FQ0E8AQE21PGVHA" hidden="1">#REF!</definedName>
    <definedName name="BEx7C04AM39DQMC1TIX7CFZ2ADHX" hidden="1">#REF!</definedName>
    <definedName name="BEx7C40F0PQURHPI6YQ39NFIR86Z" hidden="1">#REF!</definedName>
    <definedName name="BEx7C93VR7SYRIJS1JO8YZKSFAW9" hidden="1">#REF!</definedName>
    <definedName name="BEx7CCPC6R1KQQZ2JQU6EFI1G0RM" hidden="1">#REF!</definedName>
    <definedName name="BEx7CIJST9GLS2QD383UK7VUDTGL" hidden="1">#REF!</definedName>
    <definedName name="BEx7CLZSDTG2PNUQ1F1BBA6EFF8K" hidden="1">#REF!</definedName>
    <definedName name="BEx7CNN951IFQIIMNZYBZUTFIRR6" localSheetId="2" hidden="1">KPI-#REF!</definedName>
    <definedName name="BEx7CNN951IFQIIMNZYBZUTFIRR6" localSheetId="4" hidden="1">KPI-#REF!</definedName>
    <definedName name="BEx7CNN951IFQIIMNZYBZUTFIRR6" localSheetId="5" hidden="1">KPI-#REF!</definedName>
    <definedName name="BEx7CNN951IFQIIMNZYBZUTFIRR6" hidden="1">KPI-#REF!</definedName>
    <definedName name="BEx7CO8T2XKC7GHDSYNAWTZ9L7YR" hidden="1">#REF!</definedName>
    <definedName name="BEx7CROUF2L1WLJ5ISOW7MD2K2Q2" hidden="1">#REF!</definedName>
    <definedName name="BEx7CW1CF00DO8A36UNC2X7K65C2" hidden="1">#REF!</definedName>
    <definedName name="BEx7CW6NFRL2P4XWP0MWHIYA97KF" hidden="1">#REF!</definedName>
    <definedName name="BEx7D5RWKRS4W71J4NZ6ZSFHPKFT" hidden="1">#REF!</definedName>
    <definedName name="BEx7D8H1TPOX1UN17QZYEV7Q58GA" hidden="1">#REF!</definedName>
    <definedName name="BEx7DBGY737O57TXTW60U7PEZGHE" localSheetId="2" hidden="1">Fuel_ #REF!</definedName>
    <definedName name="BEx7DBGY737O57TXTW60U7PEZGHE" localSheetId="4" hidden="1">Fuel_ #REF!</definedName>
    <definedName name="BEx7DBGY737O57TXTW60U7PEZGHE" localSheetId="5" hidden="1">Fuel_ #REF!</definedName>
    <definedName name="BEx7DBGY737O57TXTW60U7PEZGHE" hidden="1">Fuel_ #REF!</definedName>
    <definedName name="BEx7DFTA7OMO5YFAHDH9SUCSKTVS" hidden="1">#REF!</definedName>
    <definedName name="BEx7DGF13H2074LRWFZQ45PZ6JPX" hidden="1">#REF!</definedName>
    <definedName name="BEx7DKWUXEDIISSX4GDD4YYT887F" hidden="1">#REF!</definedName>
    <definedName name="BEx7DMUYR2HC26WW7AOB1TULERMB" hidden="1">#REF!</definedName>
    <definedName name="BEx7DVJTRV44IMJIBFXELE67SZ7S" hidden="1">#REF!</definedName>
    <definedName name="BEx7DVUMFCI5INHMVFIJ44RTTSTT"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I6C8MCRZFEQYUBE5FSUTIHK" hidden="1">#REF!</definedName>
    <definedName name="BEx7EI6DL1Z6UWLFBXAKVGZTKHWJ" hidden="1">#REF!</definedName>
    <definedName name="BEx7EQKHX7GZYOLXRDU534TT4H64" hidden="1">#REF!</definedName>
    <definedName name="BEx7ETV6L1TM7JSXJIGK3FC6RVZW" hidden="1">#REF!</definedName>
    <definedName name="BEx7EYYLHMBYQTH6I377FCQS7CSX" hidden="1">#REF!</definedName>
    <definedName name="BEx7FCG5CQULUBBTGFY524A2SX2G" hidden="1">#REF!</definedName>
    <definedName name="BEx7FCLG1RYI2SNOU1Y2GQZNZSWA" hidden="1">#REF!</definedName>
    <definedName name="BEx7FJHSDPYKT5I9WPFYGCZ2LVFK" hidden="1">#REF!</definedName>
    <definedName name="BEx7FN32ZGWOAA4TTH79KINTDWR9" hidden="1">#REF!</definedName>
    <definedName name="BEx7G82CKM3NIY1PHNFK28M09PCH" hidden="1">#REF!</definedName>
    <definedName name="BEx7GAGOCEXHELOOSXUXYRLG0F68" hidden="1">#REF!</definedName>
    <definedName name="BEx7GCK6ILCUVEXZVW32GM0ZNC8R" hidden="1">#REF!</definedName>
    <definedName name="BEx7GR3ENYWRXXS5IT0UMEGOLGUH" hidden="1">#REF!</definedName>
    <definedName name="BEx7GRUHH668FYNPY6HKB294TA2I" hidden="1">#REF!</definedName>
    <definedName name="BEx7GSAL6P7TASL8MB63RFST1LJL" hidden="1">#REF!</definedName>
    <definedName name="BEx7H0JD6I5I8WQLLWOYWY5YWPQE" hidden="1">#REF!</definedName>
    <definedName name="BEx7H14XCXH7WEXEY1HVO53A6AGH" hidden="1">#REF!</definedName>
    <definedName name="BEx7H3DTLRDKXE5TO71M3BWT86L2" hidden="1">#REF!</definedName>
    <definedName name="BEx7HFTIA8AC8BR8HKIN81VE1SGW" hidden="1">#REF!</definedName>
    <definedName name="BEx7HGVBEF4LEIF6RC14N3PSU461" hidden="1">#REF!</definedName>
    <definedName name="BEx7HGVBVHMANI6OSJNNNGWUKWQY" hidden="1">#REF!</definedName>
    <definedName name="BEx7HQ5T9FZ42QWS09UO4DT42Y0R" hidden="1">#REF!</definedName>
    <definedName name="BEx7HRCZE3CVGON1HV07MT5MNDZ3" hidden="1">#REF!</definedName>
    <definedName name="BEx7HWGE2CANG5M17X4C8YNC3N8F" hidden="1">#REF!</definedName>
    <definedName name="BEx7HWLOZHABEDWCP0AAB0G3MMU4" localSheetId="2" hidden="1">Fuel_ #REF!</definedName>
    <definedName name="BEx7HWLOZHABEDWCP0AAB0G3MMU4" localSheetId="4" hidden="1">Fuel_ #REF!</definedName>
    <definedName name="BEx7HWLOZHABEDWCP0AAB0G3MMU4" localSheetId="5" hidden="1">Fuel_ #REF!</definedName>
    <definedName name="BEx7HWLOZHABEDWCP0AAB0G3MMU4" hidden="1">Fuel_ #REF!</definedName>
    <definedName name="BEx7HZ5HO6I0D8NM27VX8XILMR93" hidden="1">#REF!</definedName>
    <definedName name="BEx7IBVYN47SFZIA0K4MDKQZNN9V" hidden="1">#REF!</definedName>
    <definedName name="BEx7IOMN1NUYZ49XKI9HBOA6C1E7" hidden="1">#REF!</definedName>
    <definedName name="BEx7IV2IJ5WT7UC0UG7WP0WF2JZI" hidden="1">#REF!</definedName>
    <definedName name="BEx7IV2INUWL76V3XFTFWMJS16PO" hidden="1">#REF!</definedName>
    <definedName name="BEx7IVO4F93PQSPOR17B0C2WQGWZ" hidden="1">#REF!</definedName>
    <definedName name="BEx7IXGU74GE5E4S6W4Z13AR092Y" hidden="1">#REF!</definedName>
    <definedName name="BEx7IXMC1Y5R3U092T1BC5WLUVNI" hidden="1">#REF!</definedName>
    <definedName name="BEx7J4YL8Q3BI1MLH16YYQ18IJRD" hidden="1">#REF!</definedName>
    <definedName name="BEx7JH3HGBPI07OHZ5LFYK0UFZQR" hidden="1">#REF!</definedName>
    <definedName name="BEx7JK8UR0Y382C4DSGKD9G39WN7" hidden="1">#REF!</definedName>
    <definedName name="BEx7JV194190CNM6WWGQ3UBJ3CHH" hidden="1">#REF!</definedName>
    <definedName name="BEx7K7GZ607XQOGB81A1HINBTGOZ" hidden="1">#REF!</definedName>
    <definedName name="BEx7KEYPBDXSNROH8M6CDCBN6B50" hidden="1">#REF!</definedName>
    <definedName name="BEx7KM5O7FDQGJK8BA03U34L266V" hidden="1">#REF!</definedName>
    <definedName name="BEx7KO3OTVKW54QOFSKZ86LW5OP7" hidden="1">#REF!</definedName>
    <definedName name="BEx7KSAS8BZT6H8OQCZ5DNSTMO07" hidden="1">#REF!</definedName>
    <definedName name="BEx7KWHTBD21COXVI4HNEQH0Z3L8" hidden="1">#REF!</definedName>
    <definedName name="BEx7KXUGRMRSUXCM97Z7VRZQ9JH2" hidden="1">#REF!</definedName>
    <definedName name="BEx7L21IQVP1N1TTQLRMANSSLSLE" hidden="1">#REF!</definedName>
    <definedName name="BEx7L5C6U8MP6IZ67BD649WQYJEK" hidden="1">#REF!</definedName>
    <definedName name="BEx7L8HEYEVTATR0OG5JJO647KNI" hidden="1">#REF!</definedName>
    <definedName name="BEx7L8XOV64OMS15ZFURFEUXLMWF" hidden="1">#REF!</definedName>
    <definedName name="BEx7MAUI1JJFDIJGDW4RWY5384LY" hidden="1">#REF!</definedName>
    <definedName name="BEx7MJZO3UKAMJ53UWOJ5ZD4GGMQ" hidden="1">#REF!</definedName>
    <definedName name="BEx7MT4MFNXIVQGAT6D971GZW7CA" hidden="1">#REF!</definedName>
    <definedName name="BEx7NI062THZAM6I8AJWTFJL91CS" hidden="1">#REF!</definedName>
    <definedName name="BEx904S75BPRYMHF0083JF7ES4NG" hidden="1">#REF!</definedName>
    <definedName name="BEx905DS5ME9EAH1FY5UJ5RO975E" hidden="1">#REF!</definedName>
    <definedName name="BEx90HDD4RWF7JZGA8GCGG7D63MG" hidden="1">#REF!</definedName>
    <definedName name="BEx90VGH5H09ON2QXYC9WIIEU98T" hidden="1">#REF!</definedName>
    <definedName name="BEx9175B70QXYAU5A8DJPGZQ46L9" hidden="1">#REF!</definedName>
    <definedName name="BEx91AQQRTV87AO27VWHSFZAD4ZR" hidden="1">#REF!</definedName>
    <definedName name="BEx91L8FLL5CWLA2CDHKCOMGVDZN" hidden="1">#REF!</definedName>
    <definedName name="BEx91NH7TR3ZRE7PMB6X3GFFFQUK" hidden="1">#REF!</definedName>
    <definedName name="BEx91OTVH9ZDBC3QTORU8RZX4EOC" hidden="1">#REF!</definedName>
    <definedName name="BEx91QH5JRZKQP1GPN2SQMR3CKAG" hidden="1">#REF!</definedName>
    <definedName name="BEx91ROALDNHO7FI4X8L61RH4UJE" hidden="1">#REF!</definedName>
    <definedName name="BEx91TMID71GVYH0U16QM1RV3PX0" hidden="1">#REF!</definedName>
    <definedName name="BEx91VF2D78PAF337E3L2L81K9W2" hidden="1">#REF!</definedName>
    <definedName name="BEx920NZACUOK127MIBV4VG4WQ68" localSheetId="2" hidden="1">P&amp;#REF!</definedName>
    <definedName name="BEx920NZACUOK127MIBV4VG4WQ68" localSheetId="4" hidden="1">P&amp;#REF!</definedName>
    <definedName name="BEx920NZACUOK127MIBV4VG4WQ68" localSheetId="5" hidden="1">P&amp;#REF!</definedName>
    <definedName name="BEx920NZACUOK127MIBV4VG4WQ68" hidden="1">P&amp;#REF!</definedName>
    <definedName name="BEx921PNZ46VORG2VRMWREWIC0SE" hidden="1">#REF!</definedName>
    <definedName name="BEx924K8P3YBGQJREBHYGJVL2GBV" hidden="1">#REF!</definedName>
    <definedName name="BEx92DPEKL5WM5A3CN8674JI0PR3" hidden="1">#REF!</definedName>
    <definedName name="BEx92ER2RMY93TZK0D9L9T3H0GI5" hidden="1">#REF!</definedName>
    <definedName name="BEx92FI04PJT4LI23KKIHRXWJDTT" hidden="1">#REF!</definedName>
    <definedName name="BEx92HR14HQ9D5JXCSPA4SS4RT62" hidden="1">#REF!</definedName>
    <definedName name="BEx92HWA2D6A5EX9MFG68G0NOMSN" hidden="1">#REF!</definedName>
    <definedName name="BEx92PUBDIXAU1FW5ZAXECMAU0LN" hidden="1">#REF!</definedName>
    <definedName name="BEx92S8MHFFIVRQ2YSHZNQGOFUHD" hidden="1">#REF!</definedName>
    <definedName name="BEx932FBJ6UO3497812ZLZLN0WQ7" hidden="1">#REF!</definedName>
    <definedName name="BEx93A7ZDOB25V7PU3FSVU3538X7" localSheetId="2" hidden="1">P&amp;[0]!L Notes #REF!</definedName>
    <definedName name="BEx93A7ZDOB25V7PU3FSVU3538X7" localSheetId="4" hidden="1">P&amp;[0]!L Notes #REF!</definedName>
    <definedName name="BEx93A7ZDOB25V7PU3FSVU3538X7" localSheetId="5" hidden="1">P&amp;[0]!L Notes #REF!</definedName>
    <definedName name="BEx93A7ZDOB25V7PU3FSVU3538X7" hidden="1">P&amp;[0]!L Notes #REF!</definedName>
    <definedName name="BEx93B9OULL2YGC896XXYAAJSTRK" hidden="1">#REF!</definedName>
    <definedName name="BEx93FRKF99NRT3LH99UTIH7AAYF" hidden="1">#REF!</definedName>
    <definedName name="BEx93M7FSHP50OG34A4W8W8DF12U" hidden="1">#REF!</definedName>
    <definedName name="BEx93OLWY2O3PRA74U41VG5RXT4Q" hidden="1">#REF!</definedName>
    <definedName name="BEx93RWFAF6YJGYUTITVM445C02U" hidden="1">#REF!</definedName>
    <definedName name="BEx93SY9RWG3HUV4YXQKXJH9FH14" hidden="1">#REF!</definedName>
    <definedName name="BEx93TJUX3U0FJDBG6DDSNQ91R5J" hidden="1">#REF!</definedName>
    <definedName name="BEx942UCRHMI4B0US31HO95GSC2X" hidden="1">#REF!</definedName>
    <definedName name="BEx948ZFFQWVIDNG4AZAUGGGEB5U" hidden="1">#REF!</definedName>
    <definedName name="BEx94CKXG92OMURH41SNU6IOHK4J" hidden="1">#REF!</definedName>
    <definedName name="BEx94GXG30CIVB6ZQN3X3IK6BZXQ" hidden="1">#REF!</definedName>
    <definedName name="BEx94HZ5LURYM9ST744ALV6ZCKYP" hidden="1">#REF!</definedName>
    <definedName name="BEx94IQ75E90YUMWJ9N591LR7DQQ" hidden="1">#REF!</definedName>
    <definedName name="BEx94N7W5T3U7UOE97D6OVIBUCXS" hidden="1">#REF!</definedName>
    <definedName name="BEx951GGHN2LOSHK2DX40FWS2QW6" localSheetId="2" hidden="1">Fuel_ #REF!</definedName>
    <definedName name="BEx951GGHN2LOSHK2DX40FWS2QW6" localSheetId="4" hidden="1">Fuel_ #REF!</definedName>
    <definedName name="BEx951GGHN2LOSHK2DX40FWS2QW6" localSheetId="5" hidden="1">Fuel_ #REF!</definedName>
    <definedName name="BEx951GGHN2LOSHK2DX40FWS2QW6" hidden="1">Fuel_ #REF!</definedName>
    <definedName name="BEx955NIAWX5OLAHMTV6QFUZPR30" hidden="1">#REF!</definedName>
    <definedName name="BEx956JVAL1EBBORUE6197REZEZX" hidden="1">#REF!</definedName>
    <definedName name="BEx9581TYVI2M5TT4ISDAJV4W7Z6" hidden="1">#REF!</definedName>
    <definedName name="BEx95NHF4RVUE0YDOAFZEIVBYJXD" hidden="1">#REF!</definedName>
    <definedName name="BEx95QBZMG0E2KQ9BERJ861QLYN3" hidden="1">#REF!</definedName>
    <definedName name="BEx95QHBVDN795UNQJLRXG3RDU49" hidden="1">#REF!</definedName>
    <definedName name="BEx95TBVUWV7L7OMFMZDQEXGVHU6" hidden="1">#REF!</definedName>
    <definedName name="BEx95U89DZZSVO39TGS62CX8G9N4" hidden="1">#REF!</definedName>
    <definedName name="BEx95UJ1WKP6HC6FVFRFLKCRGMDX" localSheetId="2" hidden="1">Fuel Anal #REF!</definedName>
    <definedName name="BEx95UJ1WKP6HC6FVFRFLKCRGMDX" localSheetId="4" hidden="1">Fuel Anal #REF!</definedName>
    <definedName name="BEx95UJ1WKP6HC6FVFRFLKCRGMDX" localSheetId="5" hidden="1">Fuel Anal #REF!</definedName>
    <definedName name="BEx95UJ1WKP6HC6FVFRFLKCRGMDX" hidden="1">Fuel Anal #REF!</definedName>
    <definedName name="BEx9602K2GHNBUEUVT9ONRQU1GMD" hidden="1">#REF!</definedName>
    <definedName name="BEx962BL3Y4LA53EBYI64ZYMZE8U" hidden="1">#REF!</definedName>
    <definedName name="BEx96K5I5WY18WLG791KSNDPSTB6" hidden="1">#REF!</definedName>
    <definedName name="BEx96KR21O7H9R29TN0S45Y3QPUK" hidden="1">#REF!</definedName>
    <definedName name="BEx96SUFKHHFE8XQ6UUO6ILDOXHO" hidden="1">#REF!</definedName>
    <definedName name="BEx96UN4YWXBDEZ1U1ZUIPP41Z7I" hidden="1">#REF!</definedName>
    <definedName name="BEx970MYCPJ6DQ44TKLOIGZO5LHH" hidden="1">#REF!</definedName>
    <definedName name="BEx975QCCF5M6MPK3SYVKNSQ1SH1" localSheetId="2" hidden="1">turnover #REF!</definedName>
    <definedName name="BEx975QCCF5M6MPK3SYVKNSQ1SH1" localSheetId="4" hidden="1">turnover #REF!</definedName>
    <definedName name="BEx975QCCF5M6MPK3SYVKNSQ1SH1" localSheetId="5" hidden="1">turnover #REF!</definedName>
    <definedName name="BEx975QCCF5M6MPK3SYVKNSQ1SH1" hidden="1">turnover #REF!</definedName>
    <definedName name="BEx9784NOUXKZFA1D28YV7PMNTQO" hidden="1">#REF!</definedName>
    <definedName name="BEx978KSD61YJH3S9DGO050R2EHA" hidden="1">#REF!</definedName>
    <definedName name="BEx97H9O1NAKAPK4MX4PKO34ICL5" hidden="1">#REF!</definedName>
    <definedName name="BEx97HVA5F2I0D6ID81KCUDEQOIH" hidden="1">#REF!</definedName>
    <definedName name="BEx97MNUZQ1Z0AO2FL7XQYVNCPR7" hidden="1">#REF!</definedName>
    <definedName name="BEx97NPQBACJVD9K1YXI08RTW9E2" hidden="1">#REF!</definedName>
    <definedName name="BEx97RWQLXS0OORDCN69IGA58CWU" hidden="1">#REF!</definedName>
    <definedName name="BEx97WUP8NHXZPT98UPUEDMHB3R1" localSheetId="2" hidden="1">IS [0]!ESBI #REF!</definedName>
    <definedName name="BEx97WUP8NHXZPT98UPUEDMHB3R1" localSheetId="4" hidden="1">IS [0]!ESBI #REF!</definedName>
    <definedName name="BEx97WUP8NHXZPT98UPUEDMHB3R1" localSheetId="5" hidden="1">IS [0]!ESBI #REF!</definedName>
    <definedName name="BEx97WUP8NHXZPT98UPUEDMHB3R1" hidden="1">IS [0]!ESBI #REF!</definedName>
    <definedName name="BEx97X5IJTJAIRQKX0RB4CC24N80" hidden="1">#REF!</definedName>
    <definedName name="BEx97YNGGDFIXHTMGFL2IHAQX9MI" hidden="1">#REF!</definedName>
    <definedName name="BEx981HW73BUZWT14TBTZHC0ZTJ4" hidden="1">#REF!</definedName>
    <definedName name="BEx9871KU0N99P0900EAK69VFYT2" hidden="1">#REF!</definedName>
    <definedName name="BEx98IFKNJFGZFLID1YTRFEG1SXY" hidden="1">#REF!</definedName>
    <definedName name="BEx98RKL0BTEXIMF81TIC2ZQIEM6" hidden="1">#REF!</definedName>
    <definedName name="BEx9915UVD4G7RA3IMLFZ0LG3UA2" hidden="1">#REF!</definedName>
    <definedName name="BEx992CZON8AO7U7V88VN1JBO0MG" hidden="1">#REF!</definedName>
    <definedName name="BEx9952469XMFGSPXL7CMXHPJF90" hidden="1">#REF!</definedName>
    <definedName name="BEx99B77I7TUSHRR4HIZ9FU2EIUT" hidden="1">#REF!</definedName>
    <definedName name="BEx99LE3ROXWVW5UJHZ6W14O4M1E" hidden="1">#REF!</definedName>
    <definedName name="BEx99Q6PH5F3OQKCCAAO75PYDEFN" hidden="1">#REF!</definedName>
    <definedName name="BEx99VFMFL4UFYC8LVRDW2RR51ZI" hidden="1">#REF!</definedName>
    <definedName name="BEx99WBYT2D6UUC1PT7A40ENYID4" hidden="1">#REF!</definedName>
    <definedName name="BEx99ZRZ4I7FHDPGRAT5VW7NVBPU" hidden="1">#REF!</definedName>
    <definedName name="BEx9A8GV386AM8D0LFGTQE9OF4KL" localSheetId="2" hidden="1">turnover  #REF!</definedName>
    <definedName name="BEx9A8GV386AM8D0LFGTQE9OF4KL" localSheetId="4" hidden="1">turnover  #REF!</definedName>
    <definedName name="BEx9A8GV386AM8D0LFGTQE9OF4KL" localSheetId="5" hidden="1">turnover  #REF!</definedName>
    <definedName name="BEx9A8GV386AM8D0LFGTQE9OF4KL" hidden="1">turnover  #REF!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FX7RA076PWWOHOSTAG1ZGTD" hidden="1">#REF!</definedName>
    <definedName name="BEx9BOMA3MMG9KIQTXX45ZM74B97" hidden="1">#REF!</definedName>
    <definedName name="BEx9BP2DOODWNQ78VTFQBDDETXDQ" hidden="1">#REF!</definedName>
    <definedName name="BEx9BYSYW7QCPXS2NAVLFAU5Y2Z2" hidden="1">#REF!</definedName>
    <definedName name="BEx9C590HJ2O31IWJB73C1HR74AI" hidden="1">#REF!</definedName>
    <definedName name="BEx9CCQRMYYOGIOYTOM73VKDIPS1" hidden="1">#REF!</definedName>
    <definedName name="BEx9CF53FU7MB4CINBG5CQNOJ13Y" hidden="1">#REF!</definedName>
    <definedName name="BEx9CTIZ50YNLAC75ZRR9WVFG3HU" hidden="1">#REF!</definedName>
    <definedName name="BEx9D1BC9FT19KY0INAABNDBAMR1" hidden="1">#REF!</definedName>
    <definedName name="BEx9DBT08GZFNOQUW4TQ6HJFKU1W" hidden="1">#REF!</definedName>
    <definedName name="BEx9DM5BZ7LC6IZ8BP7HPGAINWV8" hidden="1">#REF!</definedName>
    <definedName name="BEx9DN6ZMF18Q39MPMXSDJTZQNJ3" hidden="1">#REF!</definedName>
    <definedName name="BEx9DXJBUFTQOA262VOFX2B2BOXJ" hidden="1">#REF!</definedName>
    <definedName name="BEx9E14TDNSEMI784W0OTIEQMWN6" hidden="1">#REF!</definedName>
    <definedName name="BEx9E2BZ2B1R41FMGJCJ7JLGLUAJ" hidden="1">#REF!</definedName>
    <definedName name="BEx9EG9KBJ77M8LEOR9ITOKN5KXY" hidden="1">#REF!</definedName>
    <definedName name="BEx9EMK6HAJJMVYZTN5AUIV7O1E6" hidden="1">#REF!</definedName>
    <definedName name="BEx9EO247VCTZPDUR8ORN7CD2QL9" hidden="1">#REF!</definedName>
    <definedName name="BEx9EQLVZHYQ1TPX7WH3SOWXCZLE" hidden="1">#REF!</definedName>
    <definedName name="BEx9ETLU0EK5LGEM1QCNYN2S8O5F" hidden="1">#REF!</definedName>
    <definedName name="BEx9F0Y2ESUNE3U7TQDLMPE9BO67" hidden="1">#REF!</definedName>
    <definedName name="BEx9F5AH3EVYQH9MYI5UE8UHL775" hidden="1">#REF!</definedName>
    <definedName name="BEx9F5FXCMLLMXRW9N037LKH7MUO" hidden="1">#REF!</definedName>
    <definedName name="BEx9F5W18ZGFOKGRE8PR6T1MO6GT" hidden="1">#REF!</definedName>
    <definedName name="BEx9F78N4HY0XFGBQ4UJRD52L1EI" hidden="1">#REF!</definedName>
    <definedName name="BEx9FF16LOQP5QIR4UHW5EIFGQB8" hidden="1">#REF!</definedName>
    <definedName name="BEx9FJTSRCZ3ZXT3QVBJT5NF8T7V" hidden="1">#REF!</definedName>
    <definedName name="BEx9FRBEEYPS5HLS3XT34AKZN94G" hidden="1">#REF!</definedName>
    <definedName name="BEx9FVT90EXCF4QEC24ZEQCNUIIK" hidden="1">#REF!</definedName>
    <definedName name="BEx9G8JX6UOHTGVZ1MEITO0AP8D6" hidden="1">#REF!</definedName>
    <definedName name="BEx9GDY4D8ZPQJCYFIMYM0V0C51Y" hidden="1">#REF!</definedName>
    <definedName name="BEx9GGY04V0ZWI6O9KZH4KSBB389" hidden="1">#REF!</definedName>
    <definedName name="BEx9GNOPB6OZ2RH3FCDNJR38RJOS" hidden="1">#REF!</definedName>
    <definedName name="BEx9GUQALUWCD30UKUQGSWW8KBQ7" hidden="1">#REF!</definedName>
    <definedName name="BEx9GY6BVFQGCLMOWVT6PIC9WP5X" hidden="1">#REF!</definedName>
    <definedName name="BEx9GZ2P3FDHKXEBXX2VS0BG2NP2" hidden="1">#REF!</definedName>
    <definedName name="BEx9H04IB14E1437FF2OIRRWBSD7" hidden="1">#REF!</definedName>
    <definedName name="BEx9H5O1KDZJCW91Q29VRPY5YS6P" hidden="1">#REF!</definedName>
    <definedName name="BEx9H8YR0E906F1JXZMBX3LNT004" hidden="1">#REF!</definedName>
    <definedName name="BEx9I8XIG7E5NB48QQHXP23FIN60" hidden="1">#REF!</definedName>
    <definedName name="BEx9IBBTS05G804TWZE5RS4M1JRE" hidden="1">#REF!</definedName>
    <definedName name="BEx9IQRF01ATLVK0YE60ARKQJ68L" hidden="1">#REF!</definedName>
    <definedName name="BEx9IT5QNZWKM6YQ5WER0DC2PMMU" hidden="1">#REF!</definedName>
    <definedName name="BEx9IW5MFLXTVCJHVUZTUH93AXOS" hidden="1">#REF!</definedName>
    <definedName name="BEx9IXCSPSZC80YZUPRCYTG326KV" hidden="1">#REF!</definedName>
    <definedName name="BEx9IZR39NHDGOM97H4E6F81RTQW" hidden="1">#REF!</definedName>
    <definedName name="BEx9J6CH5E7YZPER7HXEIOIKGPCA" hidden="1">#REF!</definedName>
    <definedName name="BEx9JJTZKVUJAVPTRE0RAVTEH41G" hidden="1">#REF!</definedName>
    <definedName name="BEx9JLBYK239B3F841C7YG1GT7ST" hidden="1">#REF!</definedName>
    <definedName name="BEx9JSIVYBU1JLHXTH4JLPBKQ2Q3" hidden="1">#REF!</definedName>
    <definedName name="BExAW4IIW5D0MDY6TJ3G4FOLPYIR" hidden="1">#REF!</definedName>
    <definedName name="BExAX2ZC311VPCMAXFKNSPD31PYI" hidden="1">#REF!</definedName>
    <definedName name="BExAX410NB4F2XOB84OR2197H8M5" hidden="1">#REF!</definedName>
    <definedName name="BExAX6KQUTJ5K73RXPH4NGMYYSVV" hidden="1">#REF!</definedName>
    <definedName name="BExAX8TNG8LQ5Q4904SAYQIPGBSV" hidden="1">#REF!</definedName>
    <definedName name="BExAX9VI4JNFP0XJ88MAXATD0IWN" hidden="1">#REF!</definedName>
    <definedName name="BExAXG623S9K0NQID7SXGEQPM4CE" hidden="1">#REF!</definedName>
    <definedName name="BExAXXED445LAUOGYIS3G0NM20GY" hidden="1">#REF!</definedName>
    <definedName name="BExAXXZYX05D20ILVAHS4GLQWL2A" hidden="1">#REF!</definedName>
    <definedName name="BExAY0EAT2LXR5MFGM0DLIB45PLO" hidden="1">#REF!</definedName>
    <definedName name="BExAY5N7FCH06E1MCIWXYB29CGPZ" hidden="1">#REF!</definedName>
    <definedName name="BExAYE6LNIEBR9DSNI5JGNITGKIT" hidden="1">#REF!</definedName>
    <definedName name="BExAYHMLXGGO25P8HYB2S75DEB4F" hidden="1">#REF!</definedName>
    <definedName name="BExAYKXAUWGDOPG952TEJ2UKZKWN" hidden="1">#REF!</definedName>
    <definedName name="BExAYP9TDTI2MBP6EYE0H39CPMXN" hidden="1">#REF!</definedName>
    <definedName name="BExAYPPWJPWDKU59O051WMGB7O0J" hidden="1">#REF!</definedName>
    <definedName name="BExAYR2JZCJBUH6F1LZC2A7JIVRJ" hidden="1">#REF!</definedName>
    <definedName name="BExAYTGVRD3DLKO75RFPMBKCIWB8" hidden="1">#REF!</definedName>
    <definedName name="BExAYY9H9COOT46HJLPVDLTO12UL" hidden="1">#REF!</definedName>
    <definedName name="BExAZCNEGB4JYHC8CZ51KTN890US" hidden="1">#REF!</definedName>
    <definedName name="BExAZFCI302YFYRDJYQDWQQL0Q0O" hidden="1">#REF!</definedName>
    <definedName name="BExAZLHLST9OP89R1HJMC1POQG8H" hidden="1">#REF!</definedName>
    <definedName name="BExAZMDYMIAA7RX1BMCKU1VLBRGY" hidden="1">#REF!</definedName>
    <definedName name="BExAZNL6BHI8DCQWXOX4I2P839UX" hidden="1">#REF!</definedName>
    <definedName name="BExAZOMZVGRPMSOKV2BX5UVQ9D62" hidden="1">#REF!</definedName>
    <definedName name="BExAZPZI3POJTG0AYEHTGRU7J8EL" hidden="1">#REF!</definedName>
    <definedName name="BExAZRMWSONMCG9KDUM4KAQ7BONM" hidden="1">#REF!</definedName>
    <definedName name="BExAZTFG4SJRG4TW6JXRF7N08JFI" hidden="1">#REF!</definedName>
    <definedName name="BExAZUS4A8OHDZK0MWAOCCCKTH73" hidden="1">#REF!</definedName>
    <definedName name="BExAZX6FECVK3E07KXM2XPYKGM6U" hidden="1">#REF!</definedName>
    <definedName name="BExAZXMOPZOIBGS6JPU3JE8HSVRC" hidden="1">#REF!</definedName>
    <definedName name="BExB012NJ8GASTNNPBRRFTLHIOC9" hidden="1">#REF!</definedName>
    <definedName name="BExB02KM8LBP3IDV89IXND0L0BP5" hidden="1">#REF!</definedName>
    <definedName name="BExB042L9OOQV8YYHN9MBQH105EV" hidden="1">[0]!Capex-#REF!</definedName>
    <definedName name="BExB072HHXVMUC0VYNGG48GRSH5Q" hidden="1">#REF!</definedName>
    <definedName name="BExB0EEX07MDJL1NZSMZF5SFSW3Z" hidden="1">#REF!</definedName>
    <definedName name="BExB0FRDEYDEUEAB1W8KD6D965XA" hidden="1">#REF!</definedName>
    <definedName name="BExB0KPCN7YJORQAYUCF4YKIKPMC" hidden="1">#REF!</definedName>
    <definedName name="BExB0U59TQWOOOSA9Q4UWST2LNN6" hidden="1">#REF!</definedName>
    <definedName name="BExB0WE4PI3NOBXXVO9CTEN4DIU2" hidden="1">#REF!</definedName>
    <definedName name="BExB10QNIVITUYS55OAEKK3VLJFE" hidden="1">#REF!</definedName>
    <definedName name="BExB11N14QH96U2C7N6P9M058R6Q" localSheetId="2" hidden="1">KPI-#REF!</definedName>
    <definedName name="BExB11N14QH96U2C7N6P9M058R6Q" localSheetId="4" hidden="1">KPI-#REF!</definedName>
    <definedName name="BExB11N14QH96U2C7N6P9M058R6Q" localSheetId="5" hidden="1">KPI-#REF!</definedName>
    <definedName name="BExB11N14QH96U2C7N6P9M058R6Q" hidden="1">KPI-#REF!</definedName>
    <definedName name="BExB15ZDRY4CIJ911DONP0KCY9KU" hidden="1">#REF!</definedName>
    <definedName name="BExB16VQY0O0RLZYJFU3OFEONVTE" hidden="1">#REF!</definedName>
    <definedName name="BExB19KV6ORP5ZW3I1OC7XHO33J3" localSheetId="2" hidden="1">P&amp;#REF!</definedName>
    <definedName name="BExB19KV6ORP5ZW3I1OC7XHO33J3" localSheetId="4" hidden="1">P&amp;#REF!</definedName>
    <definedName name="BExB19KV6ORP5ZW3I1OC7XHO33J3" localSheetId="5" hidden="1">P&amp;#REF!</definedName>
    <definedName name="BExB19KV6ORP5ZW3I1OC7XHO33J3" hidden="1">P&amp;#REF!</definedName>
    <definedName name="BExB1FKNY2UO4W5FUGFHJOA2WFGG" hidden="1">#REF!</definedName>
    <definedName name="BExB1GMD0PIDGTFBGQOPRWQSP9I4" hidden="1">#REF!</definedName>
    <definedName name="BExB1Q29OO6LNFNT1EQLA3KYE7MX" hidden="1">#REF!</definedName>
    <definedName name="BExB1TNRV5EBWZEHYLHI76T0FVA7" hidden="1">#REF!</definedName>
    <definedName name="BExB1WI6M8I0EEP1ANUQZCFY24EV" hidden="1">#REF!</definedName>
    <definedName name="BExB203OWC9QZA3BYOKQ18L4FUJE"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2W0U51PP48554E8198TS741I" localSheetId="2" hidden="1">Fuel_ #REF!</definedName>
    <definedName name="BExB2W0U51PP48554E8198TS741I" localSheetId="4" hidden="1">Fuel_ #REF!</definedName>
    <definedName name="BExB2W0U51PP48554E8198TS741I" localSheetId="5" hidden="1">Fuel_ #REF!</definedName>
    <definedName name="BExB2W0U51PP48554E8198TS741I" hidden="1">Fuel_ #REF!</definedName>
    <definedName name="BExB2WMFKX5HEIZNK3NCGNE615NA" hidden="1">#REF!</definedName>
    <definedName name="BExB30IP1DNKNQ6PZ5ERUGR5MK4Z" hidden="1">#REF!</definedName>
    <definedName name="BExB3D967ZX669XP6FMJ1F58YIYF" localSheetId="2" hidden="1">P&amp;[0]!L Notes #REF!</definedName>
    <definedName name="BExB3D967ZX669XP6FMJ1F58YIYF" localSheetId="4" hidden="1">P&amp;[0]!L Notes #REF!</definedName>
    <definedName name="BExB3D967ZX669XP6FMJ1F58YIYF" localSheetId="5" hidden="1">P&amp;[0]!L Notes #REF!</definedName>
    <definedName name="BExB3D967ZX669XP6FMJ1F58YIYF" hidden="1">P&amp;[0]!L Notes #REF!</definedName>
    <definedName name="BExB42KTI4BRT33KJLESPLMCT7SY" localSheetId="2" hidden="1">KPI-#REF!</definedName>
    <definedName name="BExB42KTI4BRT33KJLESPLMCT7SY" localSheetId="4" hidden="1">KPI-#REF!</definedName>
    <definedName name="BExB42KTI4BRT33KJLESPLMCT7SY" localSheetId="5" hidden="1">KPI-#REF!</definedName>
    <definedName name="BExB42KTI4BRT33KJLESPLMCT7SY" hidden="1">KPI-#REF!</definedName>
    <definedName name="BExB442RX0T3L6HUL6X5T21CENW6" hidden="1">#REF!</definedName>
    <definedName name="BExB44DJFYRABEFLR9R28G6T6WUR" hidden="1">#REF!</definedName>
    <definedName name="BExB4ADD0L7417CII901XTFKXD1J" hidden="1">#REF!</definedName>
    <definedName name="BExB4DO1V1NL2AVK5YE1RSL5RYHL" hidden="1">#REF!</definedName>
    <definedName name="BExB4DYU06HCGRIPBSWRCXK804UM" hidden="1">#REF!</definedName>
    <definedName name="BExB4LRCQHED3R5LWATNM8J1PKGW" hidden="1">#REF!</definedName>
    <definedName name="BExB4M7H5TW1HAVXJVQKD6MSHSTC" hidden="1">#REF!</definedName>
    <definedName name="BExB4SCQQX5GAABGCIZR00LUT1QE" hidden="1">#REF!</definedName>
    <definedName name="BExB4Z3EZBGYYI33U0KQ8NEIH8PY" hidden="1">#REF!</definedName>
    <definedName name="BExB523B50HEZRLHN7HPTPA95SHX" hidden="1">#REF!</definedName>
    <definedName name="BExB55368XW7UX657ZSPC6BFE92S" hidden="1">#REF!</definedName>
    <definedName name="BExB57MZEPL2SA2ONPK66YFLZWJU" hidden="1">#REF!</definedName>
    <definedName name="BExB5833OAOJ22VK1YK47FHUSVK2" hidden="1">#REF!</definedName>
    <definedName name="BExB58JDIHS42JZT9DJJMKA8QFCO" hidden="1">#REF!</definedName>
    <definedName name="BExB58U5FQC5JWV9CGC83HLLZUZI" hidden="1">#REF!</definedName>
    <definedName name="BExB5EDO9XUKHF74X3HAU2WPPHZH" hidden="1">#REF!</definedName>
    <definedName name="BExB5G6EH68AYEP1UT0GHUEL3SLN" hidden="1">#REF!</definedName>
    <definedName name="BExB5QYVEZWFE5DQVHAM760EV05X" hidden="1">#REF!</definedName>
    <definedName name="BExB5U9IRH14EMOE0YGIE3WIVLFS" hidden="1">#REF!</definedName>
    <definedName name="BExB5VWYMOV6BAIH7XUBBVPU7MMD" hidden="1">#REF!</definedName>
    <definedName name="BExB610DZWIJP1B72U9QM42COH2B" hidden="1">#REF!</definedName>
    <definedName name="BExB6C3FUAKK9ML5T767NMWGA9YB" hidden="1">#REF!</definedName>
    <definedName name="BExB6C8X6JYRLKZKK17VE3QUNL3D" hidden="1">#REF!</definedName>
    <definedName name="BExB6HN3QRFPXM71MDUK21BKM7PF" hidden="1">#REF!</definedName>
    <definedName name="BExB6IZMHCZ3LB7N73KD90YB1HBZ" hidden="1">#REF!</definedName>
    <definedName name="BExB719SGNX4Y8NE6JEXC555K596" hidden="1">#REF!</definedName>
    <definedName name="BExB7265DCHKS7V2OWRBXCZTEIW9" hidden="1">#REF!</definedName>
    <definedName name="BExB74PS5P9G0P09Y6DZSCX0FLTJ" hidden="1">#REF!</definedName>
    <definedName name="BExB78RH79J0MIF7H8CAZ0CFE88Q" hidden="1">#REF!</definedName>
    <definedName name="BExB79T7JJYWCZS8HD5WS7P707B8" hidden="1">#REF!</definedName>
    <definedName name="BExB7ELT09HGDVO5BJC1ZY9D09GZ" hidden="1">#REF!</definedName>
    <definedName name="BExB806PAXX70XUTA3ZI7OORD78R" hidden="1">#REF!</definedName>
    <definedName name="BExB85FL0CV09DVTLRU4N4TSUN3T" hidden="1">#REF!</definedName>
    <definedName name="BExB8BQ0HE3VW9CUATX2SR1ORI5P" localSheetId="2" hidden="1">Fuel_ #REF!</definedName>
    <definedName name="BExB8BQ0HE3VW9CUATX2SR1ORI5P" localSheetId="4" hidden="1">Fuel_ #REF!</definedName>
    <definedName name="BExB8BQ0HE3VW9CUATX2SR1ORI5P" localSheetId="5" hidden="1">Fuel_ #REF!</definedName>
    <definedName name="BExB8BQ0HE3VW9CUATX2SR1ORI5P" hidden="1">Fuel_ #REF!</definedName>
    <definedName name="BExB8HF4UBVZKQCSRFRUQL2EE6VL" hidden="1">#REF!</definedName>
    <definedName name="BExB8HKHKZ1ORJZUYGG2M4VSCC39" hidden="1">#REF!</definedName>
    <definedName name="BExB8QPH8DC5BESEVPSMBCWVN6PO" hidden="1">#REF!</definedName>
    <definedName name="BExB8U5N0D85YR8APKN3PPKG0FWP" hidden="1">#REF!</definedName>
    <definedName name="BExB9DHI5I2TJ2LXYPM98EE81L27" hidden="1">#REF!</definedName>
    <definedName name="BExB9DMZGP3CZR6E4UVS20G1534L" hidden="1">#REF!</definedName>
    <definedName name="BExB9Q2MZZHBGW8QQKVEYIMJBPIE" hidden="1">#REF!</definedName>
    <definedName name="BExB9Z2CBSLWPY11JCWLSBFJAW3X" hidden="1">#REF!</definedName>
    <definedName name="BExBA1GON0EZRJ20UYPILAPLNQWM" hidden="1">#REF!</definedName>
    <definedName name="BExBA69ASGYRZW1G1DYIS9QRRTBN" hidden="1">#REF!</definedName>
    <definedName name="BExBA6K42582A14WFFWQ3Q8QQWB6" hidden="1">#REF!</definedName>
    <definedName name="BExBA8I5D4R8R2PYQ1K16TWGTOEP" hidden="1">#REF!</definedName>
    <definedName name="BExBA93PE0DGUUTA7LLSIGBIXWE5" hidden="1">#REF!</definedName>
    <definedName name="BExBABCQQT3U4RV5Z6983TJOJWNG" hidden="1">#REF!</definedName>
    <definedName name="BExBAI8X0FKDQJ6YZJQDTTG4ZCWY" hidden="1">#REF!</definedName>
    <definedName name="BExBAJLIX0GTU8O85Z6MSG54EFZ8" hidden="1">#REF!</definedName>
    <definedName name="BExBAKN7XIBAXCF9PCNVS038PCQO" hidden="1">#REF!</definedName>
    <definedName name="BExBAKXZ7PBW3DDKKA5MWC1ZUC7O" hidden="1">#REF!</definedName>
    <definedName name="BExBAO8NLXZXHO6KCIECSFCH3RR0" hidden="1">#REF!</definedName>
    <definedName name="BExBAOOT1KBSIEISN1ADL4RMY879" hidden="1">#REF!</definedName>
    <definedName name="BExBAU8HZL3K07ZU05IU9XA42HD0" hidden="1">#REF!</definedName>
    <definedName name="BExBAVKX8Q09370X1GCZWJ4E91YJ" hidden="1">#REF!</definedName>
    <definedName name="BExBAX2X2ENJYO4QTR5VAIQ86L7B" hidden="1">#REF!</definedName>
    <definedName name="BExBAZ13D3F1DVJQ6YJ8JGUYEYJE" hidden="1">#REF!</definedName>
    <definedName name="BExBBTG649R9I0CT042JLL8LXV18" hidden="1">#REF!</definedName>
    <definedName name="BExBBUCJQRR74Q7GPWDEZXYK2KJL" hidden="1">#REF!</definedName>
    <definedName name="BExBBV8XVMD9CKZY711T0BN7H3PM" hidden="1">#REF!</definedName>
    <definedName name="BExBC78HXWXHO3XAB6E8NVTBGLJS" hidden="1">#REF!</definedName>
    <definedName name="BExBCB4RY05DYODEVS3438T3PORQ" hidden="1">#REF!</definedName>
    <definedName name="BExBCKF8HG3YO4UON11AILTG4ZHR" hidden="1">#REF!</definedName>
    <definedName name="BExBCKKJTIRKC1RZJRTK65HHLX4W" hidden="1">#REF!</definedName>
    <definedName name="BExBCLMEPAN3XXX174TU8SS0627Q" hidden="1">#REF!</definedName>
    <definedName name="BExBCRBEYR2KZ8FAQFZ2NHY13WIY" hidden="1">#REF!</definedName>
    <definedName name="BExBD4I559NXSV6J07Q343TKYMVJ" hidden="1">#REF!</definedName>
    <definedName name="BExBD7NCTFSLT0BS6Z53EU9FPVTU" hidden="1">#REF!</definedName>
    <definedName name="BExBDBZQLTX3OGFYGULQFK5WEZU5" hidden="1">#REF!</definedName>
    <definedName name="BExBDE39JBKQ97EBZZ91KIFKC7ED" localSheetId="2" hidden="1">Fuel_ #REF!</definedName>
    <definedName name="BExBDE39JBKQ97EBZZ91KIFKC7ED" localSheetId="4" hidden="1">Fuel_ #REF!</definedName>
    <definedName name="BExBDE39JBKQ97EBZZ91KIFKC7ED" localSheetId="5" hidden="1">Fuel_ #REF!</definedName>
    <definedName name="BExBDE39JBKQ97EBZZ91KIFKC7ED" hidden="1">Fuel_ #REF!</definedName>
    <definedName name="BExBDE8QHI12I4RYRRTZ4UVRTWFJ" hidden="1">#REF!</definedName>
    <definedName name="BExBDEZM24UERWOK1822NYRMP9UO" hidden="1">#REF!</definedName>
    <definedName name="BExBDJS9TUEU8Z84IV59E5V4T8K6" hidden="1">#REF!</definedName>
    <definedName name="BExBDKOMSVH4XMH52CFJ3F028I9R" hidden="1">#REF!</definedName>
    <definedName name="BExBDSRXVZQ0W5WXQMP5XD00GRRL" hidden="1">#REF!</definedName>
    <definedName name="BExBDUVGK3E1J4JY9ZYTS7V14BLY" hidden="1">#REF!</definedName>
    <definedName name="BExBE162OSBKD30I7T1DKKPT3I9I" hidden="1">#REF!</definedName>
    <definedName name="BExBEC9ATLQZF86W1M3APSM4HEOH" hidden="1">#REF!</definedName>
    <definedName name="BExBEYFQJE9YK12A6JBMRFKEC7RN" hidden="1">#REF!</definedName>
    <definedName name="BExBFHX1OCWOG9X67V8O3UBNRWJM" hidden="1">#REF!</definedName>
    <definedName name="BExBG1ED81J2O4A2S5F5Y3BPHMCR" hidden="1">#REF!</definedName>
    <definedName name="BExCRLIHS7466WFJ3RPIUGGXYESZ" hidden="1">#REF!</definedName>
    <definedName name="BExCRVPDS2KQ0PPSREYMRF8JR112" localSheetId="2" hidden="1">KPI-#REF!</definedName>
    <definedName name="BExCRVPDS2KQ0PPSREYMRF8JR112" localSheetId="4" hidden="1">KPI-#REF!</definedName>
    <definedName name="BExCRVPDS2KQ0PPSREYMRF8JR112" localSheetId="5" hidden="1">KPI-#REF!</definedName>
    <definedName name="BExCRVPDS2KQ0PPSREYMRF8JR112" hidden="1">KPI-#REF!</definedName>
    <definedName name="BExCS1EDDUEAEWHVYXHIP9I1WCJH" hidden="1">#REF!</definedName>
    <definedName name="BExCS6SLRCBH006GNRE27HFRHP40" hidden="1">#REF!</definedName>
    <definedName name="BExCS7ZPMHFJ4UJDAL8CQOLSZ13B" hidden="1">#REF!</definedName>
    <definedName name="BExCS8W4NJUZH9S1CYB6XSDLEPBW" hidden="1">#REF!</definedName>
    <definedName name="BExCSAE1M6G20R41J0Y24YNN0YC1" hidden="1">#REF!</definedName>
    <definedName name="BExCSAOUZOYKHN7HV511TO8VDJ02" hidden="1">#REF!</definedName>
    <definedName name="BExCSMOFTXSUEC1T46LR1UPYRCX5" hidden="1">#REF!</definedName>
    <definedName name="BExCSSDG3TM6TPKS19E9QYJEELZ6" hidden="1">#REF!</definedName>
    <definedName name="BExCSZV7U67UWXL2HKJNM5W1E4OO" hidden="1">#REF!</definedName>
    <definedName name="BExCT4NSDT61OCH04Y2QIFIOP75H" hidden="1">#REF!</definedName>
    <definedName name="BExCTW8G3VCZ55S09HTUGXKB1P2M" hidden="1">#REF!</definedName>
    <definedName name="BExCTYS2KX0QANOLT8LGZ9WV3S3T" hidden="1">#REF!</definedName>
    <definedName name="BExCTZZ9JNES4EDHW97NP0EGQALX" hidden="1">#REF!</definedName>
    <definedName name="BExCU0A1V6NMZQ9ASYJ8QIVQ5UR2" hidden="1">#REF!</definedName>
    <definedName name="BExCU2834920JBHSPCRC4UF80OLL" hidden="1">#REF!</definedName>
    <definedName name="BExCU8O54I3P3WRYWY1CRP3S78QY" hidden="1">#REF!</definedName>
    <definedName name="BExCUDRJO23YOKT8GPWOVQ4XEHF5" hidden="1">#REF!</definedName>
    <definedName name="BExCUNCVB3S6UUV01ZFODTMPFMGI" hidden="1">#REF!</definedName>
    <definedName name="BExCUOPAKVQRLW9OTMXD8QL0XLR8" hidden="1">#REF!</definedName>
    <definedName name="BExCUPAXFR16YMWL30ME3F3BSRDZ" hidden="1">#REF!</definedName>
    <definedName name="BExCUR94DHCE47PUUWEMT5QZOYR2" hidden="1">#REF!</definedName>
    <definedName name="BExCV634L7SVHGB0UDDTRRQ2Q72H" hidden="1">#REF!</definedName>
    <definedName name="BExCVBXGSXT9FWJRG62PX9S1RK83" hidden="1">#REF!</definedName>
    <definedName name="BExCVHBNLOHNFS0JAV3I1XGPNH9W" hidden="1">#REF!</definedName>
    <definedName name="BExCVI86R31A2IOZIEBY1FJLVILD" hidden="1">#REF!</definedName>
    <definedName name="BExCVKGZXE0I9EIXKBZVSGSEY2RR" hidden="1">#REF!</definedName>
    <definedName name="BExCVV44WY5807WGMTGKPW0GT256" hidden="1">#REF!</definedName>
    <definedName name="BExCVZ5PN4V6MRBZ04PZJW3GEF8S" hidden="1">#REF!</definedName>
    <definedName name="BExCW13R0GWJYGXZBNCPAHQN4NR2" hidden="1">#REF!</definedName>
    <definedName name="BExCW9Y5HWU4RJTNX74O6L24VGCK" hidden="1">#REF!</definedName>
    <definedName name="BExCWPDPESGZS07QGBLSBWDNVJLZ" hidden="1">#REF!</definedName>
    <definedName name="BExCWTVKHIVCRHF8GC39KI58YM5K" hidden="1">#REF!</definedName>
    <definedName name="BExCX2KGRZBRVLZNM8SUSIE6A0RL" hidden="1">#REF!</definedName>
    <definedName name="BExCX3X451T70LZ1VF95L7W4Y4TM" hidden="1">#REF!</definedName>
    <definedName name="BExCX4NZ2N1OUGXM7EV0U7VULJMM" hidden="1">#REF!</definedName>
    <definedName name="BExCXILMURGYMAH6N5LF5DV6K3GM" hidden="1">#REF!</definedName>
    <definedName name="BExCXLAR5KEG2NY85ZU6RTPBER77" hidden="1">#REF!</definedName>
    <definedName name="BExCXN3HDFU2INM28CZTNX9FXP7A" hidden="1">#REF!</definedName>
    <definedName name="BExCXQUFBMXQ1650735H48B1AZT3" hidden="1">#REF!</definedName>
    <definedName name="BExCXRQSOBKKWZQZAIYKJ8U400SW" localSheetId="2" hidden="1">turnover #REF!</definedName>
    <definedName name="BExCXRQSOBKKWZQZAIYKJ8U400SW" localSheetId="4" hidden="1">turnover #REF!</definedName>
    <definedName name="BExCXRQSOBKKWZQZAIYKJ8U400SW" localSheetId="5" hidden="1">turnover #REF!</definedName>
    <definedName name="BExCXRQSOBKKWZQZAIYKJ8U400SW" hidden="1">turnover #REF!</definedName>
    <definedName name="BExCXVN22FM005OO0FWY6QZFB9MO" hidden="1">#REF!</definedName>
    <definedName name="BExCY2DQO9VLA77Q7EG3T0XNXX4F" hidden="1">#REF!</definedName>
    <definedName name="BExCY6VMJ68MX3C981R5Q0BX5791" hidden="1">#REF!</definedName>
    <definedName name="BExCYAH2SAZCPW6XCB7V7PMMCAWO" hidden="1">#REF!</definedName>
    <definedName name="BExCYJBB52X8B3AREHCC1L5QNPX7" hidden="1">#REF!</definedName>
    <definedName name="BExCYPRC5HJE6N2XQTHCT6NXGP8N" hidden="1">#REF!</definedName>
    <definedName name="BExCYS07X8W48M8BHVKX7672BFDD" localSheetId="2" hidden="1">Fuel Anal #REF!</definedName>
    <definedName name="BExCYS07X8W48M8BHVKX7672BFDD" localSheetId="4" hidden="1">Fuel Anal #REF!</definedName>
    <definedName name="BExCYS07X8W48M8BHVKX7672BFDD" localSheetId="5" hidden="1">Fuel Anal #REF!</definedName>
    <definedName name="BExCYS07X8W48M8BHVKX7672BFDD" hidden="1">Fuel Anal #REF!</definedName>
    <definedName name="BExCYUK0I3UEXZNFDW71G6Z6D8XR" hidden="1">#REF!</definedName>
    <definedName name="BExCYVGDHRY9LML0MMY93FRYGCB2" hidden="1">#REF!</definedName>
    <definedName name="BExCZFZCXMLY5DWESYJ9NGTJYQ8M" hidden="1">#REF!</definedName>
    <definedName name="BExCZI2W6016XQJWMLU5P78ER8B9" hidden="1">#REF!</definedName>
    <definedName name="BExCZJ4P8WS0BDT31WDXI0ROE7D6" hidden="1">#REF!</definedName>
    <definedName name="BExCZKH6NI0EE02L995IFVBD1J59" hidden="1">#REF!</definedName>
    <definedName name="BExCZOZ1AVDH3SL88SA4WOZ6A9IQ" hidden="1">#REF!</definedName>
    <definedName name="BExCZQBOMVGDOW32XB4UC4KF6BRC" localSheetId="2" hidden="1">P&amp;[0]!L #REF!</definedName>
    <definedName name="BExCZQBOMVGDOW32XB4UC4KF6BRC" localSheetId="4" hidden="1">P&amp;[0]!L #REF!</definedName>
    <definedName name="BExCZQBOMVGDOW32XB4UC4KF6BRC" localSheetId="5" hidden="1">P&amp;[0]!L #REF!</definedName>
    <definedName name="BExCZQBOMVGDOW32XB4UC4KF6BRC" hidden="1">P&amp;[0]!L #REF!</definedName>
    <definedName name="BExCZUD9FEOJBKDJ51Z3JON9LKJ8" hidden="1">#REF!</definedName>
    <definedName name="BExD0508DAALLU00PHFPBC8SRRKT" hidden="1">#REF!</definedName>
    <definedName name="BExD0HALIN0JR4JTPGDEVAEE5EX5" hidden="1">#REF!</definedName>
    <definedName name="BExD0LCCDPG16YLY5WQSZF1XI5DA" hidden="1">#REF!</definedName>
    <definedName name="BExD0RMWSB4TRECEHTH6NN4K9DFZ" hidden="1">#REF!</definedName>
    <definedName name="BExD0U6KG10QGVDI1XSHK0J10A2V" hidden="1">#REF!</definedName>
    <definedName name="BExD13RUIBGRXDL4QDZ305UKUR12" hidden="1">#REF!</definedName>
    <definedName name="BExD14DETV5R4OOTMAXD5NAKWRO3" hidden="1">#REF!</definedName>
    <definedName name="BExD14YZLEXEYCEX2VA5WWOB9F7L" hidden="1">#REF!</definedName>
    <definedName name="BExD1ILT3LA8999IM9TGLHZWV3OA" localSheetId="2" hidden="1">P&amp;#REF!</definedName>
    <definedName name="BExD1ILT3LA8999IM9TGLHZWV3OA" localSheetId="4" hidden="1">P&amp;#REF!</definedName>
    <definedName name="BExD1ILT3LA8999IM9TGLHZWV3OA" localSheetId="5" hidden="1">P&amp;#REF!</definedName>
    <definedName name="BExD1ILT3LA8999IM9TGLHZWV3OA" hidden="1">P&amp;#REF!</definedName>
    <definedName name="BExD1MNK7ENOBKK4WNUY6HYI1VQQ" hidden="1">#REF!</definedName>
    <definedName name="BExD1OAU9OXQAZA4D70HP72CU6GB" hidden="1">#REF!</definedName>
    <definedName name="BExD1PNGAYUHTZNZ3IRZBMTCGI9V" hidden="1">#REF!</definedName>
    <definedName name="BExD1RG72WCN332EL9M5C8M7JOB4" localSheetId="2" hidden="1">P&amp;#REF!</definedName>
    <definedName name="BExD1RG72WCN332EL9M5C8M7JOB4" localSheetId="4" hidden="1">P&amp;#REF!</definedName>
    <definedName name="BExD1RG72WCN332EL9M5C8M7JOB4" localSheetId="5" hidden="1">P&amp;#REF!</definedName>
    <definedName name="BExD1RG72WCN332EL9M5C8M7JOB4" hidden="1">P&amp;#REF!</definedName>
    <definedName name="BExD1Y1JV61416YA1XRQHKWPZIE7" hidden="1">#REF!</definedName>
    <definedName name="BExD2CFHIRMBKN5KXE5QP4XXEWFS" hidden="1">#REF!</definedName>
    <definedName name="BExD2DMHH1HWXQ9W0YYMDP8AAX8Q" hidden="1">#REF!</definedName>
    <definedName name="BExD2HTPC7IWBAU6OSQ67MQA8BYZ" hidden="1">#REF!</definedName>
    <definedName name="BExD2K2IUOB9JNSF9D3B26YNTBYR" hidden="1">#REF!</definedName>
    <definedName name="BExD2ZCTJV5MLGXX8RRDGV2E2S56" hidden="1">#REF!</definedName>
    <definedName name="BExD363H2VGFIQUCE6LS4AC5J0ZT" hidden="1">#REF!</definedName>
    <definedName name="BExD3A588E939V61P1XEW0FI5Q0S" hidden="1">#REF!</definedName>
    <definedName name="BExD3CJJDKVR9M18XI3WDZH80WL6" hidden="1">#REF!</definedName>
    <definedName name="BExD3ESD9WYJIB3TRDPJ1CKXRAVL" hidden="1">#REF!</definedName>
    <definedName name="BExD3F368X5S25MWSUNIV57RDB57" hidden="1">#REF!</definedName>
    <definedName name="BExD3IJ5IT335SOSNV9L85WKAOSI" hidden="1">#REF!</definedName>
    <definedName name="BExD3KBVUY57GMMQTOFEU6S6G1AY" hidden="1">#REF!</definedName>
    <definedName name="BExD3NMR7AW2Z6V8SC79VQR37NA6" hidden="1">#REF!</definedName>
    <definedName name="BExD3QXA2UQ2W4N7NYLUEOG40BZB" hidden="1">#REF!</definedName>
    <definedName name="BExD3U2N041TEJ7GCN005UTPHNXY" hidden="1">#REF!</definedName>
    <definedName name="BExD40O0CFTNJFOFMMM1KH0P7BUI" hidden="1">#REF!</definedName>
    <definedName name="BExD419LCY6FQENBBXHBZ3AFFRM0" hidden="1">#REF!</definedName>
    <definedName name="BExD4BR9HJ3MWWZ5KLVZWX9FJAUS" hidden="1">#REF!</definedName>
    <definedName name="BExD4F1WTKT3H0N9MF4H1LX7MBSY" hidden="1">#REF!</definedName>
    <definedName name="BExD4H5GQWXBS6LUL3TSP36DVO38" hidden="1">#REF!</definedName>
    <definedName name="BExD4JJSS3QDBLABCJCHD45SRNPI" hidden="1">#REF!</definedName>
    <definedName name="BExD4R1I0MKF033I5LPUYIMTZ6E8" hidden="1">#REF!</definedName>
    <definedName name="BExD50MT3M6XZLNUP9JL93EG6D9R" hidden="1">#REF!</definedName>
    <definedName name="BExD5EV7KDSVF1CJT38M4IBPFLPY" hidden="1">#REF!</definedName>
    <definedName name="BExD5FRK547OESJRYAW574DZEZ7J" hidden="1">#REF!</definedName>
    <definedName name="BExD5HV4CHCQH9NE10X5SZS6L7NV" hidden="1">#REF!</definedName>
    <definedName name="BExD5I5X2YA2YNCTCDSMEL4CWF4N" hidden="1">#REF!</definedName>
    <definedName name="BExD5QUSRFJWRQ1ZM50WYLCF74DF" hidden="1">#REF!</definedName>
    <definedName name="BExD5SSUIF6AJQHBHK8PNMFBPRYB" hidden="1">#REF!</definedName>
    <definedName name="BExD623C9LRX18BE0W2V6SZLQUXX" hidden="1">#REF!</definedName>
    <definedName name="BExD623D5TNHOYXNULFV2LPIRVZI" hidden="1">#REF!</definedName>
    <definedName name="BExD6CQA7UMJBXV7AIFAIHUF2ICX" hidden="1">#REF!</definedName>
    <definedName name="BExD6FKVK8WJWNYPVENR7Q8Q30PK" hidden="1">#REF!</definedName>
    <definedName name="BExD6GMP0LK8WKVWMIT1NNH8CHLF" hidden="1">#REF!</definedName>
    <definedName name="BExD6H2TE0WWAUIWVSSCLPZ6B88N" hidden="1">#REF!</definedName>
    <definedName name="BExD71LTOE015TV5RSAHM8NT8GVW" hidden="1">#REF!</definedName>
    <definedName name="BExD73USXVADC7EHGHVTQNCT06ZA" hidden="1">#REF!</definedName>
    <definedName name="BExD7GAIGULTB3YHM1OS9RBQOTEC" hidden="1">#REF!</definedName>
    <definedName name="BExD7IE1DHIS52UFDCTSKPJQNRD5" hidden="1">#REF!</definedName>
    <definedName name="BExD7IUBGUWHYC9UNZ1IY5XFYKQN" hidden="1">#REF!</definedName>
    <definedName name="BExD7JQOJ35HGL8U2OCEI2P2JT7I" hidden="1">#REF!</definedName>
    <definedName name="BExD7KSDKNDNH95NDT3S7GM3MUU2" hidden="1">#REF!</definedName>
    <definedName name="BExD8H5O087KQVWIVPUUID5VMGMS" hidden="1">#REF!</definedName>
    <definedName name="BExD8I20E4V3N2E7STO6HOZ5C79R" localSheetId="2" hidden="1">Fuel #REF!</definedName>
    <definedName name="BExD8I20E4V3N2E7STO6HOZ5C79R" localSheetId="4" hidden="1">Fuel #REF!</definedName>
    <definedName name="BExD8I20E4V3N2E7STO6HOZ5C79R" localSheetId="5" hidden="1">Fuel #REF!</definedName>
    <definedName name="BExD8I20E4V3N2E7STO6HOZ5C79R" hidden="1">Fuel #REF!</definedName>
    <definedName name="BExD8OCLZMFN5K3VZYI4Q4ITVKUA" hidden="1">#REF!</definedName>
    <definedName name="BExD93C1R6LC0631ECHVFYH0R0PD" hidden="1">#REF!</definedName>
    <definedName name="BExD97OG66WRPP53VJNHS6UZITH6"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XTE07O154P7LKL1SK8O9Z" localSheetId="2" hidden="1">turnover #REF!</definedName>
    <definedName name="BExD9MNXTE07O154P7LKL1SK8O9Z" localSheetId="4" hidden="1">turnover #REF!</definedName>
    <definedName name="BExD9MNXTE07O154P7LKL1SK8O9Z" localSheetId="5" hidden="1">turnover #REF!</definedName>
    <definedName name="BExD9MNXTE07O154P7LKL1SK8O9Z" hidden="1">turnover #REF!</definedName>
    <definedName name="BExD9MNYBYB1AICQL5165G472IE2" hidden="1">#REF!</definedName>
    <definedName name="BExD9PNSYT7GASEGUVL48MUQ02WO" hidden="1">#REF!</definedName>
    <definedName name="BExD9TK2MIWFH5SKUYU9ZKF4NPHQ" hidden="1">#REF!</definedName>
    <definedName name="BExDA5UG4GTO2X9R1UQTNO194UHS" hidden="1">#REF!</definedName>
    <definedName name="BExDA6LD9061UULVKUUI4QP8SK13" hidden="1">#REF!</definedName>
    <definedName name="BExDAGMVMNLQ6QXASB9R6D8DIT12" hidden="1">#REF!</definedName>
    <definedName name="BExDAP6AEVK8VMWB7L6WO1UOHQG4" hidden="1">#REF!</definedName>
    <definedName name="BExDAYBHU9ADLXI8VRC7F608RVGM" hidden="1">#REF!</definedName>
    <definedName name="BExDBDR1XR0FV0CYUCB2OJ7CJCZU" hidden="1">#REF!</definedName>
    <definedName name="BExDC7F818VN0S18ID7XRCRVYPJ4" hidden="1">#REF!</definedName>
    <definedName name="BExDCL7K96PC9VZYB70ZW3QPVIJE" hidden="1">#REF!</definedName>
    <definedName name="BExDCP3UZ3C2O4C1F7KMU0Z9U32N" hidden="1">#REF!</definedName>
    <definedName name="BExEOBX3WECDMYCV9RLN49APTXMM" hidden="1">#REF!</definedName>
    <definedName name="BExEOP3U226I7KR1J3D52FRGPKNN" localSheetId="2" hidden="1">turnover #REF!</definedName>
    <definedName name="BExEOP3U226I7KR1J3D52FRGPKNN" localSheetId="4" hidden="1">turnover #REF!</definedName>
    <definedName name="BExEOP3U226I7KR1J3D52FRGPKNN" localSheetId="5" hidden="1">turnover #REF!</definedName>
    <definedName name="BExEOP3U226I7KR1J3D52FRGPKNN" hidden="1">turnover #REF!</definedName>
    <definedName name="BExEOSEJWSHY4Z8Q0G1TX8WODKAS" hidden="1">#REF!</definedName>
    <definedName name="BExEOTAWCEJRAWXM5WVLDGV73HZO" hidden="1">#REF!</definedName>
    <definedName name="BExEOY3IX86JS2SI4D3ANL8C1S67" hidden="1">#REF!</definedName>
    <definedName name="BExEP4E4F36662JDI0TOD85OP7X9" hidden="1">#REF!</definedName>
    <definedName name="BExEPN9VIYI0FVL0HLZQXJFO6TT0" hidden="1">#REF!</definedName>
    <definedName name="BExEPYT6VDSMR8MU2341Q5GM2Y9V" hidden="1">#REF!</definedName>
    <definedName name="BExEQ2ENYLMY8K1796XBB31CJHNN" hidden="1">#REF!</definedName>
    <definedName name="BExEQ2PFE4N40LEPGDPS90WDL6BN" hidden="1">#REF!</definedName>
    <definedName name="BExEQ2PFURT24NQYGYVE8NKX1EGA" hidden="1">#REF!</definedName>
    <definedName name="BExEQB8ZWXO6IIGOEPWTLOJGE2NR" hidden="1">#REF!</definedName>
    <definedName name="BExEQBZX0EL6LIKPY01197ACK65H" hidden="1">#REF!</definedName>
    <definedName name="BExEQDXZALJLD4OBF74IKZBR13SR" hidden="1">#REF!</definedName>
    <definedName name="BExEQFLE2RPWGMWQAI4JMKUEFRPT" hidden="1">#REF!</definedName>
    <definedName name="BExEQGY1VEY7EWF2008SU42INE17" hidden="1">#REF!</definedName>
    <definedName name="BExEQHZP6GK6CXMXJPRI5J1JGTMB" hidden="1">#REF!</definedName>
    <definedName name="BExEQTZAP8R69U31W4LKGTKKGKQE" hidden="1">#REF!</definedName>
    <definedName name="BExER2O72H1F9WV6S1J04C15PXX7" hidden="1">#REF!</definedName>
    <definedName name="BExERRUIKIOATPZ9U4HQ0V52RJAU" hidden="1">#REF!</definedName>
    <definedName name="BExERSANFNM1O7T65PC5MJ301YET" hidden="1">#REF!</definedName>
    <definedName name="BExERTCBLN02G3476WW3X7075HW8" hidden="1">#REF!</definedName>
    <definedName name="BExERWCEBKQRYWRQLYJ4UCMMKTHG" hidden="1">#REF!</definedName>
    <definedName name="BExES44RHHDL3V7FLV6M20834WF1" hidden="1">#REF!</definedName>
    <definedName name="BExES4A7VE2X3RYYTVRLKZD4I7WU" hidden="1">#REF!</definedName>
    <definedName name="BExES6ZC8R7PHJ21OVJFLIR7DY30" hidden="1">#REF!</definedName>
    <definedName name="BExES810F5Z2NXCQLKJ1PUPRMAYO" hidden="1">#REF!</definedName>
    <definedName name="BExESERU8TBRIO402DQE8ZZ9VXJS" hidden="1">#REF!</definedName>
    <definedName name="BExESMKD95A649M0WRSG6CXXP326" hidden="1">#REF!</definedName>
    <definedName name="BExESR27ZXJG5VMY4PR9D940VS7T" hidden="1">#REF!</definedName>
    <definedName name="BExESZ03KXL8DQ2591HLR56ZML94" hidden="1">#REF!</definedName>
    <definedName name="BExESZAW5N443NRTKIP59OEI1CR6" hidden="1">#REF!</definedName>
    <definedName name="BExET3HXQ60A4O2OLKX8QNXRI6LQ" hidden="1">#REF!</definedName>
    <definedName name="BExET91L6MSKY3P3AUMFWAI17BVQ" hidden="1">#REF!</definedName>
    <definedName name="BExETA3B1FCIOA80H94K90FWXQKE" hidden="1">#REF!</definedName>
    <definedName name="BExETAZOYT4CJIT8RRKC9F2HJG1D" hidden="1">#REF!</definedName>
    <definedName name="BExETF6QD5A9GEINE1KZRRC2LXWM" hidden="1">#REF!</definedName>
    <definedName name="BExETPOD9RT0LQZ1FHIGQWI3NZX7" localSheetId="2" hidden="1">Queries #REF!</definedName>
    <definedName name="BExETPOD9RT0LQZ1FHIGQWI3NZX7" localSheetId="4" hidden="1">Queries #REF!</definedName>
    <definedName name="BExETPOD9RT0LQZ1FHIGQWI3NZX7" localSheetId="5" hidden="1">Queries #REF!</definedName>
    <definedName name="BExETPOD9RT0LQZ1FHIGQWI3NZX7" hidden="1">Queries #REF!</definedName>
    <definedName name="BExETQ9XRXLUACN82805SPSPNKHI" hidden="1">#REF!</definedName>
    <definedName name="BExETR0YRMOR63E6DHLEHV9QVVON" hidden="1">#REF!</definedName>
    <definedName name="BExETVTGY38YXYYF7N73OYN6FYY3" hidden="1">#REF!</definedName>
    <definedName name="BExEUNE4T242Y59C6MS28MXEUGCP" hidden="1">#REF!</definedName>
    <definedName name="BExEV284DR0G5IFDFNBVM0BGOFIG" hidden="1">#REF!</definedName>
    <definedName name="BExEV2TP7NA3ZR6RJGH5ER370OUM" hidden="1">#REF!</definedName>
    <definedName name="BExEV69USLNYO2QRJRC0J92XUF00" hidden="1">#REF!</definedName>
    <definedName name="BExEV6KNTQOCFD7GV726XQEVQ7R6" hidden="1">#REF!</definedName>
    <definedName name="BExEV6VGM4POO9QT9KH3QA3VYCWM" hidden="1">#REF!</definedName>
    <definedName name="BExEVET98G3FU6QBF9LHYWSAMV0O" hidden="1">#REF!</definedName>
    <definedName name="BExEVNCUT0PDUYNJH7G6BSEWZOT2" hidden="1">#REF!</definedName>
    <definedName name="BExEVPGF4V5J0WQRZKUM8F9TTKZJ" hidden="1">#REF!</definedName>
    <definedName name="BExEVVLIEVWYRF2UUC1H0H5QU1CP" hidden="1">#REF!</definedName>
    <definedName name="BExEVWCKO8T84GW9Z3X47915XKSH" hidden="1">#REF!</definedName>
    <definedName name="BExEVZSJWMZ5L2ZE7AZC57CXKW6T" hidden="1">#REF!</definedName>
    <definedName name="BExEW0JL1GFFCXMDGW54CI7Y8FZN" hidden="1">#REF!</definedName>
    <definedName name="BExEW68M9WL8214QH9C7VCK7BN08" hidden="1">#REF!</definedName>
    <definedName name="BExEW8HFKH6F47KIHYBDRUEFZ2ZZ" hidden="1">#REF!</definedName>
    <definedName name="BExEWJVHO59M6LFLRR4FHBZMXFUS" hidden="1">#REF!</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X85F3OSW8NSCYGYPS9372Z1Q" hidden="1">#REF!</definedName>
    <definedName name="BExEX9HWY2G6928ZVVVQF77QCM2C" hidden="1">#REF!</definedName>
    <definedName name="BExEXBQWAYKMVBRJRHB8PFCSYFVN" hidden="1">#REF!</definedName>
    <definedName name="BExEXLHHS3N0ZVLG0ALIOBL1SF7E" hidden="1">#REF!</definedName>
    <definedName name="BExEXRBZ0DI9E2UFLLKYWGN66B61" hidden="1">#REF!</definedName>
    <definedName name="BExEYLG9FL9V1JPPNZ3FUDNSEJ4V" hidden="1">#REF!</definedName>
    <definedName name="BExEYOW8C1B3OUUCIGEC7L8OOW1Z" hidden="1">#REF!</definedName>
    <definedName name="BExEYRAKZUC8ZMT9X5LXH0QPACQP" hidden="1">#REF!</definedName>
    <definedName name="BExEYUQJXZT6N5HJH8ACJF6SRWEE" hidden="1">#REF!</definedName>
    <definedName name="BExEZ1S6VZCG01ZPLBSS9Z1SBOJ2" hidden="1">#REF!</definedName>
    <definedName name="BExEZGBFNJR8DLPN0V11AU22L6WY" hidden="1">#REF!</definedName>
    <definedName name="BExF02Y3V3QEPO2XLDSK47APK9XJ" hidden="1">#REF!</definedName>
    <definedName name="BExF09OS91RT7N7IW8JLMZ121ZP3" hidden="1">#REF!</definedName>
    <definedName name="BExF0LOEHV42P2DV7QL8O7HOQ3N9" hidden="1">#REF!</definedName>
    <definedName name="BExF0OO9W8VS027ZX2XTOQ0QFHGK" hidden="1">#REF!</definedName>
    <definedName name="BExF0WRM9VO25RLSO03ZOCE8H7K5" hidden="1">#REF!</definedName>
    <definedName name="BExF0ZRI7W4RSLIDLHTSM0AWXO3S" hidden="1">#REF!</definedName>
    <definedName name="BExF16CVSYTROZ1EQLLUUFDDXSOG" hidden="1">#REF!</definedName>
    <definedName name="BExF19CT3MMZZ2T5EWMDNG3UOJ01" hidden="1">#REF!</definedName>
    <definedName name="BExF1LSHNEJ3JRPHSJ6BNUXCGF2J" hidden="1">#REF!</definedName>
    <definedName name="BExF1M38U6NX17YJA8YU359B5Z4M" hidden="1">#REF!</definedName>
    <definedName name="BExF1MU4W3NPEY0OHRDWP5IANCBB" hidden="1">#REF!</definedName>
    <definedName name="BExF1MZN8MWMOKOARHJ1QAF9HPGT" hidden="1">#REF!</definedName>
    <definedName name="BExF1UMNBB5UR6ZGK5TI0MCLXC5O" hidden="1">#REF!</definedName>
    <definedName name="BExF1US4ZIQYSU5LBFYNRA9N0K2O" hidden="1">#REF!</definedName>
    <definedName name="BExF25F9Y0FPL5ARH0UWKXHCDCL2" hidden="1">#REF!</definedName>
    <definedName name="BExF28KH7VX9VHZWBZ7PT9XXSI8R" hidden="1">#REF!</definedName>
    <definedName name="BExF2AYRZUBRABS85B0HJ5JVBMCK" hidden="1">#REF!</definedName>
    <definedName name="BExF2CWZN6E87RGTBMD4YQI2QT7R" hidden="1">#REF!</definedName>
    <definedName name="BExF2DYO1WQ7GMXSTAQRDBW1NSFG" hidden="1">#REF!</definedName>
    <definedName name="BExF2G28BENMSD8KDM0A24O6GZZT" hidden="1">#REF!</definedName>
    <definedName name="BExF2MSWNUY9Z6BZJQZ538PPTION" hidden="1">#REF!</definedName>
    <definedName name="BExF2QEE2T9FM52V0KVFDBWBAQLE" localSheetId="2" hidden="1">Fuel_ #REF!</definedName>
    <definedName name="BExF2QEE2T9FM52V0KVFDBWBAQLE" localSheetId="4" hidden="1">Fuel_ #REF!</definedName>
    <definedName name="BExF2QEE2T9FM52V0KVFDBWBAQLE" localSheetId="5" hidden="1">Fuel_ #REF!</definedName>
    <definedName name="BExF2QEE2T9FM52V0KVFDBWBAQLE" hidden="1">Fuel_ #REF!</definedName>
    <definedName name="BExF2QZYWHTYGUTTXR15CKCV3LS7" hidden="1">#REF!</definedName>
    <definedName name="BExF2T8Y6TSJ74RMSZOA9CEH4OZ6" hidden="1">#REF!</definedName>
    <definedName name="BExF31N3YM4F37EOOY8M8VI1KXN8" hidden="1">#REF!</definedName>
    <definedName name="BExF37C1YKBT79Z9SOJAG5MXQGTU" hidden="1">#REF!</definedName>
    <definedName name="BExF3A6HPA6DGYALZNHHJPMCUYZR" hidden="1">#REF!</definedName>
    <definedName name="BExF3E838P9FT15LKHD8DT90LBCL" hidden="1">#REF!</definedName>
    <definedName name="BExF3FQ27G41B2GA31QPQVAS6E45" hidden="1">#REF!</definedName>
    <definedName name="BExF3I9T44X7DV9HHV51DVDDPPZG" hidden="1">#REF!</definedName>
    <definedName name="BExF3JMFX5DILOIFUDIO1HZUK875" hidden="1">#REF!</definedName>
    <definedName name="BExF3NTC4BGZEM6B87TCFX277QCS" hidden="1">#REF!</definedName>
    <definedName name="BExF3Q7NI90WT31QHYSJDIG0LLLJ" hidden="1">#REF!</definedName>
    <definedName name="BExF3QD55TIY1MSBSRK9TUJKBEWO" hidden="1">#REF!</definedName>
    <definedName name="BExF3QT8J6RIF1L3R700MBSKIOKW" hidden="1">#REF!</definedName>
    <definedName name="BExF42SSBVPMLK2UB3B7FPEIY9TU" hidden="1">#REF!</definedName>
    <definedName name="BExF4HXSWB50BKYPWA0HTT8W56H6" hidden="1">#REF!</definedName>
    <definedName name="BExF4KHF04IWW4LQ95FHQPFE4Y9K" hidden="1">#REF!</definedName>
    <definedName name="BExF4MVQM5Y0QRDLDFSKWWTF709C" hidden="1">#REF!</definedName>
    <definedName name="BExF4PVMZYV36E8HOYY06J81AMBI" hidden="1">#REF!</definedName>
    <definedName name="BExF4SF9NEX1FZE9N8EXT89PM54D" hidden="1">#REF!</definedName>
    <definedName name="BExF52GTGP8MHGII4KJ8TJGR8W8U" hidden="1">#REF!</definedName>
    <definedName name="BExF57K7L3UC1I2FSAWURR4SN0UN" hidden="1">#REF!</definedName>
    <definedName name="BExF5H00H3ZFM2TQKDD9H1LGTQSA" hidden="1">#REF!</definedName>
    <definedName name="BExF5H01C1R5AFY3C8KBRX4IFVRF" hidden="1">#REF!</definedName>
    <definedName name="BExF5HR2GFV7O8LKG9SJ4BY78LYA" hidden="1">#REF!</definedName>
    <definedName name="BExF5R6UUY57X56S0EF4YE0S8GD7" hidden="1">#REF!</definedName>
    <definedName name="BExF5SOT4IL7LFEYTH9RTYY4ZKSZ" hidden="1">#REF!</definedName>
    <definedName name="BExF5ZFO2A29GHWR5ES64Z9OS16J" hidden="1">#REF!</definedName>
    <definedName name="BExF63S045JO7H2ZJCBTBVH3SUIF" hidden="1">#REF!</definedName>
    <definedName name="BExF642TEGTXCI9A61ZOONJCB0U1" hidden="1">#REF!</definedName>
    <definedName name="BExF666BZD9V6R3ROJ464YZJKDJP" hidden="1">#REF!</definedName>
    <definedName name="BExF67O951CF8UJF3KBDNR0E83C1" hidden="1">#REF!</definedName>
    <definedName name="BExF6EV7I35NVMIJGYTB6E24YVPA" hidden="1">#REF!</definedName>
    <definedName name="BExF6FGUF393KTMBT40S5BYAFG00" hidden="1">#REF!</definedName>
    <definedName name="BExF6GNYXWY8A0SY4PW1B6KJMMTM" hidden="1">#REF!</definedName>
    <definedName name="BExF6IB8K74Z0AFT05GPOKKZW7C9" hidden="1">#REF!</definedName>
    <definedName name="BExF6NUXJI11W2IAZNAM1QWC0459" hidden="1">#REF!</definedName>
    <definedName name="BExF6RR76KNVIXGJOVFO8GDILKGZ" hidden="1">#REF!</definedName>
    <definedName name="BExF6ZE8D5CMPJPRWT6S4HM56LPF" hidden="1">#REF!</definedName>
    <definedName name="BExF76FV8SF7AJK7B35AL7VTZF6D" hidden="1">#REF!</definedName>
    <definedName name="BExF7EOIMC1OYL1N7835KGOI0FIZ" hidden="1">#REF!</definedName>
    <definedName name="BExF7K88K7ASGV6RAOAGH52G04VR" hidden="1">#REF!</definedName>
    <definedName name="BExF7OVDRP3LHNAF2CX4V84CKKIR" hidden="1">#REF!</definedName>
    <definedName name="BExF7QO41X2A2SL8UXDNP99GY7U9" hidden="1">#REF!</definedName>
    <definedName name="BExF81GI8B8WBHXFTET68A9358BR" hidden="1">#REF!</definedName>
    <definedName name="BExF88NGQP38USPKZWZ6F3XFU6N8" hidden="1">#REF!</definedName>
    <definedName name="BExGL97US0Y3KXXASUTVR26XLT70" hidden="1">#REF!</definedName>
    <definedName name="BExGLC7R4C33RO0PID97ZPPVCW4M" hidden="1">#REF!</definedName>
    <definedName name="BExGLFIF7HCFSHNQHKEV6RY0WCO3" hidden="1">#REF!</definedName>
    <definedName name="BExGLQ02AXONVIY4EKSEQ8IBN93L" hidden="1">#REF!</definedName>
    <definedName name="BExGLTARRL0J772UD2TXEYAVPY6E" hidden="1">#REF!</definedName>
    <definedName name="BExGLVP1IU8K5A8J1340XFMYPR88" hidden="1">#REF!</definedName>
    <definedName name="BExGLYE6RZTAAWHJBG2QFJPTDS2Q" hidden="1">#REF!</definedName>
    <definedName name="BExGM1398V7BJ6Q2WTCF24OT9BNJ" hidden="1">#REF!</definedName>
    <definedName name="BExGM139L10QG3WN168DZDWYLUOB" hidden="1">#REF!</definedName>
    <definedName name="BExGM4DZ65OAQP7MA4LN6QMYZOFF" hidden="1">#REF!</definedName>
    <definedName name="BExGMCXCWEC9XNUOEMZ61TMI6CUO" hidden="1">#REF!</definedName>
    <definedName name="BExGMJDGIH0MEPC2TUSFUCY2ROTB" hidden="1">#REF!</definedName>
    <definedName name="BExGMKPW2HPKN0M0XKF3AZ8YP0D6" hidden="1">#REF!</definedName>
    <definedName name="BExGMP2F175LGL6QVSJGP6GKYHHA" hidden="1">#REF!</definedName>
    <definedName name="BExGMPIIP8GKML2VVA8OEFL43NCS" hidden="1">#REF!</definedName>
    <definedName name="BExGMT40K6V6J5KL4PDAJ7Q571FR" hidden="1">#REF!</definedName>
    <definedName name="BExGMWPHCQMYNU1RSHM8VV2X0E11" hidden="1">#REF!</definedName>
    <definedName name="BExGMZ3SRIXLXMWBVOXXV3M4U4YL" hidden="1">#REF!</definedName>
    <definedName name="BExGMZ3UBN48IXU1ZEFYECEMZ1IM" hidden="1">#REF!</definedName>
    <definedName name="BExGN4I0QATXNZCLZJM1KH1OIJQH" hidden="1">#REF!</definedName>
    <definedName name="BExGN9FZ2RWCMSY1YOBJKZMNIM9R" hidden="1">#REF!</definedName>
    <definedName name="BExGNDSIMTHOCXXG6QOGR6DA8SGG" hidden="1">#REF!</definedName>
    <definedName name="BExGNN2YQ9BDAZXT2GLCSAPXKIM7" hidden="1">#REF!</definedName>
    <definedName name="BExGNSS0CKRPKHO25R3TDBEL2NHX" hidden="1">#REF!</definedName>
    <definedName name="BExGNYH0MO8NOVS85L15G0RWX4GW" hidden="1">#REF!</definedName>
    <definedName name="BExGNZO44DEG8CGIDYSEGDUQ531R" hidden="1">#REF!</definedName>
    <definedName name="BExGO2O0V6UYDY26AX8OSN72F77N" hidden="1">#REF!</definedName>
    <definedName name="BExGO2YUBOVLYHY1QSIHRE1KLAFV" hidden="1">#REF!</definedName>
    <definedName name="BExGO70E2O70LF46V8T26YFPL4V8" hidden="1">#REF!</definedName>
    <definedName name="BExGOB25QJMQCQE76MRW9X58OIOO" hidden="1">#REF!</definedName>
    <definedName name="BExGODAZKJ9EXMQZNQR5YDBSS525" hidden="1">#REF!</definedName>
    <definedName name="BExGODR8ZSMUC11I56QHSZ686XV5" hidden="1">#REF!</definedName>
    <definedName name="BExGOS50PK03RMNF8ICCUNSBPKSS" hidden="1">#REF!</definedName>
    <definedName name="BExGOXJDHUDPDT8I8IVGVW9J0R5Q" hidden="1">#REF!</definedName>
    <definedName name="BExGPEBFI9X5L3YE5P7TQOWQIH03" localSheetId="2" hidden="1">P&amp;#REF!</definedName>
    <definedName name="BExGPEBFI9X5L3YE5P7TQOWQIH03" localSheetId="4" hidden="1">P&amp;#REF!</definedName>
    <definedName name="BExGPEBFI9X5L3YE5P7TQOWQIH03" localSheetId="5" hidden="1">P&amp;#REF!</definedName>
    <definedName name="BExGPEBFI9X5L3YE5P7TQOWQIH03" hidden="1">P&amp;#REF!</definedName>
    <definedName name="BExGPHGT5KDOCMV2EFS4OVKTWBRD" hidden="1">#REF!</definedName>
    <definedName name="BExGPID72Y4Y619LWASUQZKZHJNC" hidden="1">#REF!</definedName>
    <definedName name="BExGPPENQIANVGLVQJ77DK5JPRTB" hidden="1">#REF!</definedName>
    <definedName name="BExGQ1ZU4967P72AHF4V1D0FOL5C" hidden="1">#REF!</definedName>
    <definedName name="BExGQ36ZOMR9GV8T05M605MMOY3Y" hidden="1">#REF!</definedName>
    <definedName name="BExGQ61DTJ0SBFMDFBAK3XZ9O0ZO" hidden="1">#REF!</definedName>
    <definedName name="BExGQ6SG9XEOD0VMBAR22YPZWSTA" hidden="1">#REF!</definedName>
    <definedName name="BExGQGJ1A7LNZUS8QSMOG8UNGLMK" hidden="1">#REF!</definedName>
    <definedName name="BExGQPO7ENFEQC0NC6MC9OZR2LHY" hidden="1">#REF!</definedName>
    <definedName name="BExGQWEVNWIGFTLBUPOC32DSIIWH" localSheetId="2" hidden="1">Fuel #REF!</definedName>
    <definedName name="BExGQWEVNWIGFTLBUPOC32DSIIWH" localSheetId="4" hidden="1">Fuel #REF!</definedName>
    <definedName name="BExGQWEVNWIGFTLBUPOC32DSIIWH" localSheetId="5" hidden="1">Fuel #REF!</definedName>
    <definedName name="BExGQWEVNWIGFTLBUPOC32DSIIWH" hidden="1">Fuel #REF!</definedName>
    <definedName name="BExGQX0H4EZMXBJTKJJE4ICJWN5O" hidden="1">#REF!</definedName>
    <definedName name="BExGR4CW3WRIID17GGX4MI9ZDHFE" hidden="1">#REF!</definedName>
    <definedName name="BExGR65GJX27MU2OL6NI5PB8XVB4" hidden="1">#REF!</definedName>
    <definedName name="BExGR6LQ97HETGS3CT96L4IK0JSH" hidden="1">#REF!</definedName>
    <definedName name="BExGR9ATP2LVT7B9OCPSLJ11H9SX" hidden="1">#REF!</definedName>
    <definedName name="BExGRH8U5PY7TUWPGA16ZPENBLI2" hidden="1">#REF!</definedName>
    <definedName name="BExGRUKVVKDL8483WI70VN2QZDGD" hidden="1">#REF!</definedName>
    <definedName name="BExGS2IWR5DUNJ1U9PAKIV8CMBNI" hidden="1">#REF!</definedName>
    <definedName name="BExGS69P9FFTEOPDS0MWFKF45G47" hidden="1">#REF!</definedName>
    <definedName name="BExGS6F1JFHM5MUJ1RFO50WP6D05" hidden="1">#REF!</definedName>
    <definedName name="BExGSA5YB5ZGE4NHDVCZ55TQAJTL" hidden="1">#REF!</definedName>
    <definedName name="BExGSCEUCQQVDEEKWJ677QTGUVTE" hidden="1">#REF!</definedName>
    <definedName name="BExGSQY65LH1PCKKM5WHDW83F35O" hidden="1">#REF!</definedName>
    <definedName name="BExGSTHTUT5JY84515JCCM6BJH6M" hidden="1">#REF!</definedName>
    <definedName name="BExGSYW1GKISF0PMUAK3XJK9PEW9" hidden="1">#REF!</definedName>
    <definedName name="BExGT0DZJB6LSF6L693UUB9EY1VQ" hidden="1">#REF!</definedName>
    <definedName name="BExGTGVFIF8HOQXR54SK065A8M4K" hidden="1">#REF!</definedName>
    <definedName name="BExGTIYX3OWPIINOGY1E4QQYSKHP" hidden="1">#REF!</definedName>
    <definedName name="BExGTKGUN0KUU3C0RL2LK98D8MEK" hidden="1">#REF!</definedName>
    <definedName name="BExGTQGOWE23QWTV6RFOUCNVSTO6" hidden="1">#REF!</definedName>
    <definedName name="BExGTYK0ATEYH1927RPLZAT1VHS5" hidden="1">#REF!</definedName>
    <definedName name="BExGTZ046J7VMUG4YPKFN2K8TWB7" hidden="1">#REF!</definedName>
    <definedName name="BExGTZWGNUR6D2IX9VMUKSDY25TU" hidden="1">#REF!</definedName>
    <definedName name="BExGU2G9OPRZRIU9YGF6NX9FUW0J" hidden="1">#REF!</definedName>
    <definedName name="BExGU6HTKLRZO8UOI3DTAM5RFDBA" hidden="1">#REF!</definedName>
    <definedName name="BExGUDDZXFFQHAF4UZF8ZB1HO7H6" hidden="1">#REF!</definedName>
    <definedName name="BExGUIBXBRHGM97ZX6GBA4ZDQ79C" hidden="1">#REF!</definedName>
    <definedName name="BExGUM8D91UNPCOO4TKP9FGX85TF" hidden="1">#REF!</definedName>
    <definedName name="BExGUQF9N9FKI7S0H30WUAEB5LPD" hidden="1">#REF!</definedName>
    <definedName name="BExGUR6BA03XPBK60SQUW197GJ5X" hidden="1">#REF!</definedName>
    <definedName name="BExGUVIP60TA4B7X2PFGMBFUSKGX" hidden="1">#REF!</definedName>
    <definedName name="BExGUZKF06F209XL1IZWVJEQ82EE" hidden="1">#REF!</definedName>
    <definedName name="BExGV2EVT380QHD4AP2RL9MR8L5L" hidden="1">#REF!</definedName>
    <definedName name="BExGVAYFOMYIDX1M9FRG68R24UED" hidden="1">#REF!</definedName>
    <definedName name="BExGVFWEQ2QKKMVVG5PL6WTHV88H" hidden="1">#REF!</definedName>
    <definedName name="BExGVTU6R87OTDN9Y2YWD9CPAXFC" hidden="1">#REF!</definedName>
    <definedName name="BExGVV6OOLDQ3TXZK51TTF3YX0WN" hidden="1">#REF!</definedName>
    <definedName name="BExGW0KVS7U0C87XFZ78QW991IEV" hidden="1">#REF!</definedName>
    <definedName name="BExGW2Z7AMPG6H9EXA9ML6EZVGGA" hidden="1">#REF!</definedName>
    <definedName name="BExGWABG5VT5XO1A196RK61AXA8C" hidden="1">#REF!</definedName>
    <definedName name="BExGWDGTX0J3VHNHJKXC1W95B0GU" hidden="1">#REF!</definedName>
    <definedName name="BExGWEO0JDG84NYLEAV5NSOAGMJZ" hidden="1">#REF!</definedName>
    <definedName name="BExGWLEOC70Z8QAJTPT2PDHTNM4L" hidden="1">#REF!</definedName>
    <definedName name="BExGWNCXLCRTLBVMTXYJ5PHQI6SS" hidden="1">#REF!</definedName>
    <definedName name="BExGX6U988MCFIGDA1282F92U9AA" hidden="1">#REF!</definedName>
    <definedName name="BExGX7FTB1CKAT5HUW6H531FIY6I" hidden="1">#REF!</definedName>
    <definedName name="BExGX9DVACJQIZ4GH6YAD2A7F70O" hidden="1">#REF!</definedName>
    <definedName name="BExGXDVP2S2Y8Z8Q43I78RCIK3DD" hidden="1">#REF!</definedName>
    <definedName name="BExGXIOBGCK8BO2BS7YY19YEDHNI" hidden="1">#REF!</definedName>
    <definedName name="BExGXJ9W5JU7TT9S0BKL5Y6VVB39" hidden="1">#REF!</definedName>
    <definedName name="BExGXKX6BGOYA0TVVH8S7E800CQ9" localSheetId="2" hidden="1">P&amp;#REF!</definedName>
    <definedName name="BExGXKX6BGOYA0TVVH8S7E800CQ9" localSheetId="4" hidden="1">P&amp;#REF!</definedName>
    <definedName name="BExGXKX6BGOYA0TVVH8S7E800CQ9" localSheetId="5" hidden="1">P&amp;#REF!</definedName>
    <definedName name="BExGXKX6BGOYA0TVVH8S7E800CQ9" hidden="1">P&amp;#REF!</definedName>
    <definedName name="BExGXODC5DPDFBNVEBFNKTKSF4F0" hidden="1">#REF!</definedName>
    <definedName name="BExGXWB73RJ4BASBQTQ8EY0EC1EB" hidden="1">#REF!</definedName>
    <definedName name="BExGXZ0ABB43C7SMRKZHWOSU9EQX" hidden="1">#REF!</definedName>
    <definedName name="BExGY6SU3SYVCJ3AG2ITY59SAZ5A" hidden="1">#REF!</definedName>
    <definedName name="BExGY6YA4P5KMY2VHT0DYK3YTFAX" hidden="1">#REF!</definedName>
    <definedName name="BExGY8G88PVVRYHPHRPJZFSX6HSC" hidden="1">#REF!</definedName>
    <definedName name="BExGY9SQ2158SZ2H1PDBF60Z5FCZ" hidden="1">#REF!</definedName>
    <definedName name="BExGYC718HTZ80PNKYPVIYGRJVF6" hidden="1">#REF!</definedName>
    <definedName name="BExGYCNATXZY2FID93B17YWIPPRD" hidden="1">#REF!</definedName>
    <definedName name="BExGYGJJJ3BBCQAOA51WHP01HN73" hidden="1">#REF!</definedName>
    <definedName name="BExGYOS6TV2C72PLRFU8RP1I58GY" hidden="1">#REF!</definedName>
    <definedName name="BExGYRMSBDP43E2XNBR7Y9YV6JRM" localSheetId="2" hidden="1">P&amp;#REF!</definedName>
    <definedName name="BExGYRMSBDP43E2XNBR7Y9YV6JRM" localSheetId="4" hidden="1">P&amp;#REF!</definedName>
    <definedName name="BExGYRMSBDP43E2XNBR7Y9YV6JRM" localSheetId="5" hidden="1">P&amp;#REF!</definedName>
    <definedName name="BExGYRMSBDP43E2XNBR7Y9YV6JRM" hidden="1">P&amp;#REF!</definedName>
    <definedName name="BExGZJ78ZWZCVHZ3BKEKFJZ6MAEO" hidden="1">#REF!</definedName>
    <definedName name="BExGZOLH2QV73J3M9IWDDPA62TP4" hidden="1">#REF!</definedName>
    <definedName name="BExGZP1PWGFKVVVN4YDIS22DZPCR" hidden="1">#REF!</definedName>
    <definedName name="BExGZPY40VNHOQV9R67MG4IU648L" hidden="1">#REF!</definedName>
    <definedName name="BExH00L21GZX5YJJGVMOAWBERLP5" hidden="1">#REF!</definedName>
    <definedName name="BExH02ZD6VAY1KQLAQYBBI6WWIZB" hidden="1">#REF!</definedName>
    <definedName name="BExH03A6AZU2BKRE2YIRNQR9ARRB" localSheetId="2" hidden="1">Interest &amp;#REF!</definedName>
    <definedName name="BExH03A6AZU2BKRE2YIRNQR9ARRB" localSheetId="4" hidden="1">Interest &amp;#REF!</definedName>
    <definedName name="BExH03A6AZU2BKRE2YIRNQR9ARRB" localSheetId="5" hidden="1">Interest &amp;#REF!</definedName>
    <definedName name="BExH03A6AZU2BKRE2YIRNQR9ARRB" hidden="1">Interest &amp;#REF!</definedName>
    <definedName name="BExH058ERCKMDM3IE4INIV4T3VSD" localSheetId="2" hidden="1">IS [0]!ESBI #REF!</definedName>
    <definedName name="BExH058ERCKMDM3IE4INIV4T3VSD" localSheetId="4" hidden="1">IS [0]!ESBI #REF!</definedName>
    <definedName name="BExH058ERCKMDM3IE4INIV4T3VSD" localSheetId="5" hidden="1">IS [0]!ESBI #REF!</definedName>
    <definedName name="BExH058ERCKMDM3IE4INIV4T3VSD" hidden="1">IS [0]!ESBI #REF!</definedName>
    <definedName name="BExH08Z6LQCGGSGSAILMHX4X7JMD" hidden="1">#REF!</definedName>
    <definedName name="BExH0FF2H3P20SLIWIHFVOER2J8A" hidden="1">#REF!</definedName>
    <definedName name="BExH0KT9Z8HEVRRQRGQ8YHXRLIJA" hidden="1">#REF!</definedName>
    <definedName name="BExH0M0FDN12YBOCKL3XL2Z7T7Y8" hidden="1">#REF!</definedName>
    <definedName name="BExH0O9G06YPZ5TN9RYT326I1CP2" hidden="1">#REF!</definedName>
    <definedName name="BExH0WNJAKTJRCKMTX8O4KNMIIJM" hidden="1">#REF!</definedName>
    <definedName name="BExH10ECZ3SP6OB8G9KMOY064CVI" hidden="1">#REF!</definedName>
    <definedName name="BExH12Y4WX542WI3ZEM15AK4UM9J" hidden="1">#REF!</definedName>
    <definedName name="BExH1FDTQXR9QQ31WDB7OPXU7MPT" hidden="1">#REF!</definedName>
    <definedName name="BExH1FOMEUIJNIDJAUY0ZQFBJSY9" hidden="1">#REF!</definedName>
    <definedName name="BExH1JFFHEBFX9BWJMNIA3N66R3Z" hidden="1">#REF!</definedName>
    <definedName name="BExH1MVKK03JZJ8LV664KWJIVMCS" hidden="1">#REF!</definedName>
    <definedName name="BExH1Z0GIUSVTF2H1G1I3PDGBNK2" hidden="1">#REF!</definedName>
    <definedName name="BExH225UTM6S9FW4MUDZS7F1PQSH" hidden="1">#REF!</definedName>
    <definedName name="BExH23271RF7AYZ542KHQTH68GQ7" hidden="1">#REF!</definedName>
    <definedName name="BExH2GJQR4JALNB314RY0LDI49VH" hidden="1">#REF!</definedName>
    <definedName name="BExH2JZR49T7644JFVE7B3N7RZM9" hidden="1">#REF!</definedName>
    <definedName name="BExH2TQGUNKYKPHZCHCZNLHCOL18" localSheetId="2" hidden="1">Fuel #REF!</definedName>
    <definedName name="BExH2TQGUNKYKPHZCHCZNLHCOL18" localSheetId="4" hidden="1">Fuel #REF!</definedName>
    <definedName name="BExH2TQGUNKYKPHZCHCZNLHCOL18" localSheetId="5" hidden="1">Fuel #REF!</definedName>
    <definedName name="BExH2TQGUNKYKPHZCHCZNLHCOL18" hidden="1">Fuel #REF!</definedName>
    <definedName name="BExH2UHF0QTJG107MULYB16WBJM9" hidden="1">#REF!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1Z3JNVJPESWKXHILGXZHP2M" hidden="1">#REF!</definedName>
    <definedName name="BExH3E9HZ3QJCDZW7WI7YACFQCHE" hidden="1">#REF!</definedName>
    <definedName name="BExH3IRB6764RQ5HBYRLH6XCT29X" hidden="1">#REF!</definedName>
    <definedName name="BExIG2U8V6RSB47SXLCQG3Q68YRO" hidden="1">#REF!</definedName>
    <definedName name="BExIGJBO8R13LV7CZ7C1YCP974NN" hidden="1">#REF!</definedName>
    <definedName name="BExIGWT86FPOEYTI8GXCGU5Y3KGK" hidden="1">#REF!</definedName>
    <definedName name="BExIH3EL3M2O7DV28DSFBODLIKA6" hidden="1">#REF!</definedName>
    <definedName name="BExIH6UKXK301EHQX99R26BETVSM" hidden="1">#REF!</definedName>
    <definedName name="BExIHBHXA7E7VUTBVHXXXCH3A5CL" hidden="1">#REF!</definedName>
    <definedName name="BExIHF8QO2AKE1K9DW8OLJA0O3OB" localSheetId="2" hidden="1">Fuel_ #REF!</definedName>
    <definedName name="BExIHF8QO2AKE1K9DW8OLJA0O3OB" localSheetId="4" hidden="1">Fuel_ #REF!</definedName>
    <definedName name="BExIHF8QO2AKE1K9DW8OLJA0O3OB" localSheetId="5" hidden="1">Fuel_ #REF!</definedName>
    <definedName name="BExIHF8QO2AKE1K9DW8OLJA0O3OB" hidden="1">Fuel_ #REF!</definedName>
    <definedName name="BExIHPQCQTGEW8QOJVIQ4VX0P6DX" hidden="1">#REF!</definedName>
    <definedName name="BExII0O98OGFJQ4LWENE49CQZOD6" hidden="1">#REF!</definedName>
    <definedName name="BExII1KN91Q7DLW0UB7W2TJ5ACT9" hidden="1">#REF!</definedName>
    <definedName name="BExII50LI8I0CDOOZEMIVHVA2V95" hidden="1">#REF!</definedName>
    <definedName name="BExIIBB73XRMEWPCB69JV2L9TIIS" hidden="1">#REF!</definedName>
    <definedName name="BExIIXMY38TQD12CVV4S57L3I809" hidden="1">#REF!</definedName>
    <definedName name="BExIIY37NEVU2LGS1JE4VR9AN6W4" hidden="1">#REF!</definedName>
    <definedName name="BExIIYJAGXR8TPZ1KCYM7EGJ79UW" hidden="1">#REF!</definedName>
    <definedName name="BExIJ3160YCWGAVEU0208ZGXXG3P" hidden="1">#REF!</definedName>
    <definedName name="BExIJFGZJ5ED9D6KAY4PGQYLELAX" hidden="1">#REF!</definedName>
    <definedName name="BExIJNEVTR671R927Y5N6H19PH8Z" hidden="1">#REF!</definedName>
    <definedName name="BExIJQK80ZEKSTV62E59AYJYUNLI" hidden="1">#REF!</definedName>
    <definedName name="BExIJRLX3M0YQLU1D5Y9V7HM5QNM"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KHTXPZR5A8OHB6HDP6QWDHAD" hidden="1">#REF!</definedName>
    <definedName name="BExIKMMJOETSAXJYY1SIKM58LMA2" hidden="1">#REF!</definedName>
    <definedName name="BExIKRF6AQ6VOO9KCIWSM6FY8M7D" hidden="1">#REF!</definedName>
    <definedName name="BExIKTYZESFT3LC0ASFMFKSE0D1X" hidden="1">#REF!</definedName>
    <definedName name="BExIKXVA6M8K0PTRYAGXS666L335" hidden="1">#REF!</definedName>
    <definedName name="BExIL0PMZ2SXK9R6MLP43KBU1J2P" hidden="1">#REF!</definedName>
    <definedName name="BExILAAXRTRAD18K74M6MGUEEPUM" hidden="1">#REF!</definedName>
    <definedName name="BExILBCRZPC3QF9K2CHQFCJZIPEP" hidden="1">#REF!</definedName>
    <definedName name="BExILG5F338C0FFLMVOKMKF8X5ZP" hidden="1">#REF!</definedName>
    <definedName name="BExILGQTQM0HOD0BJI90YO7GOIN3" hidden="1">#REF!</definedName>
    <definedName name="BExILI3HQXS7SEB4ZSLO0B2VZVG2" hidden="1">#REF!</definedName>
    <definedName name="BExILQN1ZPRIYHMKV0P3J04WZWSI" hidden="1">#REF!</definedName>
    <definedName name="BExILTC5XAF1KSSJ44WMRHGVKAE6" hidden="1">#REF!</definedName>
    <definedName name="BExIM9DBUB7ZGF4B20FVUO9QGOX2" hidden="1">#REF!</definedName>
    <definedName name="BExIMGK9Z94TFPWWZFMD10HV0IF6" hidden="1">#REF!</definedName>
    <definedName name="BExIMGV27L48QYQ0ZX85LAU59I1V" localSheetId="2" hidden="1">Fuel_ #REF!</definedName>
    <definedName name="BExIMGV27L48QYQ0ZX85LAU59I1V" localSheetId="4" hidden="1">Fuel_ #REF!</definedName>
    <definedName name="BExIMGV27L48QYQ0ZX85LAU59I1V" localSheetId="5" hidden="1">Fuel_ #REF!</definedName>
    <definedName name="BExIMGV27L48QYQ0ZX85LAU59I1V" hidden="1">Fuel_ #REF!</definedName>
    <definedName name="BExIMPEGKG18TELVC33T4OQTNBWC" hidden="1">#REF!</definedName>
    <definedName name="BExIMVP2U9B9EFXJ3ZG6L9J1PTU2" hidden="1">#REF!</definedName>
    <definedName name="BExIMX1JNQ2ZBT0J30OJC2HSVFGH" hidden="1">#REF!</definedName>
    <definedName name="BExIN4OR435DL1US13JQPOQK8GD5" hidden="1">#REF!</definedName>
    <definedName name="BExIN96N0OWZZ0VGLZWEGVWW7N50" hidden="1">#REF!</definedName>
    <definedName name="BExINI6A7H3KSFRFA6UBBDPKW37F" hidden="1">#REF!</definedName>
    <definedName name="BExINIMK8XC3JOBT2EXYFHHH52H0" hidden="1">#REF!</definedName>
    <definedName name="BExINLX401ZKEGWU168DS4JUM2J6" hidden="1">#REF!</definedName>
    <definedName name="BExINMYYJO1FTV1CZF6O5XCFAMQX" hidden="1">#REF!</definedName>
    <definedName name="BExINP2H4KI05FRFV5PKZFE00HKO" hidden="1">#REF!</definedName>
    <definedName name="BExINZELVWYGU876QUUZCIMXPBQC" hidden="1">#REF!</definedName>
    <definedName name="BExIOCQUQHKUU1KONGSDOLQTQEIC" hidden="1">#REF!</definedName>
    <definedName name="BExIOFL8Y5O61VLKTB4H20IJNWS1" hidden="1">#REF!</definedName>
    <definedName name="BExIOMBXRW5NS4ZPYX9G5QREZ5J6" hidden="1">#REF!</definedName>
    <definedName name="BExIORA3GK78T7C7SNBJJUONJ0LS" hidden="1">#REF!</definedName>
    <definedName name="BExIORFDXP4AVIEBLSTZ8ETSXMNM" hidden="1">#REF!</definedName>
    <definedName name="BExIOTZ5EFZ2NASVQ05RH15HRSW6" hidden="1">#REF!</definedName>
    <definedName name="BExIOW81VLFQ75OZIRPFY47CH61F" localSheetId="2" hidden="1">IS [0]!ESBI #REF!</definedName>
    <definedName name="BExIOW81VLFQ75OZIRPFY47CH61F" localSheetId="4" hidden="1">IS [0]!ESBI #REF!</definedName>
    <definedName name="BExIOW81VLFQ75OZIRPFY47CH61F" localSheetId="5" hidden="1">IS [0]!ESBI #REF!</definedName>
    <definedName name="BExIOW81VLFQ75OZIRPFY47CH61F" hidden="1">IS [0]!ESBI #REF!</definedName>
    <definedName name="BExIP8YNN6UUE1GZ223SWH7DLGKO" hidden="1">#REF!</definedName>
    <definedName name="BExIPAB4AOL592OJCC1CFAXTLF1A" hidden="1">#REF!</definedName>
    <definedName name="BExIPB25DKX4S2ZCKQN7KWSC3JBF" hidden="1">#REF!</definedName>
    <definedName name="BExIPDLT8JYAMGE5HTN4D1YHZF3V" hidden="1">#REF!</definedName>
    <definedName name="BExIPG040Q08EWIWL6CAVR3GRI43" hidden="1">#REF!</definedName>
    <definedName name="BExIPKNFUDPDKOSH5GHDVNA8D66S" hidden="1">#REF!</definedName>
    <definedName name="BExIPZXQC3P7HMD8H1DXWJ9FC3LI" hidden="1">#REF!</definedName>
    <definedName name="BExIQ1VS9A2FHVD9TUHKG9K8EVVP" hidden="1">#REF!</definedName>
    <definedName name="BExIQ3J19L30PSQ2CXNT6IHW0I7V" hidden="1">#REF!</definedName>
    <definedName name="BExIQ3OJ7M04XCY276IO0LJA5XUK" hidden="1">#REF!</definedName>
    <definedName name="BExIQ5S19ITB0NDRUN4XV7B905ED" hidden="1">#REF!</definedName>
    <definedName name="BExIQ9TMQT2EIXSVQW7GVSOAW2VJ" hidden="1">#REF!</definedName>
    <definedName name="BExIQBMDE1L6J4H27K1FMSHQKDSE" hidden="1">#REF!</definedName>
    <definedName name="BExIQE65LVXUOF3UZFO7SDHFJH22" hidden="1">#REF!</definedName>
    <definedName name="BExIQG9OO2KKBOWTMD1OXY36TEGA" hidden="1">#REF!</definedName>
    <definedName name="BExIQL7MHK0VJKB1GRP90BJBTT71" hidden="1">#REF!</definedName>
    <definedName name="BExIQVP93XUFFVBREUVJ4G520R9Q" hidden="1">#REF!</definedName>
    <definedName name="BExIQX1XBB31HZTYEEVOBSE3C5A6" hidden="1">#REF!</definedName>
    <definedName name="BExIQYP5T1TPAQYW7QU1Q98BKX7W" hidden="1">#REF!</definedName>
    <definedName name="BExIR2ALYRP9FW99DK2084J7IIDC" hidden="1">#REF!</definedName>
    <definedName name="BExIR8FQETPTQYW37DBVDWG3J4JW" hidden="1">#REF!</definedName>
    <definedName name="BExIRRBGTY01OQOI3U5SW59RFDFI" hidden="1">#REF!</definedName>
    <definedName name="BExIRW454FILP22QW0UNGW8X2ZC8" hidden="1">#REF!</definedName>
    <definedName name="BExIS4T0DRF57HYO7OGG72KBOFOI" hidden="1">#REF!</definedName>
    <definedName name="BExIS77BJDDK18PGI9DSEYZPIL7P" hidden="1">#REF!</definedName>
    <definedName name="BExIS8USL1T3Z97CZ30HJ98E2GXQ" hidden="1">#REF!</definedName>
    <definedName name="BExISC5B700MZUBFTQ9K4IKTF7HR" hidden="1">#REF!</definedName>
    <definedName name="BExISDHXS49S1H56ENBPRF1NLD5C" hidden="1">#REF!</definedName>
    <definedName name="BExISM1JLV54A21A164IURMPGUMU" hidden="1">#REF!</definedName>
    <definedName name="BExISRFKJYUZ4AKW44IJF7RF9Y90" hidden="1">#REF!</definedName>
    <definedName name="BExISXVMJSJ5THQD329WK5LQQIVL" hidden="1">#REF!</definedName>
    <definedName name="BExIT1MK8TBAK3SNP36A8FKDQSOK" hidden="1">#REF!</definedName>
    <definedName name="BExITBNYANV2S8KD56GOGCKW393R" hidden="1">#REF!</definedName>
    <definedName name="BExITRP4N1OXKBMCH7RL2V3HJLE7" hidden="1">#REF!</definedName>
    <definedName name="BExITWSIW5A8F3G1B8WTBE4LQ4YA" hidden="1">#REF!</definedName>
    <definedName name="BExIU630GAEMYHM18F4534QYP8EB" hidden="1">#REF!</definedName>
    <definedName name="BExIUD4OJGH65NFNQ4VMCE3R4J1X" hidden="1">#REF!</definedName>
    <definedName name="BExIUMPQWR1GN1UHRPLJ52TD88X6"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C6WZMHRBRGIBUVX0CO2RK05" hidden="1">#REF!</definedName>
    <definedName name="BExIVCXWL6H5LD9DHDIA4F5U9TQL" hidden="1">#REF!</definedName>
    <definedName name="BExIVFSDVL5WPJ7Z7S8U92L61YT5" localSheetId="2" hidden="1">Fuel_ #REF!</definedName>
    <definedName name="BExIVFSDVL5WPJ7Z7S8U92L61YT5" localSheetId="4" hidden="1">Fuel_ #REF!</definedName>
    <definedName name="BExIVFSDVL5WPJ7Z7S8U92L61YT5" localSheetId="5" hidden="1">Fuel_ #REF!</definedName>
    <definedName name="BExIVFSDVL5WPJ7Z7S8U92L61YT5" hidden="1">Fuel_ #REF!</definedName>
    <definedName name="BExIVMOIPSEWSIHIDDLOXESQ28A0" hidden="1">#REF!</definedName>
    <definedName name="BExIVNVNJX9BYDLC88NG09YF5XQ6" hidden="1">#REF!</definedName>
    <definedName name="BExIVQVKLMGSRYT1LFZH0KUIA4OR" hidden="1">#REF!</definedName>
    <definedName name="BExIVYTFI35KNR2XSA6N8OJYUTUR" hidden="1">#REF!</definedName>
    <definedName name="BExIW4NWIOJQYI6L8IQOGJ7JSMJK" hidden="1">#REF!</definedName>
    <definedName name="BExIWB3SY3WRIVIOF988DNNODBOA" hidden="1">#REF!</definedName>
    <definedName name="BExIWB99CG0H52LRD6QWPN4L6DV2" hidden="1">#REF!</definedName>
    <definedName name="BExIWG1W7XP9DFYYSZAIOSHM0QLQ" hidden="1">#REF!</definedName>
    <definedName name="BExIWH3KUK94B7833DD4TB0Y6KP9" hidden="1">#REF!</definedName>
    <definedName name="BExIWKE9MGIDWORBI43AWTUNYFAN" hidden="1">#REF!</definedName>
    <definedName name="BExIWZZCSIMME1M63BCZVZ1X7YOP" localSheetId="2" hidden="1">Rev Anal #REF!</definedName>
    <definedName name="BExIWZZCSIMME1M63BCZVZ1X7YOP" localSheetId="4" hidden="1">Rev Anal #REF!</definedName>
    <definedName name="BExIWZZCSIMME1M63BCZVZ1X7YOP" localSheetId="5" hidden="1">Rev Anal #REF!</definedName>
    <definedName name="BExIWZZCSIMME1M63BCZVZ1X7YOP" hidden="1">Rev Anal #REF!</definedName>
    <definedName name="BExIX34PM5DBTRHRQWP6PL6WIX88" hidden="1">#REF!</definedName>
    <definedName name="BExIX5OAP9KSUE5SIZCW9P39Q4WE" hidden="1">#REF!</definedName>
    <definedName name="BExIXGRJPVJMUDGSG7IHPXPNO69B" hidden="1">#REF!</definedName>
    <definedName name="BExIXHYPU3IOWYGYSTN2CK8JDLAZ" localSheetId="2" hidden="1">KPI-#REF!</definedName>
    <definedName name="BExIXHYPU3IOWYGYSTN2CK8JDLAZ" localSheetId="4" hidden="1">KPI-#REF!</definedName>
    <definedName name="BExIXHYPU3IOWYGYSTN2CK8JDLAZ" localSheetId="5" hidden="1">KPI-#REF!</definedName>
    <definedName name="BExIXHYPU3IOWYGYSTN2CK8JDLAZ" hidden="1">KPI-#REF!</definedName>
    <definedName name="BExIXM5R87ZL3FHALWZXYCPHGX3E" hidden="1">#REF!</definedName>
    <definedName name="BExIXP0779F78AU5YYPQP54PZBZA" localSheetId="2" hidden="1">P&amp;#REF!</definedName>
    <definedName name="BExIXP0779F78AU5YYPQP54PZBZA" localSheetId="4" hidden="1">P&amp;#REF!</definedName>
    <definedName name="BExIXP0779F78AU5YYPQP54PZBZA" localSheetId="5" hidden="1">P&amp;#REF!</definedName>
    <definedName name="BExIXP0779F78AU5YYPQP54PZBZA" hidden="1">P&amp;#REF!</definedName>
    <definedName name="BExIXPB027NIPIKSHRS00R21ZOL3" hidden="1">#REF!</definedName>
    <definedName name="BExIXQYEDQOLD4E0X3KZ0J77444O" hidden="1">#REF!</definedName>
    <definedName name="BExIXS036ZCKT2Z8XZKLZ8PFWQGL" hidden="1">#REF!</definedName>
    <definedName name="BExIXY5CF9PFM0P40AZ4U51TMWV0" hidden="1">#REF!</definedName>
    <definedName name="BExIYEXJBK8JDWIRSVV4RJSKZVV1" hidden="1">#REF!</definedName>
    <definedName name="BExIYI2RH0K4225XO970K2IQ1E79" hidden="1">#REF!</definedName>
    <definedName name="BExIYMPZ0KS2KOJFQAUQJ77L7701" hidden="1">#REF!</definedName>
    <definedName name="BExIYP9Q6FV9T0R9G3UDKLS4TTYX" hidden="1">#REF!</definedName>
    <definedName name="BExIYZGLDQ1TN7BIIN4RLDP31GIM" hidden="1">#REF!</definedName>
    <definedName name="BExIZ4K0EZJK6PW3L8SVKTJFSWW9" hidden="1">#REF!</definedName>
    <definedName name="BExIZ4PCC6PMJYYE0RI7UGLKLQA6" hidden="1">#REF!</definedName>
    <definedName name="BExIZA3IDTV4BSF1VVA1FWSRVDGQ" hidden="1">#REF!</definedName>
    <definedName name="BExIZAECOEZGBAO29QMV14E6XDIV" hidden="1">#REF!</definedName>
    <definedName name="BExIZKVXYD5O2JBU81F2UFJZLLSI" hidden="1">#REF!</definedName>
    <definedName name="BExIZPZDHC8HGER83WHCZAHOX7LK" hidden="1">#REF!</definedName>
    <definedName name="BExIZY2PUZ0OF9YKK1B13IW0VS6G" hidden="1">#REF!</definedName>
    <definedName name="BExJ00H0XDRYS5WEYNUM8RCRVT8V" hidden="1">#REF!</definedName>
    <definedName name="BExJ08KBRR2XMWW3VZMPSQKXHZUH" hidden="1">#REF!</definedName>
    <definedName name="BExJ0DYJWXGE7DA39PYL3WM05U9O" hidden="1">#REF!</definedName>
    <definedName name="BExJ0MY8SY5J5V50H3UKE78ODTVB" hidden="1">#REF!</definedName>
    <definedName name="BExJ0YC98G37ML4N8FLP8D95EFRF" hidden="1">#REF!</definedName>
    <definedName name="BExJ1IF5TX6IW815L4UB0P2S7SKZ" hidden="1">#REF!</definedName>
    <definedName name="BExKCDYKAEV45AFXHVHZZ62E5BM3" hidden="1">#REF!</definedName>
    <definedName name="BExKDKO0W4AGQO1V7K6Q4VM750FT" hidden="1">#REF!</definedName>
    <definedName name="BExKDLF10G7W77J87QWH3ZGLUCLW" hidden="1">#REF!</definedName>
    <definedName name="BExKE0PB1J32MVWNR5V5CHV7RN5H" hidden="1">#REF!</definedName>
    <definedName name="BExKEFE0I3MT6ZLC4T1L9465HKTN" hidden="1">#REF!</definedName>
    <definedName name="BExKEK16F76UXCJF9VJ051APRH6B" hidden="1">#REF!</definedName>
    <definedName name="BExKEK6O5BVJP4VY02FY7JNAZ6BT" hidden="1">#REF!</definedName>
    <definedName name="BExKEKXK6E6QX339ELPXDIRZSJE0" hidden="1">#REF!</definedName>
    <definedName name="BExKEOOIBMP7N8033EY2CJYCBX6H" hidden="1">#REF!</definedName>
    <definedName name="BExKEW0RR5LA3VC46A2BEOOMQE56" hidden="1">#REF!</definedName>
    <definedName name="BExKF443ER84GUFP9578DTEL5A9U" hidden="1">#REF!</definedName>
    <definedName name="BExKF97HM5D5I8K0IDJ69DQW8NCB" hidden="1">#REF!</definedName>
    <definedName name="BExKFA3VI1CZK21SM0N3LZWT9LA1" hidden="1">#REF!</definedName>
    <definedName name="BExKFINBFV5J2NFRCL4YUO3YF0ZE" hidden="1">#REF!</definedName>
    <definedName name="BExKFISRBFACTAMJSALEYMY66F6X" hidden="1">#REF!</definedName>
    <definedName name="BExKFOSK5DJ151C4E8544UWMYTOC" hidden="1">#REF!</definedName>
    <definedName name="BExKFU1H48LTYXIKAU2N0CV7XP1P" localSheetId="2" hidden="1">Fuel_ #REF!</definedName>
    <definedName name="BExKFU1H48LTYXIKAU2N0CV7XP1P" localSheetId="4" hidden="1">Fuel_ #REF!</definedName>
    <definedName name="BExKFU1H48LTYXIKAU2N0CV7XP1P" localSheetId="5" hidden="1">Fuel_ #REF!</definedName>
    <definedName name="BExKFU1H48LTYXIKAU2N0CV7XP1P" hidden="1">Fuel_ #REF!</definedName>
    <definedName name="BExKFYJC4EVEV54F82K6VKP7Q3OU" hidden="1">#REF!</definedName>
    <definedName name="BExKG1DPX59OKK20ZBPLW4QCKFOP" hidden="1">#REF!</definedName>
    <definedName name="BExKG4IYHBKQQ8J8FN10GB2IKO33" hidden="1">#REF!</definedName>
    <definedName name="BExKG5VKF6K6Z837FXO8RD2D9T17" localSheetId="2" hidden="1">Report #REF!</definedName>
    <definedName name="BExKG5VKF6K6Z837FXO8RD2D9T17" localSheetId="4" hidden="1">Report #REF!</definedName>
    <definedName name="BExKG5VKF6K6Z837FXO8RD2D9T17" localSheetId="5" hidden="1">Report #REF!</definedName>
    <definedName name="BExKG5VKF6K6Z837FXO8RD2D9T17" hidden="1">Report #REF!</definedName>
    <definedName name="BExKGF0L44S78D33WMQ1A75TRKB9" hidden="1">#REF!</definedName>
    <definedName name="BExKGFRN31B3G20LMQ4LRF879J68" hidden="1">#REF!</definedName>
    <definedName name="BExKGJD3U3ADZILP20U3EURP0UQP" hidden="1">#REF!</definedName>
    <definedName name="BExKGNK5YGKP0YHHTAAOV17Z9EIM" hidden="1">#REF!</definedName>
    <definedName name="BExKGV77YH9YXIQTRKK2331QGYKF" hidden="1">#REF!</definedName>
    <definedName name="BExKGXARE3TC581STZ0RBGY36FRJ" hidden="1">#REF!</definedName>
    <definedName name="BExKH3FTZ5VGTB86W9M4AB39R0G8" hidden="1">#REF!</definedName>
    <definedName name="BExKH3FV5U5O6XZM7STS3NZKQFGJ" hidden="1">#REF!</definedName>
    <definedName name="BExKHAMUH8NR3HRV0V6FHJE3ROLN" hidden="1">#REF!</definedName>
    <definedName name="BExKHCFKOWFHO2WW0N7Y5XDXEWAO" hidden="1">#REF!</definedName>
    <definedName name="BExKHH2WNW562OEFLFVZ6W07V1KR" localSheetId="2" hidden="1">turnover #REF!</definedName>
    <definedName name="BExKHH2WNW562OEFLFVZ6W07V1KR" localSheetId="4" hidden="1">turnover #REF!</definedName>
    <definedName name="BExKHH2WNW562OEFLFVZ6W07V1KR" localSheetId="5" hidden="1">turnover #REF!</definedName>
    <definedName name="BExKHH2WNW562OEFLFVZ6W07V1KR" hidden="1">turnover #REF!</definedName>
    <definedName name="BExKHIVLONZ46HLMR50DEXKEUNEP" hidden="1">#REF!</definedName>
    <definedName name="BExKHPM9XA0ADDK7TUR0N38EXWEP" hidden="1">#REF!</definedName>
    <definedName name="BExKI1GDZYJ5UR0ZZ3344LGBN7GG" hidden="1">#REF!</definedName>
    <definedName name="BExKI4076KXCDE5KXL79KT36OKLO" hidden="1">#REF!</definedName>
    <definedName name="BExKI6USNO6OIVFG56NX9S59WI27" hidden="1">#REF!</definedName>
    <definedName name="BExKI7LO70WYISR7Q0Y1ZDWO9M3B" hidden="1">#REF!</definedName>
    <definedName name="BExKIGQV6TXIZG039HBOJU62WP2U" hidden="1">#REF!</definedName>
    <definedName name="BExKILE008SF3KTAN8WML3XKI1NZ" hidden="1">#REF!</definedName>
    <definedName name="BExKINSBB6RS7I489QHMCOMU4Z2X" hidden="1">#REF!</definedName>
    <definedName name="BExKIRZDTFCLLL4PJ0R7LXR864LU" localSheetId="2" hidden="1">turnover #REF!</definedName>
    <definedName name="BExKIRZDTFCLLL4PJ0R7LXR864LU" localSheetId="4" hidden="1">turnover #REF!</definedName>
    <definedName name="BExKIRZDTFCLLL4PJ0R7LXR864LU" localSheetId="5" hidden="1">turnover #REF!</definedName>
    <definedName name="BExKIRZDTFCLLL4PJ0R7LXR864LU" hidden="1">turnover #REF!</definedName>
    <definedName name="BExKIU87ZKSOC2DYZWFK6SAK9I8E" hidden="1">#REF!</definedName>
    <definedName name="BExKIZRWQK1U7LW1MPJIAI7MTKU7" localSheetId="2" hidden="1">Fuel_ #REF!</definedName>
    <definedName name="BExKIZRWQK1U7LW1MPJIAI7MTKU7" localSheetId="4" hidden="1">Fuel_ #REF!</definedName>
    <definedName name="BExKIZRWQK1U7LW1MPJIAI7MTKU7" localSheetId="5" hidden="1">Fuel_ #REF!</definedName>
    <definedName name="BExKIZRWQK1U7LW1MPJIAI7MTKU7" hidden="1">Fuel_ #REF!</definedName>
    <definedName name="BExKJ449HLYX2DJ9UF0H9GTPSQ73" hidden="1">#REF!</definedName>
    <definedName name="BExKJ5RJYTYLOB71FYLU9BN6UA63" localSheetId="2" hidden="1">Report #REF!</definedName>
    <definedName name="BExKJ5RJYTYLOB71FYLU9BN6UA63" localSheetId="4" hidden="1">Report #REF!</definedName>
    <definedName name="BExKJ5RJYTYLOB71FYLU9BN6UA63" localSheetId="5" hidden="1">Report #REF!</definedName>
    <definedName name="BExKJ5RJYTYLOB71FYLU9BN6UA63" hidden="1">Report #REF!</definedName>
    <definedName name="BExKJELX2RUC8UEC56IZPYYZXHA7" hidden="1">#REF!</definedName>
    <definedName name="BExKJINMXS61G2TZEXCJAWVV4F57" hidden="1">#REF!</definedName>
    <definedName name="BExKJK5ME8KB7HA0180L7OUZDDGV" hidden="1">#REF!</definedName>
    <definedName name="BExKJN5IF0VMDILJ5K8ZENF2QYV1" hidden="1">#REF!</definedName>
    <definedName name="BExKJUSJPFUIK20FTVAFJWR2OUYX" hidden="1">#REF!</definedName>
    <definedName name="BExKK5FI1C9UOAAAY4NXVVCR9C3V" hidden="1">#REF!</definedName>
    <definedName name="BExKK8VP5RS3D0UXZVKA37C4SYBP" hidden="1">#REF!</definedName>
    <definedName name="BExKKIM9NPF6B3SPMPIQB27HQME4" hidden="1">#REF!</definedName>
    <definedName name="BExKKIX1BCBQ4R3K41QD8NTV0OV0" hidden="1">#REF!</definedName>
    <definedName name="BExKKQ3ZWADYV03YHMXDOAMU90EB" hidden="1">#REF!</definedName>
    <definedName name="BExKKTPGRTP7C15XIXLL6MYF1A6H" hidden="1">#REF!</definedName>
    <definedName name="BExKKUB0XTNO2S60GH8LLU3HR24M" hidden="1">#REF!</definedName>
    <definedName name="BExKKUGD2HMJWQEYZ8H3X1BMXFS9" hidden="1">#REF!</definedName>
    <definedName name="BExKKWPCVT7VBORQMM7MWZCVAPVS" hidden="1">#REF!</definedName>
    <definedName name="BExKKX05KCZZZPKOR1NE5A8RGVT4" hidden="1">#REF!</definedName>
    <definedName name="BExKKXR7HRRU3YYVGTGBAD9M1IY1" hidden="1">#REF!</definedName>
    <definedName name="BExKLD6S9L66QYREYHBE5J44OK7X" hidden="1">#REF!</definedName>
    <definedName name="BExKLEZK32L28GYJWVO63BZ5E1JD" hidden="1">#REF!</definedName>
    <definedName name="BExKLJMP3B82TVA6I5PFC7FUGZ66" hidden="1">#REF!</definedName>
    <definedName name="BExKLLKVVHT06LA55JB2FC871DC5" hidden="1">#REF!</definedName>
    <definedName name="BExKLQ2S1P91NBR96B76KWE2OYS5" hidden="1">#REF!</definedName>
    <definedName name="BExKMWBX4EH3EYJ07UFEM08NB40Z" hidden="1">#REF!</definedName>
    <definedName name="BExKNBGV2IR3S7M0BX4810KZB4V3" hidden="1">#REF!</definedName>
    <definedName name="BExKNCTBZTSY3MO42VU5PLV6YUHZ" hidden="1">#REF!</definedName>
    <definedName name="BExKNGV2YY749C42AQ2T9QNIE5C3" hidden="1">#REF!</definedName>
    <definedName name="BExKNV8UOHVWEHDJWI2WMJ9X6QHZ"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438WZ8FKOU00NURGFMOYXWN" hidden="1">#REF!</definedName>
    <definedName name="BExKODIZGWW2EQD0FEYW6WK6XLCM" hidden="1">#REF!</definedName>
    <definedName name="BExKOPO2HPWVQGAKW8LOZMPIDEFG" hidden="1">#REF!</definedName>
    <definedName name="BExKPEZP0QTKOTLIMMIFSVTHQEEK" hidden="1">#REF!</definedName>
    <definedName name="BExKPLQJX0HJ8OTXBXH9IC9J2V0W" hidden="1">#REF!</definedName>
    <definedName name="BExKPN8C7GN36ZJZHLOB74LU6KT0" hidden="1">#REF!</definedName>
    <definedName name="BExKPPS4ZD1676SDOFHCCSJ0GYWB" hidden="1">#REF!</definedName>
    <definedName name="BExKPU4H40F6SC7JYZ6LHON0BYNH" hidden="1">#REF!</definedName>
    <definedName name="BExKPX9VZ1J5021Q98K60HMPJU58" hidden="1">#REF!</definedName>
    <definedName name="BExKQ5O0GYE7Q96RBFFIHFKSBSFD" hidden="1">#REF!</definedName>
    <definedName name="BExKQJGAAWNM3NT19E9I0CQDBTU0" hidden="1">#REF!</definedName>
    <definedName name="BExKQM5GJ1ZN5REKFE7YVBQ0KXWF" hidden="1">#REF!</definedName>
    <definedName name="BExKQOEA7HV9U5DH9C8JXFD62EKH" hidden="1">#REF!</definedName>
    <definedName name="BExKQQ71278061G7ZFYGPWOMOMY2" hidden="1">#REF!</definedName>
    <definedName name="BExKQTXRG3ECU8NT47UR7643LO5G" hidden="1">#REF!</definedName>
    <definedName name="BExKQVL7HPOIZ4FHANDFMVOJLEPR" hidden="1">#REF!</definedName>
    <definedName name="BExKR32XG1WY77WDT8KW9FJPGQTU" hidden="1">#REF!</definedName>
    <definedName name="BExKR8RZSEHW184G0Z56B4EGNU72" hidden="1">#REF!</definedName>
    <definedName name="BExKRT5HKGZ6B3SDLVHC8PWU03L8" hidden="1">#REF!</definedName>
    <definedName name="BExKRVUSQ6PA7ZYQSTEQL3X7PB9P" hidden="1">#REF!</definedName>
    <definedName name="BExKRY3KZ7F7RB2KH8HXSQ85IEQO" hidden="1">#REF!</definedName>
    <definedName name="BExKSA37DZTCK6H13HPIKR0ZFVL8" hidden="1">#REF!</definedName>
    <definedName name="BExKSFMOMSZYDE0WNC94F40S6636" hidden="1">#REF!</definedName>
    <definedName name="BExKSHQ9K79S8KYUWIV5M5LAHHF1" hidden="1">#REF!</definedName>
    <definedName name="BExKSIS3VA1NCEFCZZSIK8B3YIBZ" hidden="1">#REF!</definedName>
    <definedName name="BExKSJTWG9L3FCX8FLK4EMUJMF27" hidden="1">#REF!</definedName>
    <definedName name="BExKSU0MKNAVZYYPKCYTZDWQX4R8" hidden="1">#REF!</definedName>
    <definedName name="BExKSURNRLKIKONF75WFWYWF9R6N" hidden="1">#REF!</definedName>
    <definedName name="BExKSX60G1MUS689FXIGYP2F7C62" hidden="1">#REF!</definedName>
    <definedName name="BExKT2UZ7Y2VWF5NQE18SJRLD2RN" hidden="1">#REF!</definedName>
    <definedName name="BExKT3GJFNGAM09H5F615E36A38C" hidden="1">#REF!</definedName>
    <definedName name="BExKTQZGN8GI3XGSEXMPCCA3S19H" hidden="1">#REF!</definedName>
    <definedName name="BExKTUKYYU0F6TUW1RXV24LRAZFE" hidden="1">#REF!</definedName>
    <definedName name="BExKU3FBLHQBIUTN6XEZW5GC9OG1" hidden="1">#REF!</definedName>
    <definedName name="BExKU82I99FEUIZLODXJDOJC96CQ" hidden="1">#REF!</definedName>
    <definedName name="BExKUDM0DFSCM3D91SH0XLXJSL18" hidden="1">#REF!</definedName>
    <definedName name="BExKULEKJLA77AUQPDUHSM94Y76Z" hidden="1">#REF!</definedName>
    <definedName name="BExKUXUF642T3D0V7SEO7VRUPHQ9" hidden="1">#REF!</definedName>
    <definedName name="BExKV08R85MKI3MAX9E2HERNQUNL" hidden="1">#REF!</definedName>
    <definedName name="BExKV4AAUNNJL5JWD7PX6BFKVS6O" hidden="1">#REF!</definedName>
    <definedName name="BExKV8HCER7KYJHK558ESU6YMC1K" hidden="1">#REF!</definedName>
    <definedName name="BExKVDVK6HN74GQPTXICP9BFC8CF" hidden="1">#REF!</definedName>
    <definedName name="BExKVFOAHCMGFXUGBS3ZSAFI2182" hidden="1">#REF!</definedName>
    <definedName name="BExKVFZ3ZZGIC1QI8XN6BYFWN0ZY" hidden="1">#REF!</definedName>
    <definedName name="BExKVG4KGO28KPGTAFL1R8TTZ10N" hidden="1">#REF!</definedName>
    <definedName name="BExKW0CSH7DA02YSNV64PSEIXB2P" hidden="1">#REF!</definedName>
    <definedName name="BExKWNQDT2ZGMBRPM5QUOQ5IM9OO" localSheetId="2" hidden="1">turnover  #REF!</definedName>
    <definedName name="BExKWNQDT2ZGMBRPM5QUOQ5IM9OO" localSheetId="4" hidden="1">turnover  #REF!</definedName>
    <definedName name="BExKWNQDT2ZGMBRPM5QUOQ5IM9OO" localSheetId="5" hidden="1">turnover  #REF!</definedName>
    <definedName name="BExKWNQDT2ZGMBRPM5QUOQ5IM9OO" hidden="1">turnover  #REF!</definedName>
    <definedName name="BExM9NUG3Q31X01AI9ZJCZIX25CS" hidden="1">#REF!</definedName>
    <definedName name="BExM9OG182RP30MY23PG49LVPZ1C" hidden="1">#REF!</definedName>
    <definedName name="BExMA64MW1S18NH8DCKPCCEI5KCB" hidden="1">#REF!</definedName>
    <definedName name="BExMAD0RZMZLL8QIPP84R5SYJ4PG" hidden="1">#REF!</definedName>
    <definedName name="BExMAETK6KBGHPWQWE2SY8VYRR9A" localSheetId="2" hidden="1">Report #REF!</definedName>
    <definedName name="BExMAETK6KBGHPWQWE2SY8VYRR9A" localSheetId="4" hidden="1">Report #REF!</definedName>
    <definedName name="BExMAETK6KBGHPWQWE2SY8VYRR9A" localSheetId="5" hidden="1">Report #REF!</definedName>
    <definedName name="BExMAETK6KBGHPWQWE2SY8VYRR9A" hidden="1">Report #REF!</definedName>
    <definedName name="BExMALEWFUEM8Y686IT03ECURUBR" hidden="1">#REF!</definedName>
    <definedName name="BExMARPGRO7TW1D96GQLKQFQSOGE" hidden="1">#REF!</definedName>
    <definedName name="BExMAXJS82ZJ8RS22VLE0V0LDUII"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YPQDG9AYDQ5E8IECVFREPO6" hidden="1">#REF!</definedName>
    <definedName name="BExMC8AZUTX8LG89K2JJR7ZG62XX" hidden="1">#REF!</definedName>
    <definedName name="BExMCA96YR10V72G2R0SCIKPZLIZ" hidden="1">#REF!</definedName>
    <definedName name="BExMCB5JU5I2VQDUBS4O42BTEVKI" hidden="1">#REF!</definedName>
    <definedName name="BExMCFSQFSEMPY5IXDIRKZDASDBR" hidden="1">#REF!</definedName>
    <definedName name="BExMCMZOEYWVOOJ98TBHTTCS7XB8" hidden="1">#REF!</definedName>
    <definedName name="BExMCR19HYJAIJYJ3E56MDI6ADFC" hidden="1">#REF!</definedName>
    <definedName name="BExMCS8EF2W3FS9QADNKREYSI8P0" hidden="1">#REF!</definedName>
    <definedName name="BExMCUS7GSOM96J0HJ7EH0FFM2AC" hidden="1">#REF!</definedName>
    <definedName name="BExMCYTT6TVDWMJXO1NZANRTVNAN" hidden="1">#REF!</definedName>
    <definedName name="BExMD184C859BD11YRL5IECTNGMC" hidden="1">#REF!</definedName>
    <definedName name="BExMD5F6IAV108XYJLXUO9HD0IT6" hidden="1">#REF!</definedName>
    <definedName name="BExMDANV66W9T3XAXID40XFJ0J93" hidden="1">#REF!</definedName>
    <definedName name="BExMDGD1KQP7NNR78X2ZX4FCBQ1S" hidden="1">#REF!</definedName>
    <definedName name="BExMDIRDK0DI8P86HB7WPH8QWLSQ" hidden="1">#REF!</definedName>
    <definedName name="BExMDLLSG04ONLPD7WAMYYTH1JWY" hidden="1">#REF!</definedName>
    <definedName name="BExMDPI2FVMORSWDDCVAJ85WYAYO" hidden="1">#REF!</definedName>
    <definedName name="BExMDUWB7VWHFFR266QXO46BNV2S" hidden="1">#REF!</definedName>
    <definedName name="BExMDYCF9KV2BIS7MW0X476F8TTV" localSheetId="2" hidden="1">Rev Anal #REF!</definedName>
    <definedName name="BExMDYCF9KV2BIS7MW0X476F8TTV" localSheetId="4" hidden="1">Rev Anal #REF!</definedName>
    <definedName name="BExMDYCF9KV2BIS7MW0X476F8TTV" localSheetId="5" hidden="1">Rev Anal #REF!</definedName>
    <definedName name="BExMDYCF9KV2BIS7MW0X476F8TTV" hidden="1">Rev Anal #REF!</definedName>
    <definedName name="BExME2U47N8LZG0BPJ49ANY5QVV2" hidden="1">#REF!</definedName>
    <definedName name="BExME88DH5DUKMUFI9FNVECXFD2E" hidden="1">#REF!</definedName>
    <definedName name="BExME9A7MOGAK7YTTQYXP5DL6VYA" hidden="1">#REF!</definedName>
    <definedName name="BExMEIVFGYEQ8ACVOMWUKVWZ7SQG" hidden="1">#REF!</definedName>
    <definedName name="BExMEOV9YFRY5C3GDLU60GIX10BY" hidden="1">#REF!</definedName>
    <definedName name="BExMEY09ESM4H2YGKEQQRYUD114R" hidden="1">#REF!</definedName>
    <definedName name="BExMF4G4IUPQY1Y5GEY5N3E04CL6" hidden="1">#REF!</definedName>
    <definedName name="BExMF9UIGYMOAQK0ELUWP0S0HZZY" hidden="1">#REF!</definedName>
    <definedName name="BExMFDLBSWFMRDYJ2DZETI3EXKN2" hidden="1">#REF!</definedName>
    <definedName name="BExMFESH984A52POU367X9VO7CPR" localSheetId="2" hidden="1">turnover #REF!</definedName>
    <definedName name="BExMFESH984A52POU367X9VO7CPR" localSheetId="4" hidden="1">turnover #REF!</definedName>
    <definedName name="BExMFESH984A52POU367X9VO7CPR" localSheetId="5" hidden="1">turnover #REF!</definedName>
    <definedName name="BExMFESH984A52POU367X9VO7CPR" hidden="1">turnover #REF!</definedName>
    <definedName name="BExMFLDTMRTCHKA37LQW67BG8D5C" hidden="1">#REF!</definedName>
    <definedName name="BExMGG3PFIHPHX7NXB7HDFI3N12L" hidden="1">#REF!</definedName>
    <definedName name="BExMGIYA2Y1XDVZDWQGKNQU9UJSW" hidden="1">#REF!</definedName>
    <definedName name="BExMH0MP5E7XH634V1A5T2U1QDJH" hidden="1">#REF!</definedName>
    <definedName name="BExMH3H9TW5TJCNU5Z1EWXP3BAEP" hidden="1">#REF!</definedName>
    <definedName name="BExMHBVF9AYOIIERDM6ZCUI6QFRL" hidden="1">#REF!</definedName>
    <definedName name="BExMHC675H4X44TQHTG6UQ2FO3UL" hidden="1">#REF!</definedName>
    <definedName name="BExMHOWPB34KPZ76M2KIX2C9R2VB" hidden="1">#REF!</definedName>
    <definedName name="BExMHRWKY05Z3VZX7HSUFLMJDWI9" hidden="1">#REF!</definedName>
    <definedName name="BExMHSSYC6KVHA3QDTSYPN92TWMI" hidden="1">#REF!</definedName>
    <definedName name="BExMI0WA793SF41LQ40A28U8OXQY" hidden="1">#REF!</definedName>
    <definedName name="BExMI3AJ9477KDL4T9DHET4LJJTW" hidden="1">#REF!</definedName>
    <definedName name="BExMI6L9KX05GAK523JFKICJMTA5" hidden="1">#REF!</definedName>
    <definedName name="BExMI6QQ20XHD0NWJUN741B37182" hidden="1">#REF!</definedName>
    <definedName name="BExMI8JB94SBD9EMNJEK7Y2T6GYU" hidden="1">#REF!</definedName>
    <definedName name="BExMI8OS85YTW3KYVE4YD0R7Z6UV" hidden="1">#REF!</definedName>
    <definedName name="BExMIBOOZU40JS3F89OMPSRCE9MM" hidden="1">#REF!</definedName>
    <definedName name="BExMICQE21EN1OLUVYMZOX7QMM9J" hidden="1">#REF!</definedName>
    <definedName name="BExMIIQ5MBWSIHTFWAQADXMZC22Q" hidden="1">#REF!</definedName>
    <definedName name="BExMIKIVX6VTXLYD9MF8EZB4GI6F" localSheetId="2" hidden="1">P&amp;#REF!</definedName>
    <definedName name="BExMIKIVX6VTXLYD9MF8EZB4GI6F" localSheetId="4" hidden="1">P&amp;#REF!</definedName>
    <definedName name="BExMIKIVX6VTXLYD9MF8EZB4GI6F" localSheetId="5" hidden="1">P&amp;#REF!</definedName>
    <definedName name="BExMIKIVX6VTXLYD9MF8EZB4GI6F" hidden="1">P&amp;#REF!</definedName>
    <definedName name="BExMIL4I2GE866I25CR5JBLJWJ6A" hidden="1">#REF!</definedName>
    <definedName name="BExMIRKIPF27SNO82SPFSB3T5U17" hidden="1">#REF!</definedName>
    <definedName name="BExMIV0KC8555D5E42ZGWG15Y0MO" hidden="1">#REF!</definedName>
    <definedName name="BExMIZT6AN7E6YMW2S87CTCN2UXH" hidden="1">#REF!</definedName>
    <definedName name="BExMJ15T9F3475M0896SG60TN0SR" hidden="1">#REF!</definedName>
    <definedName name="BExMJ1LWBH74ZTAXOXK6B2UKK4PY" hidden="1">#REF!</definedName>
    <definedName name="BExMJESNMYKR874H4QBJW6MTIODU" hidden="1">#REF!</definedName>
    <definedName name="BExMJNC8ZFB9DRFOJ961ZAJ8U3A8" hidden="1">#REF!</definedName>
    <definedName name="BExMJT13400WD3H1T744IE4Z2VSG" hidden="1">#REF!</definedName>
    <definedName name="BExMJTBV8A3D31W2IQHP9RDFPPHQ" hidden="1">#REF!</definedName>
    <definedName name="BExMK2RTXN4QJWEUNX002XK8VQP8" hidden="1">#REF!</definedName>
    <definedName name="BExMKBGQDUZ8AWXYHA3QVMSDVZ3D" hidden="1">#REF!</definedName>
    <definedName name="BExMKBM1467553LDFZRRKVSHN374" hidden="1">#REF!</definedName>
    <definedName name="BExMKGK5FJUC0AU8MABRGDC5ZM70" hidden="1">#REF!</definedName>
    <definedName name="BExMKTW7R5SOV4PHAFGHU3W73DYE" hidden="1">#REF!</definedName>
    <definedName name="BExMKU7051J2W1RQXGZGE62NBRUZ" hidden="1">#REF!</definedName>
    <definedName name="BExMKUN3WPECJR2XRID2R7GZRGNX" hidden="1">#REF!</definedName>
    <definedName name="BExMKYJCS95TRCBV6UJI0XREUOBE" hidden="1">#REF!</definedName>
    <definedName name="BExMKZ535P011X4TNV16GCOH4H21" hidden="1">#REF!</definedName>
    <definedName name="BExML3XQNDIMX55ZCHHXKUV3D6E6" hidden="1">#REF!</definedName>
    <definedName name="BExML4TXAWQLOE6WJ606PXVWATOT" hidden="1">#REF!</definedName>
    <definedName name="BExML5QGSWHLI18BGY4CGOTD3UWH" hidden="1">#REF!</definedName>
    <definedName name="BExMLM7S1WZJUTB2J3NDJ8ROWT8P" hidden="1">#REF!</definedName>
    <definedName name="BExMLO5Z61RE85X8HHX2G4IU3AZW" hidden="1">#REF!</definedName>
    <definedName name="BExMLVI7UORSHM9FMO8S2EI0TMTS" hidden="1">#REF!</definedName>
    <definedName name="BExMM5UCOT2HSSN0ZIPZW55GSOVO" hidden="1">#REF!</definedName>
    <definedName name="BExMM8ZRS5RQ8H1H55RVPVTDL5NL" hidden="1">#REF!</definedName>
    <definedName name="BExMMH8EAZB09XXQ5X4LR0P4NHG9" hidden="1">#REF!</definedName>
    <definedName name="BExMMIQH5BABNZVCIQ7TBCQ10AY5" hidden="1">#REF!</definedName>
    <definedName name="BExMMNIZ2T7M22WECMUQXEF4NJ71" hidden="1">#REF!</definedName>
    <definedName name="BExMMPMIOU7BURTV0L1K6ACW9X73" hidden="1">#REF!</definedName>
    <definedName name="BExMMQ835AJDHS4B419SS645P67Q" hidden="1">#REF!</definedName>
    <definedName name="BExMMQIUVPCOBISTEJJYNCCLUCPY" hidden="1">#REF!</definedName>
    <definedName name="BExMMTIXETA5VAKBSOFDD5SRU887" hidden="1">#REF!</definedName>
    <definedName name="BExMMV0P6P5YS3C35G0JYYHI7992" hidden="1">#REF!</definedName>
    <definedName name="BExMN3KC27NDZHT9ESADB7GZU9WW" hidden="1">#REF!</definedName>
    <definedName name="BExMNDR4V2VG5RFZDGTAGD3Q9PPG" hidden="1">#REF!</definedName>
    <definedName name="BExMNJLFWZBRN9PZF1IO9CYWV1B2" hidden="1">#REF!</definedName>
    <definedName name="BExMNKCJ0FA57YEUUAJE43U1QN5P" hidden="1">#REF!</definedName>
    <definedName name="BExMNKN5D1WEF2OOJVP6LZ6DLU3Y" hidden="1">#REF!</definedName>
    <definedName name="BExMNR38HMPLWAJRQ9MMS3ZAZ9IU" hidden="1">#REF!</definedName>
    <definedName name="BExMNRDZULKJMVY2VKIIRM2M5A1M" hidden="1">#REF!</definedName>
    <definedName name="BExMO9IOWKTWHO8LQJJQI5P3INWY" hidden="1">#REF!</definedName>
    <definedName name="BExMOI29DOEK5R1A5QZPUDKF7N6T" hidden="1">#REF!</definedName>
    <definedName name="BExMP5VYWD8QOI0LIROTIRZ1DPRS" hidden="1">#REF!</definedName>
    <definedName name="BExMPAJ5AJAXGKGK3F6H3ODS6RF4" hidden="1">#REF!</definedName>
    <definedName name="BExMPD2X55FFBVJ6CBUKNPROIOEU" hidden="1">#REF!</definedName>
    <definedName name="BExMPGDN502Y9XBVXCWXYRZ8EK07" localSheetId="2" hidden="1">P&amp;#REF!</definedName>
    <definedName name="BExMPGDN502Y9XBVXCWXYRZ8EK07" localSheetId="4" hidden="1">P&amp;#REF!</definedName>
    <definedName name="BExMPGDN502Y9XBVXCWXYRZ8EK07" localSheetId="5" hidden="1">P&amp;#REF!</definedName>
    <definedName name="BExMPGDN502Y9XBVXCWXYRZ8EK07" hidden="1">P&amp;#REF!</definedName>
    <definedName name="BExMPGZ848E38FUH1JBQN97DGWAT" hidden="1">#REF!</definedName>
    <definedName name="BExMPL68MS0WWJW2Q2461RTWWTAE" hidden="1">#REF!</definedName>
    <definedName name="BExMPMIP25UDBDZM8L9B5KIUO0W6"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Q4I3Q7F0BMPHSFMFW9TZ87UD" hidden="1">#REF!</definedName>
    <definedName name="BExMQ4SWDWI4N16AZ0T5CJ6HH8WC" hidden="1">#REF!</definedName>
    <definedName name="BExMQ71WHW50GVX45JU951AGPLFQ" hidden="1">#REF!</definedName>
    <definedName name="BExMQGXSLPT4A6N47LE6FBVHWBOF" hidden="1">#REF!</definedName>
    <definedName name="BExMQSBR7PL4KLB1Q4961QO45Y4G" hidden="1">#REF!</definedName>
    <definedName name="BExMR1MA4I1X77714ZEPUVC8W398" hidden="1">#REF!</definedName>
    <definedName name="BExMR8YQHA7N77HGHY4Y6R30I3XT" hidden="1">#REF!</definedName>
    <definedName name="BExMRENOIARWRYOIVPDIEBVNRDO7" hidden="1">#REF!</definedName>
    <definedName name="BExMRKI0FKE68Q6B046SQ0U3K7Y2" hidden="1">#REF!</definedName>
    <definedName name="BExMRRJNUMGRSDD5GGKKGEIZ6FTS" hidden="1">#REF!</definedName>
    <definedName name="BExMRU3ACIU0RD2BNWO55LH5U2BR" hidden="1">#REF!</definedName>
    <definedName name="BExMS3OKD3URC8188ENQBV1W0ROF" hidden="1">#REF!</definedName>
    <definedName name="BExMS6Z8LL56CR5Y7VKH6KOEFJZE" hidden="1">#REF!</definedName>
    <definedName name="BExMSQRCC40AP8BDUPL2I2DNC210" hidden="1">#REF!</definedName>
    <definedName name="BExO4J9LR712G00TVA82VNTG8O7H" hidden="1">#REF!</definedName>
    <definedName name="BExO55G2KVZ7MIJ30N827CLH0I2A" hidden="1">#REF!</definedName>
    <definedName name="BExO5A8PZD9EUHC5CMPU6N3SQ15L" hidden="1">#REF!</definedName>
    <definedName name="BExO5XMAHL7CY3X0B1OPKZ28DCJ5" hidden="1">#REF!</definedName>
    <definedName name="BExO66LZJKY4PTQVREELI6POS4AY" hidden="1">#REF!</definedName>
    <definedName name="BExO6LLHCYTF7CIVHKAO0NMET14Q" hidden="1">#REF!</definedName>
    <definedName name="BExO7OUQS3XTUQ2LDKGQ8AAQ3OJJ" hidden="1">#REF!</definedName>
    <definedName name="BExO7RUSODZC2NQZMT2AFSMV2ONF" hidden="1">#REF!</definedName>
    <definedName name="BExO7WHYHUYMWPW7JI51IYXC56NM" hidden="1">#REF!</definedName>
    <definedName name="BExO82HS7E1W4ICHJ1IE0YE1H906" localSheetId="2" hidden="1">P&amp;#REF!</definedName>
    <definedName name="BExO82HS7E1W4ICHJ1IE0YE1H906" localSheetId="4" hidden="1">P&amp;#REF!</definedName>
    <definedName name="BExO82HS7E1W4ICHJ1IE0YE1H906" localSheetId="5" hidden="1">P&amp;#REF!</definedName>
    <definedName name="BExO82HS7E1W4ICHJ1IE0YE1H906" hidden="1">P&amp;#REF!</definedName>
    <definedName name="BExO85HMYXZJ7SONWBKKIAXMCI3C" hidden="1">#REF!</definedName>
    <definedName name="BExO863922O4PBGQMUNEQKGN3K96" hidden="1">#REF!</definedName>
    <definedName name="BExO87L5W7XLB8MTY6VZQJDGJK6N" hidden="1">#REF!</definedName>
    <definedName name="BExO89ZIOXN0HOKHY24F7HDZ87UT" hidden="1">#REF!</definedName>
    <definedName name="BExO8B163LTPKOAAH2ZROUDRKTCJ" hidden="1">#REF!</definedName>
    <definedName name="BExO8CDTBCABLEUD6PE2UM2EZ6C4" hidden="1">#REF!</definedName>
    <definedName name="BExO8IZ05ZG0XVOL3W41KBQE176A" hidden="1">#REF!</definedName>
    <definedName name="BExO8UTAGQWDBQZEEF4HUNMLQCVU" hidden="1">#REF!</definedName>
    <definedName name="BExO937E20IHMGQOZMECL3VZC7OX" hidden="1">#REF!</definedName>
    <definedName name="BExO94UTJKQQ7TJTTJRTSR70YVJC" hidden="1">#REF!</definedName>
    <definedName name="BExO9CSNX9HX5SH5JGKQX6JQUP1K" hidden="1">#REF!</definedName>
    <definedName name="BExO9J3A438976RXIUX5U9SU5T55" hidden="1">#REF!</definedName>
    <definedName name="BExO9RBVXIOQAUJQN4AMI501ZWHR" hidden="1">#REF!</definedName>
    <definedName name="BExO9RS5RXFJ1911HL3CCK6M74EP" hidden="1">#REF!</definedName>
    <definedName name="BExO9SDRI1M6KMHXSG3AE5L0F2U3" hidden="1">#REF!</definedName>
    <definedName name="BExO9U6GOKU6JZ8Z840F3P59AZRS" hidden="1">#REF!</definedName>
    <definedName name="BExO9V2U2YXAY904GYYGU6TD8Y7M" hidden="1">#REF!</definedName>
    <definedName name="BExOAEEOMZC7SD55AGLHHWU354F5" hidden="1">#REF!</definedName>
    <definedName name="BExOAJSX1JNTL27WC2CBY2UG5R2Z" hidden="1">#REF!</definedName>
    <definedName name="BExOAQ3GKCT7YZW1EMVU3EILSZL2" hidden="1">#REF!</definedName>
    <definedName name="BExOB9KT2THGV4SPLDVFTFXS4B14" hidden="1">#REF!</definedName>
    <definedName name="BExOBEZ0IE2WBEYY3D3CMRI72N1K" hidden="1">#REF!</definedName>
    <definedName name="BExOBIPU8760ITY0C8N27XZ3KWEF" hidden="1">#REF!</definedName>
    <definedName name="BExOBM0I5L0MZ1G4H9MGMD87SBMZ" hidden="1">#REF!</definedName>
    <definedName name="BExOBOUXMP88KJY2BX2JLUJH5N0K" hidden="1">#REF!</definedName>
    <definedName name="BExOBP0FKQ4SVR59FB48UNLKCOR6" hidden="1">#REF!</definedName>
    <definedName name="BExOBYAVUCQ0IGM0Y6A75QHP0Q1A" hidden="1">#REF!</definedName>
    <definedName name="BExOC3UEHB1CZNINSQHZANWJYKR8" hidden="1">#REF!</definedName>
    <definedName name="BExOC63FMF8YCH29TPKIJT54KOG7" hidden="1">#REF!</definedName>
    <definedName name="BExOCBSF3XGO9YJ23LX2H78VOUR7" hidden="1">#REF!</definedName>
    <definedName name="BExOCKXFMOW6WPFEVX1I7R7FNDSS" hidden="1">#REF!</definedName>
    <definedName name="BExOCYEXOB95DH5NOB0M5NOYX398" hidden="1">#REF!</definedName>
    <definedName name="BExOD4ERMDMFD8X1016N4EXOUR0S" hidden="1">#REF!</definedName>
    <definedName name="BExOD55RS7BQUHRQ6H3USVGKR0P7" hidden="1">#REF!</definedName>
    <definedName name="BExODELKJ3364U0G9SIGAT9S8VCL" hidden="1">#REF!</definedName>
    <definedName name="BExODEWDDEABM4ZY3XREJIBZ8IVP" hidden="1">#REF!</definedName>
    <definedName name="BExODZFEIWV26E8RFU7XQYX1J458" hidden="1">#REF!</definedName>
    <definedName name="BExOEBKG55EROA2VL360A06LKASE" hidden="1">#REF!</definedName>
    <definedName name="BExOEH9B3T76KBETMDJ4N3INCQNA" hidden="1">#REF!</definedName>
    <definedName name="BExOERG5LWXYYEN1DY1H2FWRJS9T" hidden="1">#REF!</definedName>
    <definedName name="BExOEV1S6JJVO5PP4BZ20SNGZR7D" hidden="1">#REF!</definedName>
    <definedName name="BExOF41GW5T4WNQ5DHDXAO24O60H" hidden="1">#REF!</definedName>
    <definedName name="BExOF88C2MQHUQS24KTNQ819KNBS" hidden="1">#REF!</definedName>
    <definedName name="BExOFCVPD7EHWB7Z809PBBAEIR5T" localSheetId="2" hidden="1">Fuel #REF!</definedName>
    <definedName name="BExOFCVPD7EHWB7Z809PBBAEIR5T" localSheetId="4" hidden="1">Fuel #REF!</definedName>
    <definedName name="BExOFCVPD7EHWB7Z809PBBAEIR5T" localSheetId="5" hidden="1">Fuel #REF!</definedName>
    <definedName name="BExOFCVPD7EHWB7Z809PBBAEIR5T" hidden="1">Fuel #REF!</definedName>
    <definedName name="BExOFDBRKJDFXCSXJ5Q9HXZ5E7V1" hidden="1">#REF!</definedName>
    <definedName name="BExOFEDNCYI2TPTMQ8SJN3AW4YMF" hidden="1">#REF!</definedName>
    <definedName name="BExOFVLXVD6RVHSQO8KZOOACSV24" hidden="1">#REF!</definedName>
    <definedName name="BExOFX3WXIX8EEMUVTJJX8CWOHWB" localSheetId="2" hidden="1">Fuel Anal #REF!</definedName>
    <definedName name="BExOFX3WXIX8EEMUVTJJX8CWOHWB" localSheetId="4" hidden="1">Fuel Anal #REF!</definedName>
    <definedName name="BExOFX3WXIX8EEMUVTJJX8CWOHWB" localSheetId="5" hidden="1">Fuel Anal #REF!</definedName>
    <definedName name="BExOFX3WXIX8EEMUVTJJX8CWOHWB" hidden="1">Fuel Anal #REF!</definedName>
    <definedName name="BExOG2SW3XOGP9VAPQ3THV3VWV12" hidden="1">#REF!</definedName>
    <definedName name="BExOG3JZ6IX8T88GFJJTH6GHG2D3" hidden="1">#REF!</definedName>
    <definedName name="BExOG45J81K4OPA40KW5VQU54KY3" hidden="1">#REF!</definedName>
    <definedName name="BExOGCE5VZG9ZXOXG92XNFQV78XU" hidden="1">#REF!</definedName>
    <definedName name="BExOGFE2SCL8HHT4DFAXKLUTJZOG" hidden="1">#REF!</definedName>
    <definedName name="BExOGLTZFO7AO0WTPYJH8AQ5ZXFE" localSheetId="2" hidden="1">P&amp;#REF!</definedName>
    <definedName name="BExOGLTZFO7AO0WTPYJH8AQ5ZXFE" localSheetId="4" hidden="1">P&amp;#REF!</definedName>
    <definedName name="BExOGLTZFO7AO0WTPYJH8AQ5ZXFE" localSheetId="5" hidden="1">P&amp;#REF!</definedName>
    <definedName name="BExOGLTZFO7AO0WTPYJH8AQ5ZXFE" hidden="1">P&amp;#REF!</definedName>
    <definedName name="BExOGT6D0LJ3C22RDW8COECKB1J5" hidden="1">#REF!</definedName>
    <definedName name="BExOGTMI1HT31M1RGWVRAVHAK7DE" hidden="1">#REF!</definedName>
    <definedName name="BExOGXO9JE5XSE9GC3I6O21UEKAO" hidden="1">#REF!</definedName>
    <definedName name="BExOH9ICZ13C1LAW8OTYTR9S7ZP3" hidden="1">#REF!</definedName>
    <definedName name="BExOHL75H3OT4WAKKPUXIVXWFVDS" hidden="1">#REF!</definedName>
    <definedName name="BExOHLHXXJL6363CC082M9M5VVXQ" hidden="1">#REF!</definedName>
    <definedName name="BExOHNAO5UDXSO73BK2ARHWKS90Y" hidden="1">#REF!</definedName>
    <definedName name="BExOHR1G1I9A9CI1HG94EWBLWNM2" hidden="1">#REF!</definedName>
    <definedName name="BExOHTQPP8LQ98L6PYUI6QW08YID" hidden="1">#REF!</definedName>
    <definedName name="BExOHX6Q6NJI793PGX59O5EKTP4G" hidden="1">#REF!</definedName>
    <definedName name="BExOI5KV3I2UHOJTUCBSP121AXFS" localSheetId="2" hidden="1">Fuel_ #REF!</definedName>
    <definedName name="BExOI5KV3I2UHOJTUCBSP121AXFS" localSheetId="4" hidden="1">Fuel_ #REF!</definedName>
    <definedName name="BExOI5KV3I2UHOJTUCBSP121AXFS" localSheetId="5" hidden="1">Fuel_ #REF!</definedName>
    <definedName name="BExOI5KV3I2UHOJTUCBSP121AXFS" hidden="1">Fuel_ #REF!</definedName>
    <definedName name="BExOI5VMTHH7Y8MQQ1N635CHYI0P" hidden="1">#REF!</definedName>
    <definedName name="BExOI9MEWTVFIUF9Z414VTTS4KCH" hidden="1">#REF!</definedName>
    <definedName name="BExOIEVCP4Y6VDS23AK84MCYYHRT" hidden="1">#REF!</definedName>
    <definedName name="BExOIHPQIXR0NDR5WD01BZKPKEO3" hidden="1">#REF!</definedName>
    <definedName name="BExOIM7L0Z3LSII9P7ZTV4KJ8RMA" hidden="1">#REF!</definedName>
    <definedName name="BExOIWJVMJ6MG6JC4SPD1L00OHU1" hidden="1">#REF!</definedName>
    <definedName name="BExOIYCN8Z4JK3OOG86KYUCV0ME8" hidden="1">#REF!</definedName>
    <definedName name="BExOJ3AKZ9BCBZT3KD8WMSLK6MN2" hidden="1">#REF!</definedName>
    <definedName name="BExOJ7XQK71I4YZDD29AKOOWZ47E" hidden="1">#REF!</definedName>
    <definedName name="BExOJM0W6XGSW5MXPTTX0GNF6SFT" hidden="1">#REF!</definedName>
    <definedName name="BExOJXEUJJ9SYRJXKYYV2NCCDT2R" hidden="1">#REF!</definedName>
    <definedName name="BExOK0EQYM9JUMAGWOUN7QDH7VMZ" hidden="1">#REF!</definedName>
    <definedName name="BExOK4R4UMXOO64CKYDGDU6C6ATQ" localSheetId="2" hidden="1">turnover  #REF!</definedName>
    <definedName name="BExOK4R4UMXOO64CKYDGDU6C6ATQ" localSheetId="4" hidden="1">turnover  #REF!</definedName>
    <definedName name="BExOK4R4UMXOO64CKYDGDU6C6ATQ" localSheetId="5" hidden="1">turnover  #REF!</definedName>
    <definedName name="BExOK4R4UMXOO64CKYDGDU6C6ATQ" hidden="1">turnover  #REF!</definedName>
    <definedName name="BExOK4WM9O7QNG6O57FOASI5QSN1" hidden="1">#REF!</definedName>
    <definedName name="BExOKCUHNF3V5FK4YQ22VPPE17ZT" localSheetId="2" hidden="1">IS [0]!ESBI #REF!</definedName>
    <definedName name="BExOKCUHNF3V5FK4YQ22VPPE17ZT" localSheetId="4" hidden="1">IS [0]!ESBI #REF!</definedName>
    <definedName name="BExOKCUHNF3V5FK4YQ22VPPE17ZT" localSheetId="5" hidden="1">IS [0]!ESBI #REF!</definedName>
    <definedName name="BExOKCUHNF3V5FK4YQ22VPPE17ZT" hidden="1">IS [0]!ESBI #REF!</definedName>
    <definedName name="BExOKJAIHUMURS9RKKEWT4FUZ5JU" localSheetId="2" hidden="1">turnover  #REF!</definedName>
    <definedName name="BExOKJAIHUMURS9RKKEWT4FUZ5JU" localSheetId="4" hidden="1">turnover  #REF!</definedName>
    <definedName name="BExOKJAIHUMURS9RKKEWT4FUZ5JU" localSheetId="5" hidden="1">turnover  #REF!</definedName>
    <definedName name="BExOKJAIHUMURS9RKKEWT4FUZ5JU" hidden="1">turnover  #REF!</definedName>
    <definedName name="BExOKJLB5RE8S7UKFAGV6IDLF8BH" hidden="1">#REF!</definedName>
    <definedName name="BExOKKHOPWUVRJGQJ5ONR2U40JX8" hidden="1">#REF!</definedName>
    <definedName name="BExOKTXMJP351VXKH8VT6SXUNIMF" hidden="1">#REF!</definedName>
    <definedName name="BExOKU8GMLOCNVORDE329819XN67" hidden="1">#REF!</definedName>
    <definedName name="BExOL0Z3Z7IAMHPB91EO2MF49U57" hidden="1">#REF!</definedName>
    <definedName name="BExOL7KH12VAR0LG741SIOJTLWFD" hidden="1">#REF!</definedName>
    <definedName name="BExOLICXFHJLILCJVFMJE5MGGWKR" hidden="1">#REF!</definedName>
    <definedName name="BExOLN5JJ8MZDIII5V0D8LEQSLXZ" hidden="1">#REF!</definedName>
    <definedName name="BExOLOI0WJS3QC12I3ISL0D9AWOF" hidden="1">#REF!</definedName>
    <definedName name="BExOLYZNG5RBD0BTS1OEZJNU92Q5" hidden="1">#REF!</definedName>
    <definedName name="BExOM3HIJ3UZPOKJI68KPBJAHPDC" hidden="1">#REF!</definedName>
    <definedName name="BExOM5L1LI6CVLZFP18N83114Z6G" hidden="1">#REF!</definedName>
    <definedName name="BExOM8FG8R0V5DDR84G1GL4FKMXD" hidden="1">#REF!</definedName>
    <definedName name="BExOMKPURE33YQ3K1JG9NVQD4W49" hidden="1">#REF!</definedName>
    <definedName name="BExOMP7NGCLUNFK50QD2LPKRG078" hidden="1">#REF!</definedName>
    <definedName name="BExOMSD1UB84DHVLO22QTT8I7PV3" hidden="1">#REF!</definedName>
    <definedName name="BExOMU0A6XMY48SZRYL4WQZD13BI" hidden="1">#REF!</definedName>
    <definedName name="BExOMVT0HSNC59DJP4CLISASGHKL" hidden="1">#REF!</definedName>
    <definedName name="BExON0AX35F2SI0UCVMGWGVIUNI3" hidden="1">#REF!</definedName>
    <definedName name="BExON41U4296DV3DPG6I5EF3OEYF" hidden="1">#REF!</definedName>
    <definedName name="BExONACFFITSSRJ2BL26RJ6HESE1" hidden="1">#REF!</definedName>
    <definedName name="BExONB3A7CO4YD8RB41PHC93BQ9M" hidden="1">#REF!</definedName>
    <definedName name="BExONFACBI96R61VKOO9G88L79II" hidden="1">#REF!</definedName>
    <definedName name="BExONFQH6UUXF8V0GI4BRIST9RFO" hidden="1">#REF!</definedName>
    <definedName name="BExONG6QYX4XVYSAGN74RYJ0QMJB" hidden="1">#REF!</definedName>
    <definedName name="BExONIL31DZWU7IFVN3VV0XTXJA1" hidden="1">#REF!</definedName>
    <definedName name="BExONJ1BU17R0F5A2UP1UGJBOGKS" hidden="1">#REF!</definedName>
    <definedName name="BExONNZ9VMHVX3J6NLNJY7KZA61O" hidden="1">#REF!</definedName>
    <definedName name="BExONRQ1BAA4F3TXP2MYQ4YCZ09S" hidden="1">#REF!</definedName>
    <definedName name="BExOO1WWIZSGB0YTGKESB45TSVMZ" hidden="1">#REF!</definedName>
    <definedName name="BExOO4B8FPAFYPHCTYTX37P1TQM5" hidden="1">#REF!</definedName>
    <definedName name="BExOOIULUDOJRMYABWV5CCL906X6" hidden="1">#REF!</definedName>
    <definedName name="BExOOTN0KTXJCL7E476XBN1CJ553" hidden="1">#REF!</definedName>
    <definedName name="BExOP9DEBV5W5P4Q25J3XCJBP5S9" hidden="1">#REF!</definedName>
    <definedName name="BExOPFNYRBL0BFM23LZBJTADNOE4" hidden="1">#REF!</definedName>
    <definedName name="BExOPINVFSIZMCVT9YGT2AODVCX3" hidden="1">#REF!</definedName>
    <definedName name="BExOPY8XZNRDEJVHV6IKXOXTCGNO" hidden="1">#REF!</definedName>
    <definedName name="BExOQ1JN4SAC44RTMZIGHSW023WA" hidden="1">#REF!</definedName>
    <definedName name="BExOQ256YMF115DJL3KBPNKABJ90" hidden="1">#REF!</definedName>
    <definedName name="BExQ19DEUOLC11IW32E2AMVZLFF1" hidden="1">#REF!</definedName>
    <definedName name="BExQ1FD6KISGYU1JWEQ4G243ZPVD" hidden="1">#REF!</definedName>
    <definedName name="BExQ29C73XR33S3668YYSYZAIHTG" hidden="1">#REF!</definedName>
    <definedName name="BExQ2FS228IUDUP2023RA1D4AO4C" hidden="1">#REF!</definedName>
    <definedName name="BExQ2L0XYWLY9VPZWXYYFRIRQRJ1" hidden="1">#REF!</definedName>
    <definedName name="BExQ2M841F5Z1BQYR8DG5FKK0LIU" hidden="1">#REF!</definedName>
    <definedName name="BExQ2NKMTAR39S4UHWTVXISLBWXI" hidden="1">#REF!</definedName>
    <definedName name="BExQ300G8I8TK45A0MVHV15422EU" hidden="1">#REF!</definedName>
    <definedName name="BExQ39R28MXSG2SEV956F0KZ20AN" hidden="1">#REF!</definedName>
    <definedName name="BExQ3D1P3M5Z3HLMEZ17E0BLEE4U" hidden="1">#REF!</definedName>
    <definedName name="BExQ3L50ZBPCYXMEB3GP4CEDPFN6" hidden="1">#REF!</definedName>
    <definedName name="BExQ3MSGLD9L60DPQ8BFRMTZA8JG" hidden="1">#REF!</definedName>
    <definedName name="BExQ3O4W7QF8BOXTUT4IOGF6YKUD" hidden="1">#REF!</definedName>
    <definedName name="BExQ3PXOWSN8561ZR8IEY8ZASI3B" hidden="1">#REF!</definedName>
    <definedName name="BExQ3TZF04IPY0B0UG9CQQ5736UA" hidden="1">#REF!</definedName>
    <definedName name="BExQ3V6JPS1SQTSAPWM3T958MER6" hidden="1">#REF!</definedName>
    <definedName name="BExQ42IU9MNDYLODP41DL6YTZMAR" hidden="1">#REF!</definedName>
    <definedName name="BExQ452HF7N1HYPXJXQ8WD6SOWUV" hidden="1">#REF!</definedName>
    <definedName name="BExQ499KBJ5W7A1G293A0K14EVQB" hidden="1">#REF!</definedName>
    <definedName name="BExQ4A5XFGW83W3FU6WREY4LHPM0" localSheetId="2" hidden="1">KPI-#REF!</definedName>
    <definedName name="BExQ4A5XFGW83W3FU6WREY4LHPM0" localSheetId="4" hidden="1">KPI-#REF!</definedName>
    <definedName name="BExQ4A5XFGW83W3FU6WREY4LHPM0" localSheetId="5" hidden="1">KPI-#REF!</definedName>
    <definedName name="BExQ4A5XFGW83W3FU6WREY4LHPM0" hidden="1">KPI-#REF!</definedName>
    <definedName name="BExQ4BTBSHPHVEDRCXC2ROW8PLFC" hidden="1">#REF!</definedName>
    <definedName name="BExQ4DGKF54SRKQUTUT4B1CZSS62" hidden="1">#REF!</definedName>
    <definedName name="BExQ4T74LQ5PYTV1MUQUW75A4BDY" hidden="1">#REF!</definedName>
    <definedName name="BExQ4XJHD7EJCNH7S1MJDZJ2MNWG" hidden="1">#REF!</definedName>
    <definedName name="BExQ5039ZCEWBUJHU682G4S89J03" hidden="1">#REF!</definedName>
    <definedName name="BExQ56Z9W6YHZHRXOFFI8EFA7CDI" hidden="1">#REF!</definedName>
    <definedName name="BExQ5KX3Z668H1KUCKZ9J24HUQ1F" hidden="1">#REF!</definedName>
    <definedName name="BExQ5SPMSOCJYLAY20NB5A6O32RE" hidden="1">#REF!</definedName>
    <definedName name="BExQ5UICMGTMK790KTLK49MAGXRC" hidden="1">#REF!</definedName>
    <definedName name="BExQ5YUUK9FD0QGTY4WD0W90O7OL" hidden="1">#REF!</definedName>
    <definedName name="BExQ625E7Z6VNT1HA8TXVOXXCFXV" hidden="1">#REF!</definedName>
    <definedName name="BExQ63793YQ9BH7JLCNRIATIGTRG" hidden="1">#REF!</definedName>
    <definedName name="BExQ66CG3LJ8ZKXEN8LNUFGLTNDR" hidden="1">#REF!</definedName>
    <definedName name="BExQ6CN1EF2UPZ57ZYMGK8TUJQSS" hidden="1">#REF!</definedName>
    <definedName name="BExQ6M2YXJ8AMRJF3QGHC40ADAHZ" hidden="1">#REF!</definedName>
    <definedName name="BExQ6M8B0X44N9TV56ATUVHGDI00" hidden="1">#REF!</definedName>
    <definedName name="BExQ6POH065GV0I74XXVD0VUPBJW" hidden="1">#REF!</definedName>
    <definedName name="BExQ6WV9KPSMXPPLGZ3KK4WNYTHU" hidden="1">#REF!</definedName>
    <definedName name="BExQ70GVLACI0AFTWP46YDPU6R2Y" hidden="1">#REF!</definedName>
    <definedName name="BExQ783XTMM2A9I3UKCFWJH1PP2N" hidden="1">#REF!</definedName>
    <definedName name="BExQ79LX01ZPQB8EGD1ZHR2VK2H3" hidden="1">#REF!</definedName>
    <definedName name="BExQ7B3V9MGDK2OIJ61XXFBFLJFZ" hidden="1">#REF!</definedName>
    <definedName name="BExQ7CB046NVPF9ZXDGA7OXOLSLX" hidden="1">#REF!</definedName>
    <definedName name="BExQ7IWDCGGOO1HTJ97YGO1CK3R9" hidden="1">#REF!</definedName>
    <definedName name="BExQ7JNFIEGS2HKNBALH3Q2N5G7Z" hidden="1">#REF!</definedName>
    <definedName name="BExQ7MY3U2Z1IZ71U5LJUD00VVB4" hidden="1">#REF!</definedName>
    <definedName name="BExQ7S1D9GFJOSE2AODUOW5X2VH6" hidden="1">#REF!</definedName>
    <definedName name="BExQ7XL2Q1GVUFL1F9KK0K0EXMWG" hidden="1">#REF!</definedName>
    <definedName name="BExQ8469L3ZRZ3KYZPYMSJIDL7Y5" hidden="1">#REF!</definedName>
    <definedName name="BExQ84MJB94HL3BWRN50M4NCB6Z0" hidden="1">#REF!</definedName>
    <definedName name="BExQ8583ZE00NW7T9OF11OT9IA14" hidden="1">#REF!</definedName>
    <definedName name="BExQ8A0RPE3IMIFIZLUE7KD2N21W" hidden="1">#REF!</definedName>
    <definedName name="BExQ8ABK6H1ADV2R2OYT8NFFYG2N" hidden="1">#REF!</definedName>
    <definedName name="BExQ8DM90XJ6GCJIK9LC5O82I2TJ" hidden="1">#REF!</definedName>
    <definedName name="BExQ8EILSHQWMW96DYTHCSLMW98X" hidden="1">#REF!</definedName>
    <definedName name="BExQ8G0K46ZORA0QVQTDI7Z8LXGF" hidden="1">#REF!</definedName>
    <definedName name="BExQ8O3WEU8HNTTGKTW5T0QSKCLP" hidden="1">#REF!</definedName>
    <definedName name="BExQ8XUG29F0HYPBH89I4XXPL6EA" hidden="1">#REF!</definedName>
    <definedName name="BExQ8YG1Q8RFN1KLQAWISGKZV5IM" hidden="1">#REF!</definedName>
    <definedName name="BExQ8ZCEDBOBJA3D9LDP5TU2WYGR" hidden="1">#REF!</definedName>
    <definedName name="BExQ94LAW6MAQBWY25WTBFV5PPZJ" hidden="1">#REF!</definedName>
    <definedName name="BExQ97QIPOSSRK978N8P234Y1XA4"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NME5CZ81R4TQTN88MPVCSX5" hidden="1">#REF!</definedName>
    <definedName name="BExQ9UTANMJCK7LJ4OQMD6F2Q01L" hidden="1">#REF!</definedName>
    <definedName name="BExQ9ZLYHWABXAA9NJDW8ZS0UQ9P" hidden="1">#REF!</definedName>
    <definedName name="BExQA324HSCK40ENJUT9CS9EC71B" hidden="1">#REF!</definedName>
    <definedName name="BExQA3CWOEXAF2AFL081OVTQSA96" hidden="1">#REF!</definedName>
    <definedName name="BExQA55GY0STSNBWQCWN8E31ZXCS" hidden="1">#REF!</definedName>
    <definedName name="BExQA9HZIN9XEMHEEVHT99UU9Z82" hidden="1">#REF!</definedName>
    <definedName name="BExQACXZH2KT73IIFYYQKDG3XSCA" hidden="1">#REF!</definedName>
    <definedName name="BExQAELFYH92K8CJL155181UDORO" hidden="1">#REF!</definedName>
    <definedName name="BExQAG8PP8R5NJKNQD1U4QOSD6X5" hidden="1">#REF!</definedName>
    <definedName name="BExQAJOVMKOELZNRKDC5N65R0Z3J" hidden="1">#REF!</definedName>
    <definedName name="BExQAOXL1K801HBDXR4EW893QH68" localSheetId="2" hidden="1">Fuel_ #REF!</definedName>
    <definedName name="BExQAOXL1K801HBDXR4EW893QH68" localSheetId="4" hidden="1">Fuel_ #REF!</definedName>
    <definedName name="BExQAOXL1K801HBDXR4EW893QH68" localSheetId="5" hidden="1">Fuel_ #REF!</definedName>
    <definedName name="BExQAOXL1K801HBDXR4EW893QH68" hidden="1">Fuel_ #REF!</definedName>
    <definedName name="BExQBDICMZTSA1X73TMHNO4JSFLN" hidden="1">#REF!</definedName>
    <definedName name="BExQBEER6CRCRPSSL61S0OMH57ZA" hidden="1">#REF!</definedName>
    <definedName name="BExQBIGGY5TXI2FJVVZSLZ0LTZYH" hidden="1">#REF!</definedName>
    <definedName name="BExQBM1RUSIQ85LLMM2159BYDPIP" hidden="1">#REF!</definedName>
    <definedName name="BExQBPSOZ47V81YAEURP0NQJNTJH" hidden="1">#REF!</definedName>
    <definedName name="BExQC5TWT21CGBKD0IHAXTIN2QB8" hidden="1">#REF!</definedName>
    <definedName name="BExQC94JL9F5GW4S8DQCAF4WB2DA" hidden="1">#REF!</definedName>
    <definedName name="BExQCH7V80E46SB3PGILI9RVPHMZ" hidden="1">#REF!</definedName>
    <definedName name="BExQCKTD8AT0824LGWREXM1B5D1X" hidden="1">#REF!</definedName>
    <definedName name="BExQCNNY96ABH6G5XREC661I08HM" hidden="1">#REF!</definedName>
    <definedName name="BExQCNT8ZP63KWEIK2OKI5244RJW" hidden="1">#REF!</definedName>
    <definedName name="BExQCQ7KK15Q67L2MZGZ9616S1GJ" localSheetId="2" hidden="1">KPI-#REF!</definedName>
    <definedName name="BExQCQ7KK15Q67L2MZGZ9616S1GJ" localSheetId="4" hidden="1">KPI-#REF!</definedName>
    <definedName name="BExQCQ7KK15Q67L2MZGZ9616S1GJ" localSheetId="5" hidden="1">KPI-#REF!</definedName>
    <definedName name="BExQCQ7KK15Q67L2MZGZ9616S1GJ" hidden="1">KPI-#REF!</definedName>
    <definedName name="BExQD571YWOXKR2SX85K5MKQ0AO2" hidden="1">#REF!</definedName>
    <definedName name="BExQDB6VCHN8PNX8EA6JNIEQ2JC2" hidden="1">#REF!</definedName>
    <definedName name="BExQDE1B6U2Q9B73KBENABP71YM1" hidden="1">#REF!</definedName>
    <definedName name="BExQDGQCN7ZW41QDUHOBJUGQAX40" hidden="1">#REF!</definedName>
    <definedName name="BExQDOOEDBF5G35QVTDU5FXPTFHS" localSheetId="2" hidden="1">P&amp;#REF!</definedName>
    <definedName name="BExQDOOEDBF5G35QVTDU5FXPTFHS" localSheetId="4" hidden="1">P&amp;#REF!</definedName>
    <definedName name="BExQDOOEDBF5G35QVTDU5FXPTFHS" localSheetId="5" hidden="1">P&amp;#REF!</definedName>
    <definedName name="BExQDOOEDBF5G35QVTDU5FXPTFHS" hidden="1">P&amp;#REF!</definedName>
    <definedName name="BExQDVPVLSCV68E2IAP60T81WX56" hidden="1">#REF!</definedName>
    <definedName name="BExQE1KCP5M2NFJ7EVFG2Q4UBV3C" hidden="1">#REF!</definedName>
    <definedName name="BExQEC7BRIJ30PTU3UPFOIP2HPE3" hidden="1">#REF!</definedName>
    <definedName name="BExQEMUA4HEFM4OVO8M8MA8PIAW1" hidden="1">#REF!</definedName>
    <definedName name="BExQEQ4XZQFIKUXNU9H7WE7AMZ1U" hidden="1">#REF!</definedName>
    <definedName name="BExQF1OEB07CRAP6ALNNMJNJ3P2D" hidden="1">#REF!</definedName>
    <definedName name="BExQF9X2AQPFJZTCHTU5PTTR0JAH" hidden="1">#REF!</definedName>
    <definedName name="BExQFC0M9KKFMQKPLPEO2RQDB7MM" hidden="1">#REF!</definedName>
    <definedName name="BExQFE448A6QD9V0E7OHNGS0IP81" localSheetId="2" hidden="1">P&amp;#REF!</definedName>
    <definedName name="BExQFE448A6QD9V0E7OHNGS0IP81" localSheetId="4" hidden="1">P&amp;#REF!</definedName>
    <definedName name="BExQFE448A6QD9V0E7OHNGS0IP81" localSheetId="5" hidden="1">P&amp;#REF!</definedName>
    <definedName name="BExQFE448A6QD9V0E7OHNGS0IP81" hidden="1">P&amp;#REF!</definedName>
    <definedName name="BExQFEEV7627R8TYZCM28C6V6WHE" hidden="1">#REF!</definedName>
    <definedName name="BExQFEK8NUD04X2OBRA275ADPSDL" hidden="1">#REF!</definedName>
    <definedName name="BExQFGYIWDR4W0YF7XR6E4EWWJ02" hidden="1">#REF!</definedName>
    <definedName name="BExQFKEPDJZHY1KW58G0JIYLTP0X" hidden="1">#REF!</definedName>
    <definedName name="BExQFPNFKA36IAPS22LAUMBDI4KE" hidden="1">#REF!</definedName>
    <definedName name="BExQFPSWEMA8WBUZ4WK20LR13VSU" hidden="1">#REF!</definedName>
    <definedName name="BExQFQEI3GBJZFWUDEUJJU4K8RFY" hidden="1">#REF!</definedName>
    <definedName name="BExQFVSPOSCCPF1TLJPIWYWYB8A9" hidden="1">#REF!</definedName>
    <definedName name="BExQFWJQXNQAW6LUMOEDS6KMJMYL" hidden="1">#REF!</definedName>
    <definedName name="BExQG8TYRD2G42UA5ZPCRLNKUDMX" hidden="1">#REF!</definedName>
    <definedName name="BExQGEZ8HSBPPGG8LEXAGQT8GJ4E" hidden="1">#REF!</definedName>
    <definedName name="BExQGO48J9MPCDQ96RBB9UN9AIGT" hidden="1">#REF!</definedName>
    <definedName name="BExQGQTCLBMBIL4ZBRMTMODG52OF" hidden="1">#REF!</definedName>
    <definedName name="BExQGSBB6MJWDW7AYWA0MSFTXKRR" hidden="1">#REF!</definedName>
    <definedName name="BExQGZCS9RF4UAB5ZT3UCQWNYAF6" hidden="1">#REF!</definedName>
    <definedName name="BExQH0JX9VCA0825MJX6JDOEPNAR" hidden="1">#REF!</definedName>
    <definedName name="BExQH0UURAJ13AVO5UI04HSRGVYW" hidden="1">#REF!</definedName>
    <definedName name="BExQH6ZZY0NR8SE48PSI9D0CU1TC" hidden="1">#REF!</definedName>
    <definedName name="BExQH9P2MCXAJOVEO4GFQT6MNW22" hidden="1">#REF!</definedName>
    <definedName name="BExQHCZSBYUY8OKKJXFYWKBBM6AH" hidden="1">#REF!</definedName>
    <definedName name="BExQHHC5DH4SOAK3X4VW59BRBGP1" hidden="1">#REF!</definedName>
    <definedName name="BExQHPKXZ1K33V2F90NZIQRZYIAW" hidden="1">#REF!</definedName>
    <definedName name="BExQHVF9KD06AG2RXUQJ9X4PVGX4" hidden="1">#REF!</definedName>
    <definedName name="BExQHWX8AZZHJLLA3ZWSUJA6MNUA" hidden="1">#REF!</definedName>
    <definedName name="BExQHZBHVN2L4HC7ACTR73T5OCV0" hidden="1">#REF!</definedName>
    <definedName name="BExQI85V9TNLDJT5LTRZS10Y26SG" hidden="1">#REF!</definedName>
    <definedName name="BExQIAER57MWUZW5JXD1BTOYASDN" hidden="1">#REF!</definedName>
    <definedName name="BExQIAPKHVEV8CU1L3TTHJW67FJ5" hidden="1">#REF!</definedName>
    <definedName name="BExQIBB4I3Z6AUU0HYV1DHRS13M4" hidden="1">#REF!</definedName>
    <definedName name="BExQIBWPAXU7HJZLKGJZY3EB7MIS" hidden="1">#REF!</definedName>
    <definedName name="BExQIS8O6R36CI01XRY9ISM99TW9" hidden="1">#REF!</definedName>
    <definedName name="BExQIVJB9MJ25NDUHTCVMSODJY2C" hidden="1">#REF!</definedName>
    <definedName name="BExQJAZ2AL8SDKVJGUHYES4CYM1F" hidden="1">#REF!</definedName>
    <definedName name="BExQJBF7LAX128WR7VTMJC88ZLPG" hidden="1">#REF!</definedName>
    <definedName name="BExQJEVCKX6KZHNCLYXY7D0MX5KN" hidden="1">#REF!</definedName>
    <definedName name="BExQJJYSDX8B0J1QGF2HL071KKA3" hidden="1">#REF!</definedName>
    <definedName name="BExQK1HV6SQQ7CP8H8IUKI9TYXTD" hidden="1">#REF!</definedName>
    <definedName name="BExQK2P0YN7BEUS6OMSIQTAJAATE" hidden="1">#REF!</definedName>
    <definedName name="BExQK3LE5CSBW1E4H4KHW548FL2R" hidden="1">#REF!</definedName>
    <definedName name="BExQKG6LD6PLNDGNGO9DJXY865BR" hidden="1">#REF!</definedName>
    <definedName name="BExQLE1TOW3A287TQB0AVWENT8O1" hidden="1">#REF!</definedName>
    <definedName name="BExQLT1APWD6K374KGWQV38LM3JU" hidden="1">#REF!</definedName>
    <definedName name="BExRYOYB4A3E5F6MTROY69LR0PMG" hidden="1">#REF!</definedName>
    <definedName name="BExRYZLA9EW71H4SXQR525S72LLP" hidden="1">#REF!</definedName>
    <definedName name="BExRZ0N48R7XTA1LHEI62JXDGUSA" hidden="1">#REF!</definedName>
    <definedName name="BExRZ66M8G9FQ0VFP077QSZBSOA5" hidden="1">#REF!</definedName>
    <definedName name="BExRZ8FMQQL46I8AQWU17LRNZD5T" hidden="1">#REF!</definedName>
    <definedName name="BExRZE4MJJVDOPL75RKOJ3U7HHBE" localSheetId="2" hidden="1">P&amp;[0]!L #REF!</definedName>
    <definedName name="BExRZE4MJJVDOPL75RKOJ3U7HHBE" localSheetId="4" hidden="1">P&amp;[0]!L #REF!</definedName>
    <definedName name="BExRZE4MJJVDOPL75RKOJ3U7HHBE" localSheetId="5" hidden="1">P&amp;[0]!L #REF!</definedName>
    <definedName name="BExRZE4MJJVDOPL75RKOJ3U7HHBE" hidden="1">P&amp;[0]!L #REF!</definedName>
    <definedName name="BExRZIRRIXRUMZ5GOO95S7460BMP" hidden="1">#REF!</definedName>
    <definedName name="BExRZK9RAHMM0ZLTNSK7A4LDC42D" hidden="1">#REF!</definedName>
    <definedName name="BExRZNPXGCQCBEWDF4XVE5HBR811" hidden="1">#REF!</definedName>
    <definedName name="BExRZOGSR69INI6GAEPHDWSNK5Q4" hidden="1">#REF!</definedName>
    <definedName name="BExS0ASQBKRTPDWFK0KUDFOS9LE5" hidden="1">#REF!</definedName>
    <definedName name="BExS0DXYGLQJ4Y63SZ1CU3BNF6B9" hidden="1">#REF!</definedName>
    <definedName name="BExS0GHQUF6YT0RU3TKDEO8CSJYB" hidden="1">#REF!</definedName>
    <definedName name="BExS0K8IHC45I78DMZBOJ1P13KQA" hidden="1">#REF!</definedName>
    <definedName name="BExS152B2LFCRAUHSLI5T6QRNII0" hidden="1">#REF!</definedName>
    <definedName name="BExS15IJV0WW662NXQUVT3FGP4ST" hidden="1">#REF!</definedName>
    <definedName name="BExS194110MR25BYJI3CJ2EGZ8XT" hidden="1">#REF!</definedName>
    <definedName name="BExS1ALZZRGMW0LKFFDSCBD7RI9Z" hidden="1">#REF!</definedName>
    <definedName name="BExS1BNVGNSGD4EP90QL8WXYWZ66" hidden="1">#REF!</definedName>
    <definedName name="BExS1GWLL925HPUR4NZEAFGLMMLC" hidden="1">[0]!Capex-#REF!</definedName>
    <definedName name="BExS1UE39N6NCND7MAARSBWXS6HU" hidden="1">#REF!</definedName>
    <definedName name="BExS208FH5H1XVWFBRI4TLPJBWH3" hidden="1">#REF!</definedName>
    <definedName name="BExS226HTWL5WVC76MP5A1IBI8WD" hidden="1">#REF!</definedName>
    <definedName name="BExS26OI2QNNAH2WMDD95Z400048" hidden="1">#REF!</definedName>
    <definedName name="BExS2DF6B4ZUF3VZLI4G6LJ3BF38" hidden="1">#REF!</definedName>
    <definedName name="BExS2GF236EN7SW25M6MZGS2NYLL" hidden="1">#REF!</definedName>
    <definedName name="BExS2QB5FS5LYTFYO4BROTWG3OV5" hidden="1">#REF!</definedName>
    <definedName name="BExS2TLU1HONYV6S3ZD9T12D7CIG" hidden="1">#REF!</definedName>
    <definedName name="BExS30SRM5WJO9MFCZKEVN8YPPOX" hidden="1">#REF!</definedName>
    <definedName name="BExS318UV9I2FXPQQWUKKX00QLPJ" hidden="1">#REF!</definedName>
    <definedName name="BExS3JJ0V7IA96PRNXUKXC80B29N" hidden="1">#REF!</definedName>
    <definedName name="BExS3LBS0SMTHALVM4NRI1BAV1NP" hidden="1">#REF!</definedName>
    <definedName name="BExS3M2OQLYC3J47F5VGIJZ4FZCW" hidden="1">#REF!</definedName>
    <definedName name="BExS3MTQ75VBXDGEBURP6YT8RROE" hidden="1">#REF!</definedName>
    <definedName name="BExS3OMGYO0DFN5186UFKEXZ2RX3" hidden="1">#REF!</definedName>
    <definedName name="BExS3SDERJ27OER67TIGOVZU13A2" hidden="1">#REF!</definedName>
    <definedName name="BExS46R5WDNU5KL04FKY5LHJUCB8" hidden="1">#REF!</definedName>
    <definedName name="BExS4ACSFASK8RAZ70XY7DC36TZM" hidden="1">#REF!</definedName>
    <definedName name="BExS4ASWKM93XA275AXHYP8AG6SU" hidden="1">#REF!</definedName>
    <definedName name="BExS4JN3Y6SVBKILQK0R9HS45Y52" hidden="1">#REF!</definedName>
    <definedName name="BExS4P6S41O6Z6BED77U3GD9PNH1" hidden="1">#REF!</definedName>
    <definedName name="BExS51H0N51UT0FZOPZRCF1GU063" hidden="1">#REF!</definedName>
    <definedName name="BExS54X72TJFC41FJK72MLRR2OO7" hidden="1">#REF!</definedName>
    <definedName name="BExS59F0PA1V2ZC7S5TN6IT41SXP" hidden="1">#REF!</definedName>
    <definedName name="BExS5DRER9US6NXY9ATYT41KZII3" hidden="1">#REF!</definedName>
    <definedName name="BExS5L3TGB8JVW9ROYWTKYTUPW27" hidden="1">#REF!</definedName>
    <definedName name="BExS6GKQ96EHVLYWNJDWXZXUZW90" hidden="1">#REF!</definedName>
    <definedName name="BExS6ITKSZFRR01YD5B0F676SYN7" hidden="1">#REF!</definedName>
    <definedName name="BExS6N0LI574IAC89EFW6CLTCQ33" hidden="1">#REF!</definedName>
    <definedName name="BExS6WRDBF3ST86ZOBBUL3GTCR11" hidden="1">#REF!</definedName>
    <definedName name="BExS6XNRKR0C3MTA0LV5B60UB908" hidden="1">#REF!</definedName>
    <definedName name="BExS713Q0RJ745LLJQ1R9OCCB9EG" hidden="1">#REF!</definedName>
    <definedName name="BExS7TKQYLRZGM93UY3ZJZJBQNFJ" hidden="1">#REF!</definedName>
    <definedName name="BExS7Y2LNGVHSIBKC7C3R6X4LDR6" hidden="1">#REF!</definedName>
    <definedName name="BExS81TE0EY44Y3W2M4Z4MGNP5OM" hidden="1">#REF!</definedName>
    <definedName name="BExS81YPDZDVJJVS15HV2HDXAC3Y" hidden="1">#REF!</definedName>
    <definedName name="BExS82PRVNUTEKQZS56YT2DVF6C2" hidden="1">#REF!</definedName>
    <definedName name="BExS883ZQT7EE3ZW46AIDW6F7OTY" localSheetId="2" hidden="1" xml:space="preserve"> PBIT Rec #REF!</definedName>
    <definedName name="BExS883ZQT7EE3ZW46AIDW6F7OTY" localSheetId="4" hidden="1" xml:space="preserve"> PBIT Rec #REF!</definedName>
    <definedName name="BExS883ZQT7EE3ZW46AIDW6F7OTY" localSheetId="5" hidden="1" xml:space="preserve"> PBIT Rec #REF!</definedName>
    <definedName name="BExS883ZQT7EE3ZW46AIDW6F7OTY" hidden="1" xml:space="preserve"> PBIT Rec #REF!</definedName>
    <definedName name="BExS8BPG5A0GR5AO1U951NDGGR0L" hidden="1">#REF!</definedName>
    <definedName name="BExS8G7A56EYYC9MAGM2EJAK631B" hidden="1">#REF!</definedName>
    <definedName name="BExS8GSUS17UY50TEM2AWF36BR9Z" hidden="1">#REF!</definedName>
    <definedName name="BExS8HJRBVG0XI6PWA9KTMJZMQXK" hidden="1">#REF!</definedName>
    <definedName name="BExS8HP8PEXMOS1Q0VXYQIOAOVPB" hidden="1">#REF!</definedName>
    <definedName name="BExS8R51C8RM2FS6V6IRTYO9GA4A" hidden="1">#REF!</definedName>
    <definedName name="BExS8SSGVQ6M82A96I5HDGWL2VEM" hidden="1">#REF!</definedName>
    <definedName name="BExS8WDX408F60MH1X9B9UZ2H4R7" hidden="1">#REF!</definedName>
    <definedName name="BExS8YC01GF5D186E48AL8JUCXVU" hidden="1">#REF!</definedName>
    <definedName name="BExS8Z2W2QEC3MH0BZIYLDFQNUIP" hidden="1">#REF!</definedName>
    <definedName name="BExS92DKGRFFCIA9C0IXDOLO57EP" hidden="1">#REF!</definedName>
    <definedName name="BExS976864GNII154MEGJEODYVED" hidden="1">#REF!</definedName>
    <definedName name="BExS98OB4321YCHLCQ022PXKTT2W" hidden="1">#REF!</definedName>
    <definedName name="BExS9C9N8GFISC6HUERJ0EI06GB2" hidden="1">#REF!</definedName>
    <definedName name="BExS9DX13CACP3J8JDREK30JB1SQ" hidden="1">#REF!</definedName>
    <definedName name="BExS9FPRS2KRRCS33SE6WFNF5GYL" hidden="1">#REF!</definedName>
    <definedName name="BExS9WI0A6PSEB8N9GPXF2Z7MWHM" hidden="1">#REF!</definedName>
    <definedName name="BExSA5HP306TN9XJS0TU619DLRR7" hidden="1">#REF!</definedName>
    <definedName name="BExSAAVWQOOIA6B3JHQVGP08HFEM" hidden="1">#REF!</definedName>
    <definedName name="BExSAFJ3IICU2M7QPVE4ARYMXZKX" hidden="1">#REF!</definedName>
    <definedName name="BExSAFZCFMU1O48K8BSX0URUJM5P" hidden="1">#REF!</definedName>
    <definedName name="BExSAH6ID8OHX379UXVNGFO8J6KQ" hidden="1">#REF!</definedName>
    <definedName name="BExSAQBHIXGQRNIRGCJMBXUPCZQA" hidden="1">#REF!</definedName>
    <definedName name="BExSAUTCT4P7JP57NOR9MTX33QJZ" hidden="1">#REF!</definedName>
    <definedName name="BExSAY9CA9TFXQ9M9FBJRGJO9T9E" hidden="1">#REF!</definedName>
    <definedName name="BExSB4JYKQ3MINI7RAYK5M8BLJDC" hidden="1">#REF!</definedName>
    <definedName name="BExSBMOS41ZRLWYLOU29V6Y7YORR" hidden="1">#REF!</definedName>
    <definedName name="BExSBRBXXQMBU1TYDW1BXTEVEPRU" hidden="1">#REF!</definedName>
    <definedName name="BExSC4YX7KGJHW5BAWIYA35OUXD4" hidden="1">#REF!</definedName>
    <definedName name="BExSC54998WTZ21DSL0R8UN0Y9JH" hidden="1">#REF!</definedName>
    <definedName name="BExSC60N7WR9PJSNC9B7ORCX9NGY" hidden="1">#REF!</definedName>
    <definedName name="BExSCD22YLZWRBITPNW3XRP5W661" hidden="1">#REF!</definedName>
    <definedName name="BExSCE99EZTILTTCE4NJJF96OYYM" hidden="1">#REF!</definedName>
    <definedName name="BExSCHUQZ2HFEWS54X67DIS8OSXZ" hidden="1">#REF!</definedName>
    <definedName name="BExSCOG41SKKG4GYU76WRWW1CTE6" hidden="1">#REF!</definedName>
    <definedName name="BExSCRLGI728RRKV75UOFFAWNKNE" hidden="1">#REF!</definedName>
    <definedName name="BExSCUFWN7LH9HODQ90JMMFNL53Q" hidden="1">#REF!</definedName>
    <definedName name="BExSCVC9P86YVFMRKKUVRV29MZXZ" hidden="1">#REF!</definedName>
    <definedName name="BExSD233CH4MU9ZMGNRF97ZV7KWU" hidden="1">#REF!</definedName>
    <definedName name="BExSD2U0F3BN6IN9N4R2DTTJG15H" hidden="1">#REF!</definedName>
    <definedName name="BExSD6A6NY15YSMFH51ST6XJY429" hidden="1">#REF!</definedName>
    <definedName name="BExSD9VH6PF6RQ135VOEE08YXPAW" hidden="1">#REF!</definedName>
    <definedName name="BExSDP0G1GXXO3L6I069RLDDOHMN" hidden="1">#REF!</definedName>
    <definedName name="BExSDP5Y04WWMX2WWRITWOX8R5I9" hidden="1">#REF!</definedName>
    <definedName name="BExSDSGM203BJTNS9MKCBX453HMD" hidden="1">#REF!</definedName>
    <definedName name="BExSDT20XUFXTDM37M148AXAP7HN" hidden="1">#REF!</definedName>
    <definedName name="BExSDYAX4YXR5Q8NBBEPOTC8AHUD" hidden="1">[0]!Capex-#REF!</definedName>
    <definedName name="BExSE5XYCM0BTYC60SB2X3AIT9TL" hidden="1">#REF!</definedName>
    <definedName name="BExSE6JKMCUKYPWA0YBEFQXE2D4P" hidden="1">#REF!</definedName>
    <definedName name="BExSEEHK1VLWD7JBV9SVVVIKQZ3I" hidden="1">#REF!</definedName>
    <definedName name="BExSEJKZLX37P3V33TRTFJ30BFRK" hidden="1">#REF!</definedName>
    <definedName name="BExSEP9UVOAI6TMXKNK587PQ3328" hidden="1">#REF!</definedName>
    <definedName name="BExSF07QFLZCO4P6K6QF05XG7PH1" hidden="1">#REF!</definedName>
    <definedName name="BExSFELNPJYUZX393PKWKNNZYV1N" hidden="1">#REF!</definedName>
    <definedName name="BExSFJ8ZAGQ63A4MVMZRQWLVRGQ5" hidden="1">#REF!</definedName>
    <definedName name="BExSFKQRST2S9KXWWLCXYLKSF4G1" hidden="1">#REF!</definedName>
    <definedName name="BExSFQW08I5CG3FW4UYK5TQEPYED" hidden="1">#REF!</definedName>
    <definedName name="BExSFYDRRTAZVPXRWUF5PDQ97WFF" hidden="1">#REF!</definedName>
    <definedName name="BExSFZVPFTXA3F0IJ2NGH1GXX9R7" hidden="1">#REF!</definedName>
    <definedName name="BExSG90Q4ZUU2IPGDYOM169NJV9S" hidden="1">#REF!</definedName>
    <definedName name="BExSG9X3DU845PNXYJGGLBQY2UHG" hidden="1">#REF!</definedName>
    <definedName name="BExSGDD90AECS0HZ2YD0WEIIO9MF" hidden="1">#REF!</definedName>
    <definedName name="BExSGE45J27MDUUNXW7Z8Q33UAON" hidden="1">#REF!</definedName>
    <definedName name="BExSGE9LY91Q0URHB4YAMX0UAMYI" hidden="1">#REF!</definedName>
    <definedName name="BExSGLB2URTLBCKBB4Y885W925F2" hidden="1">#REF!</definedName>
    <definedName name="BExSGOAYG73SFWOPAQV80P710GID" hidden="1">#REF!</definedName>
    <definedName name="BExSGOWJHRW7FWKLO2EHUOOGHNAF" hidden="1">#REF!</definedName>
    <definedName name="BExSGOWJTAP41ZV5Q23H7MI9C76W" hidden="1">#REF!</definedName>
    <definedName name="BExSGR5JQVX2HQ0PKCGZNSSUM1RV" hidden="1">#REF!</definedName>
    <definedName name="BExSGVHX69GJZHD99DKE4RZ042B1" hidden="1">#REF!</definedName>
    <definedName name="BExSGZJO4J4ZO04E2N2ECVYS9DEZ" hidden="1">#REF!</definedName>
    <definedName name="BExSHAHFHS7MMNJR8JPVABRGBVIT" hidden="1">#REF!</definedName>
    <definedName name="BExSHGH88QZWW4RNAX4YKAZ5JEBL" hidden="1">#REF!</definedName>
    <definedName name="BExSHOKK1OO3CX9Z28C58E5J1D9W" hidden="1">#REF!</definedName>
    <definedName name="BExSHQD8KYLTQGDXIRKCHQQ7MKIH" hidden="1">#REF!</definedName>
    <definedName name="BExSHVGPIAHXI97UBLI9G4I4M29F" hidden="1">#REF!</definedName>
    <definedName name="BExSI0K2YL3HTCQAD8A7TR4QCUR6" hidden="1">#REF!</definedName>
    <definedName name="BExSIFUDNRWXWIWNGCCFOOD8WIAZ" hidden="1">#REF!</definedName>
    <definedName name="BExTTZNS2PBCR93C9IUW49UZ4I6T" hidden="1">#REF!</definedName>
    <definedName name="BExTU2YFQ25JQ6MEMRHHN66VLTPJ" hidden="1">#REF!</definedName>
    <definedName name="BExTU75IOII1V5O0C9X2VAYYVJUG" hidden="1">#REF!</definedName>
    <definedName name="BExTUA5F7V4LUIIAM17J3A8XF3JE" hidden="1">#REF!</definedName>
    <definedName name="BExTUJ53ANGZ3H1KDK4CR4Q0OD6P" hidden="1">#REF!</definedName>
    <definedName name="BExTUKXSZBM7C57G6NGLWGU4WOHY" hidden="1">#REF!</definedName>
    <definedName name="BExTUNC50AQ5K6FXO687OG37AS7F" hidden="1">#REF!</definedName>
    <definedName name="BExTUSQCFFYZCDNHWHADBC2E1ZP1" hidden="1">#REF!</definedName>
    <definedName name="BExTUVFGOJEYS28JURA5KHQFDU5J" hidden="1">#REF!</definedName>
    <definedName name="BExTUW10U40QCYGHM5NJ3YR1O5SP" hidden="1">#REF!</definedName>
    <definedName name="BExTUWXFQHINU66YG82BI20ATMB5" hidden="1">#REF!</definedName>
    <definedName name="BExTUY9WNSJ91GV8CP0SKJTEIV82" hidden="1">#REF!</definedName>
    <definedName name="BExTV67VIM8PV6KO253M4DUBJQLC" hidden="1">#REF!</definedName>
    <definedName name="BExTVELZCF2YA5L6F23BYZZR6WHF" hidden="1">#REF!</definedName>
    <definedName name="BExTVGPIQZ99YFXUC8OONUX5BD42" hidden="1">#REF!</definedName>
    <definedName name="BExTVZQLP9VFLEYQ9280W13X7E8K" hidden="1">#REF!</definedName>
    <definedName name="BExTW9MMQ8J67QAAWERN22S4B4R2" hidden="1">#REF!</definedName>
    <definedName name="BExTWB4LA1PODQOH4LDTHQKBN16K" hidden="1">#REF!</definedName>
    <definedName name="BExTWI0Q8AWXUA3ZN7I5V3QK2KM1" hidden="1">#REF!</definedName>
    <definedName name="BExTWJTIA3WUW1PUWXAOP9O8NKLZ" hidden="1">#REF!</definedName>
    <definedName name="BExTWJYZ0LTKJ98CC841EMUUXRP9" hidden="1">#REF!</definedName>
    <definedName name="BExTWW95OX07FNA01WF5MSSSFQLX" hidden="1">#REF!</definedName>
    <definedName name="BExTX476KI0RNB71XI5TYMANSGBG" hidden="1">#REF!</definedName>
    <definedName name="BExTXGC30F6VM2PK1YGX2H0L4JEU" hidden="1">#REF!</definedName>
    <definedName name="BExTXJ6HBAIXMMWKZTJNFDYVZCAY" hidden="1">#REF!</definedName>
    <definedName name="BExTXT812NQT8GAEGH738U29BI0D" hidden="1">#REF!</definedName>
    <definedName name="BExTXWIP2TFPTQ76NHFOB72NICRZ" hidden="1">#REF!</definedName>
    <definedName name="BExTY5T62H651VC86QM4X7E28JVA" hidden="1">#REF!</definedName>
    <definedName name="BExTYB7EUHEYX8PK4FFPNDT1V883" localSheetId="2" hidden="1">turnover #REF!</definedName>
    <definedName name="BExTYB7EUHEYX8PK4FFPNDT1V883" localSheetId="4" hidden="1">turnover #REF!</definedName>
    <definedName name="BExTYB7EUHEYX8PK4FFPNDT1V883" localSheetId="5" hidden="1">turnover #REF!</definedName>
    <definedName name="BExTYB7EUHEYX8PK4FFPNDT1V883" hidden="1">turnover #REF!</definedName>
    <definedName name="BExTYHCJJ2NWRM1RV59FYR41534U" hidden="1">#REF!</definedName>
    <definedName name="BExTYKCEFJ83LZM95M1V7CSFQVEA" hidden="1">#REF!</definedName>
    <definedName name="BExTYPLA9N640MFRJJQPKXT7P88M" hidden="1">#REF!</definedName>
    <definedName name="BExTZ7F71SNTOX4LLZCK5R9VUMIJ" hidden="1">#REF!</definedName>
    <definedName name="BExTZ8X5G9S3PA4FPSNK7T69W7QT" hidden="1">#REF!</definedName>
    <definedName name="BExTZ97Y0RMR8V5BI9F2H4MFB77O" hidden="1">#REF!</definedName>
    <definedName name="BExTZGEX5ROZN6856AHB9DO7O3U0" hidden="1">#REF!</definedName>
    <definedName name="BExTZK5PMCAXJL4DUIGL6H9Y8U4C" hidden="1">#REF!</definedName>
    <definedName name="BExTZKB6L5SXV5UN71YVTCBEIGWY" hidden="1">#REF!</definedName>
    <definedName name="BExTZLICVKK4NBJFEGL270GJ2VQO" hidden="1">#REF!</definedName>
    <definedName name="BExTZO2596CBZKPI7YNA1QQNPAIJ" hidden="1">#REF!</definedName>
    <definedName name="BExTZY8TDV4U7FQL7O10G6VKWKPJ" hidden="1">#REF!</definedName>
    <definedName name="BExU02QNT4LT7H9JPUC4FXTLVGZT" hidden="1">#REF!</definedName>
    <definedName name="BExU0BFJJQO1HJZKI14QGOQ6JROO"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ZUUFYHLUK4M4E8GLGIBBNT0" hidden="1">#REF!</definedName>
    <definedName name="BExU147D6RPG6ZVTSXRKFSVRHSBG" hidden="1">#REF!</definedName>
    <definedName name="BExU16R10W1SOAPNG4CDJ01T7JRE" hidden="1">#REF!</definedName>
    <definedName name="BExU17CKOR3GNIHDNVLH9L1IOJS9" hidden="1">#REF!</definedName>
    <definedName name="BExU1GXUTLRPJN4MRINLAPHSZQFG" hidden="1">#REF!</definedName>
    <definedName name="BExU1IL9AOHFO85BZB6S60DK3N8H" hidden="1">#REF!</definedName>
    <definedName name="BExU1NOPS09CLFZL1O31RAF9BQNQ" hidden="1">#REF!</definedName>
    <definedName name="BExU1P6MV459F89XYXXKSUYLZB9S" localSheetId="2" hidden="1">KPI-#REF!</definedName>
    <definedName name="BExU1P6MV459F89XYXXKSUYLZB9S" localSheetId="4" hidden="1">KPI-#REF!</definedName>
    <definedName name="BExU1P6MV459F89XYXXKSUYLZB9S" localSheetId="5" hidden="1">KPI-#REF!</definedName>
    <definedName name="BExU1P6MV459F89XYXXKSUYLZB9S" hidden="1">KPI-#REF!</definedName>
    <definedName name="BExU1PH9MOEX1JZVZ3D5M9DXB191" hidden="1">#REF!</definedName>
    <definedName name="BExU1QZEEKJA35IMEOLOJ3ODX0ZA" hidden="1">#REF!</definedName>
    <definedName name="BExU1VRURIWWVJ95O40WA23LMTJD" hidden="1">#REF!</definedName>
    <definedName name="BExU1YX7SETFCIH3LCE8DKN4IM5O" localSheetId="2" hidden="1">Fuel_ #REF!</definedName>
    <definedName name="BExU1YX7SETFCIH3LCE8DKN4IM5O" localSheetId="4" hidden="1">Fuel_ #REF!</definedName>
    <definedName name="BExU1YX7SETFCIH3LCE8DKN4IM5O" localSheetId="5" hidden="1">Fuel_ #REF!</definedName>
    <definedName name="BExU1YX7SETFCIH3LCE8DKN4IM5O" hidden="1">Fuel_ #REF!</definedName>
    <definedName name="BExU2M5CK6XK55UIHDVYRXJJJRI4" hidden="1">#REF!</definedName>
    <definedName name="BExU2TXVT25ZTOFQAF6CM53Z1RLF" hidden="1">#REF!</definedName>
    <definedName name="BExU2WHORCZVTFSI85GYPK4IZZIP" hidden="1">#REF!</definedName>
    <definedName name="BExU2XZLYIU19G7358W5T9E87AFR" hidden="1">#REF!</definedName>
    <definedName name="BExU3B66MCKJFSKT3HL8B5EJGVX0" hidden="1">#REF!</definedName>
    <definedName name="BExU3JEZFLJ14RPVVY24R4BANERQ" localSheetId="2" hidden="1">Fuel_ #REF!</definedName>
    <definedName name="BExU3JEZFLJ14RPVVY24R4BANERQ" localSheetId="4" hidden="1">Fuel_ #REF!</definedName>
    <definedName name="BExU3JEZFLJ14RPVVY24R4BANERQ" localSheetId="5" hidden="1">Fuel_ #REF!</definedName>
    <definedName name="BExU3JEZFLJ14RPVVY24R4BANERQ" hidden="1">Fuel_ #REF!</definedName>
    <definedName name="BExU3UNI9NR1RNZR07NSLSZMDOQQ" hidden="1">#REF!</definedName>
    <definedName name="BExU401R18N6XKZKL7CNFOZQCM14" hidden="1">#REF!</definedName>
    <definedName name="BExU42QVGY7TK39W1BIN6CDRG2OE" hidden="1">#REF!</definedName>
    <definedName name="BExU44P2AEX6PD8VC4ISCROUCQSP" hidden="1">#REF!</definedName>
    <definedName name="BExU47OZMS6TCWMEHHF0UCSFLLPI" hidden="1">#REF!</definedName>
    <definedName name="BExU4CMWX9ZMEBF4BVVV96N594LZ" hidden="1">#REF!</definedName>
    <definedName name="BExU4D36E8TXN0M8KSNGEAFYP4DQ" hidden="1">#REF!</definedName>
    <definedName name="BExU4G31RRVLJ3AC6E1FNEFMXM3O" hidden="1">#REF!</definedName>
    <definedName name="BExU4GDVLPUEWBA4MRYRTQAUNO7B" hidden="1">#REF!</definedName>
    <definedName name="BExU4I148DA7PRCCISLWQ6ABXFK6" hidden="1">#REF!</definedName>
    <definedName name="BExU4L101H2KQHVKCKQ4PBAWZV6K" hidden="1">#REF!</definedName>
    <definedName name="BExU4NA00RRRBGRT6TOB0MXZRCRZ" hidden="1">#REF!</definedName>
    <definedName name="BExU51IFNZXPBDES28457LR8X60M" hidden="1">#REF!</definedName>
    <definedName name="BExU529I6YHVOG83TJHWSILIQU1S" hidden="1">#REF!</definedName>
    <definedName name="BExU5423LJ5V5E7PFFPMDP71Z81X" hidden="1">#REF!</definedName>
    <definedName name="BExU57YCIKPRD8QWL6EU0YR3NG3J" hidden="1">#REF!</definedName>
    <definedName name="BExU5DSTBWXLN6E59B757KRWRI6E" hidden="1">#REF!</definedName>
    <definedName name="BExU5TDWM8NNDHYPQ7OQODTQ368A" hidden="1">#REF!</definedName>
    <definedName name="BExU5X4OX1V1XHS6WSSORVQPP6Z3" hidden="1">#REF!</definedName>
    <definedName name="BExU5XVPARTFMRYHNUTBKDIL4UJN" hidden="1">#REF!</definedName>
    <definedName name="BExU62OD3Z4R4JEM46XFE84CFASK" hidden="1">#REF!</definedName>
    <definedName name="BExU66KMFBAP8JCVG9VM1RD1TNFF" hidden="1">#REF!</definedName>
    <definedName name="BExU68IOM3CB3TACNAE9565TW7SH" hidden="1">#REF!</definedName>
    <definedName name="BExU6AM82KN21E82HMWVP3LWP9IL" hidden="1">#REF!</definedName>
    <definedName name="BExU6E27JADMS8LG6ENEX576MQ84" hidden="1">#REF!</definedName>
    <definedName name="BExU6FEU1MRHU98R9YOJC5OKUJ6L" hidden="1">#REF!</definedName>
    <definedName name="BExU6KIAJ663Y8W8QMU4HCF183DF" hidden="1">#REF!</definedName>
    <definedName name="BExU6KT19B4PG6SHXFBGBPLM66KT" hidden="1">#REF!</definedName>
    <definedName name="BExU6PAVKIOAIMQ9XQIHHF1SUAGO" hidden="1">#REF!</definedName>
    <definedName name="BExU6WXXC7SSQDMHSLUN5C2V4IYX" hidden="1">#REF!</definedName>
    <definedName name="BExU73387E74XE8A9UKZLZNJYY65" hidden="1">#REF!</definedName>
    <definedName name="BExU76ZHCJM8I7VSICCMSTC33O6U" hidden="1">#REF!</definedName>
    <definedName name="BExU7BBTUF8BQ42DSGM94X5TG5GF" hidden="1">#REF!</definedName>
    <definedName name="BExU7G9T0C9PD1AY2LOC073T4S7Y" hidden="1">#REF!</definedName>
    <definedName name="BExU7HH4EAHFQHT4AXKGWAWZP3I0" hidden="1">#REF!</definedName>
    <definedName name="BExU7MF1ZVPDHOSMCAXOSYICHZ4I" hidden="1">#REF!</definedName>
    <definedName name="BExU7O2BJ6D5YCKEL6FD2EFCWYRX" hidden="1">#REF!</definedName>
    <definedName name="BExU7Q0JS9YIUKUPNSSAIDK2KJAV" hidden="1">#REF!</definedName>
    <definedName name="BExU7RD172UKFU0A6ZHURR0K4726" hidden="1">#REF!</definedName>
    <definedName name="BExU80I6AE5OU7P7F5V7HWIZBJ4P" hidden="1">#REF!</definedName>
    <definedName name="BExU86NB26MCPYIISZ36HADONGT2" hidden="1">#REF!</definedName>
    <definedName name="BExU885EZZNSZV3GP298UJ8LB7OL" hidden="1">#REF!</definedName>
    <definedName name="BExU8FSAUP9TUZ1NO9WXK80QPHWV" hidden="1">#REF!</definedName>
    <definedName name="BExU8KFLAN778MBN93NYZB0FV30G" hidden="1">#REF!</definedName>
    <definedName name="BExU8UX9JX3XLB47YZ8GFXE0V7R2" hidden="1">#REF!</definedName>
    <definedName name="BExU91DC3DGKPZD6LTER2IRTF89C" hidden="1">#REF!</definedName>
    <definedName name="BExU93WWQ9WETCGSF3U9WTR6WH5E" hidden="1">#REF!</definedName>
    <definedName name="BExU96M1J7P9DZQ3S9H0C12KGYTW" hidden="1">#REF!</definedName>
    <definedName name="BExU99R9CI6YQN6ERXI50QBD78OA" hidden="1">#REF!</definedName>
    <definedName name="BExU9F05OR1GZ3057R6UL3WPEIYI" hidden="1">#REF!</definedName>
    <definedName name="BExU9GCSO5YILIKG6VAHN13DL75K" hidden="1">#REF!</definedName>
    <definedName name="BExU9KJOZLO15N11MJVN782NFGJ0" hidden="1">#REF!</definedName>
    <definedName name="BExU9LG29XU2K1GNKRO4438JYQZE" hidden="1">#REF!</definedName>
    <definedName name="BExU9RW36I5Z6JIXUIUB3PJH86LT" hidden="1">#REF!</definedName>
    <definedName name="BExUA28AO7OWDG3H23Q0CL4B7BHW" hidden="1">#REF!</definedName>
    <definedName name="BExUA5O923FFNEBY8BPO1TU3QGBM" hidden="1">#REF!</definedName>
    <definedName name="BExUA6Q4K25VH452AQ3ZIRBCMS61" hidden="1">#REF!</definedName>
    <definedName name="BExUAFV4JMBSM2SKBQL9NHL0NIBS" hidden="1">#REF!</definedName>
    <definedName name="BExUAHIKCX0RVAWMIFDBZA61ZC37" hidden="1">#REF!</definedName>
    <definedName name="BExUAMWQODKBXMRH1QCMJLJBF8M7" hidden="1">#REF!</definedName>
    <definedName name="BExUAX8WS5OPVLCDXRGKTU2QMTFO" hidden="1">#REF!</definedName>
    <definedName name="BExUB4AJHEAFCG8QDDLXMOMZ6VOB" hidden="1">#REF!</definedName>
    <definedName name="BExUB8HLEXSBVPZ5AXNQEK96F1N4" hidden="1">#REF!</definedName>
    <definedName name="BExUBCDVZIEA7YT0LPSMHL5ZSERQ" hidden="1">#REF!</definedName>
    <definedName name="BExUBKXBUCN760QYU7Q8GESBWOQH" hidden="1">#REF!</definedName>
    <definedName name="BExUBL83ED0P076RN9RJ8P1MZ299" hidden="1">#REF!</definedName>
    <definedName name="BExUBMKK81HANIJ96PTYHCAPCGN9" hidden="1">#REF!</definedName>
    <definedName name="BExUBOO9MSCC8XA97Q1YP77VK4VZ" localSheetId="2" hidden="1">Fuel_ #REF!</definedName>
    <definedName name="BExUBOO9MSCC8XA97Q1YP77VK4VZ" localSheetId="4" hidden="1">Fuel_ #REF!</definedName>
    <definedName name="BExUBOO9MSCC8XA97Q1YP77VK4VZ" localSheetId="5" hidden="1">Fuel_ #REF!</definedName>
    <definedName name="BExUBOO9MSCC8XA97Q1YP77VK4VZ" hidden="1">Fuel_ #REF!</definedName>
    <definedName name="BExUC3I91I6BAR2URTAN2NP9FZW8" hidden="1">#REF!</definedName>
    <definedName name="BExUC623BDYEODBN0N4DO6PJQ7NU" hidden="1">#REF!</definedName>
    <definedName name="BExUC8WH8TCKBB5313JGYYQ1WFLT" hidden="1">#REF!</definedName>
    <definedName name="BExUCFCDK6SPH86I6STXX8X3WMC4" hidden="1">#REF!</definedName>
    <definedName name="BExUCLC6AQ5KR6LXSAXV4QQ8ASVG" hidden="1">#REF!</definedName>
    <definedName name="BExUCYDL736GOUY7I23W94P8G3CO" localSheetId="2" hidden="1">Fuel Anal #REF!</definedName>
    <definedName name="BExUCYDL736GOUY7I23W94P8G3CO" localSheetId="4" hidden="1">Fuel Anal #REF!</definedName>
    <definedName name="BExUCYDL736GOUY7I23W94P8G3CO" localSheetId="5" hidden="1">Fuel Anal #REF!</definedName>
    <definedName name="BExUCYDL736GOUY7I23W94P8G3CO" hidden="1">Fuel Anal #REF!</definedName>
    <definedName name="BExUD4IOJ12X3PJG5WXNNGDRCKAP" hidden="1">#REF!</definedName>
    <definedName name="BExUD9WX9BWK72UWVSLYZJLAY5VY" hidden="1">#REF!</definedName>
    <definedName name="BExUDBEUJH9IACZDBL1VAUWPG0QW" hidden="1">#REF!</definedName>
    <definedName name="BExUDCWS97CZ4MB83G41D9H0H9ZE" hidden="1">#REF!</definedName>
    <definedName name="BExUDEPKW4SGODRKCEUX6YOUFN4T" hidden="1">#REF!</definedName>
    <definedName name="BExUDEV0CYVO7Y5IQQBEJ6FUY9S6" hidden="1">#REF!</definedName>
    <definedName name="BExUDWOXQGIZW0EAIIYLQUPXF8YV" hidden="1">#REF!</definedName>
    <definedName name="BExUDXAIC17W1FUU8Z10XUAVB7CS" hidden="1">#REF!</definedName>
    <definedName name="BExUE5OMY7OAJQ9WR8C8HG311ORP" hidden="1">#REF!</definedName>
    <definedName name="BExUE9KW4052779I32J0PQIJT04Y" hidden="1">#REF!</definedName>
    <definedName name="BExUEFKOQWXXGRNLAOJV2BJ66UB8" hidden="1">#REF!</definedName>
    <definedName name="BExUEJGX3OQQP5KFRJSRCZ70EI9V" hidden="1">#REF!</definedName>
    <definedName name="BExUEYR71COFS2X8PDNU21IPMQEU" hidden="1">#REF!</definedName>
    <definedName name="BExVPRLJ9I6RX45EDVFSQGCPJSOK" hidden="1">#REF!</definedName>
    <definedName name="BExVQ4S8VR1OUHSG750BEXHEOX82" hidden="1">#REF!</definedName>
    <definedName name="BExVRJA84ZKK6WY1X2VBZSDANPR3" hidden="1">#REF!</definedName>
    <definedName name="BExVSL787C8E4HFQZ2NVLT35I2XV" hidden="1">#REF!</definedName>
    <definedName name="BExVSTFTVV14SFGHQUOJL5SQ5TX9" hidden="1">#REF!</definedName>
    <definedName name="BExVT3MPE8LQ5JFN3HQIFKSQ80U4" hidden="1">#REF!</definedName>
    <definedName name="BExVT6MLJPWO4ZWVZ2F9UZ333IRT" hidden="1">#REF!</definedName>
    <definedName name="BExVT7TRK3NZHPME2TFBXOF1WBR9" hidden="1">#REF!</definedName>
    <definedName name="BExVT9H0R0T7WGQAAC0HABMG54YM" hidden="1">#REF!</definedName>
    <definedName name="BExVTCMDDEDGLUIMUU6BSFHEWTOP" hidden="1">#REF!</definedName>
    <definedName name="BExVTCMDQMLKRA2NQR72XU6Y54IK" hidden="1">#REF!</definedName>
    <definedName name="BExVTCRV8FQ5U9OYWWL44N6KFNHU" hidden="1">#REF!</definedName>
    <definedName name="BExVTNESHPVG0A0KZ7BRX26MS0PF" hidden="1">#REF!</definedName>
    <definedName name="BExVTTJVTNRSBHBTUZ78WG2JM5MK" hidden="1">#REF!</definedName>
    <definedName name="BExVTXLMYR87BC04D1ERALPUFVPG" hidden="1">#REF!</definedName>
    <definedName name="BExVU2UCZAJYB0VPOSB34PVYFQBA" localSheetId="2" hidden="1">turnover #REF!</definedName>
    <definedName name="BExVU2UCZAJYB0VPOSB34PVYFQBA" localSheetId="4" hidden="1">turnover #REF!</definedName>
    <definedName name="BExVU2UCZAJYB0VPOSB34PVYFQBA" localSheetId="5" hidden="1">turnover #REF!</definedName>
    <definedName name="BExVU2UCZAJYB0VPOSB34PVYFQBA" hidden="1">turnover #REF!</definedName>
    <definedName name="BExVUL9V3H8ZF6Y72LQBBN639YAA" hidden="1">#REF!</definedName>
    <definedName name="BExVULKTJ9435PCZYNV5LSPHY4GW" hidden="1">#REF!</definedName>
    <definedName name="BExVV5T14N2HZIK7HQ4P2KG09U0J" hidden="1">#REF!</definedName>
    <definedName name="BExVV7R410VYLADLX9LNG63ID6H1" hidden="1">#REF!</definedName>
    <definedName name="BExVVCEED4JEKF59OV0G3T4XFMFO" hidden="1">#REF!</definedName>
    <definedName name="BExVVPFO2J7FMSRPD36909HN4BZJ" hidden="1">#REF!</definedName>
    <definedName name="BExVVQ19AQ3VCARJOC38SF7OYE9Y" hidden="1">#REF!</definedName>
    <definedName name="BExVVQ19TAECID45CS4HXT1RD3AQ" hidden="1">#REF!</definedName>
    <definedName name="BExVW3YV5XGIVJ97UUPDJGJ2P15B" hidden="1">#REF!</definedName>
    <definedName name="BExVW5X571GEYR5SCU1Z2DHKWM79" hidden="1">#REF!</definedName>
    <definedName name="BExVW6YTKA098AF57M4PHNQ54XMH" hidden="1">#REF!</definedName>
    <definedName name="BExVWINKCH0V0NUWH363SMXAZE62" hidden="1">#REF!</definedName>
    <definedName name="BExVWRHY26E4C7SIWJOTQBX0UFXB" hidden="1">#REF!</definedName>
    <definedName name="BExVWYOXE08WEME7MMXU8IO9W33L" localSheetId="2" hidden="1">Fuel #REF!</definedName>
    <definedName name="BExVWYOXE08WEME7MMXU8IO9W33L" localSheetId="4" hidden="1">Fuel #REF!</definedName>
    <definedName name="BExVWYOXE08WEME7MMXU8IO9W33L" localSheetId="5" hidden="1">Fuel #REF!</definedName>
    <definedName name="BExVWYOXE08WEME7MMXU8IO9W33L" hidden="1">Fuel #REF!</definedName>
    <definedName name="BExVWYU8EK669NP172GEIGCTVPPA" hidden="1">#REF!</definedName>
    <definedName name="BExVX2QIJRQ8BAUPI0N7HL5TQOQJ" hidden="1">#REF!</definedName>
    <definedName name="BExVX3MVJ0GHWPP1EL59ZQNKMX0B" hidden="1">#REF!</definedName>
    <definedName name="BExVX3XN2DRJKL8EDBIG58RYQ36R" hidden="1">#REF!</definedName>
    <definedName name="BExVXC109GK4JVYMQ11TXPTGG81P" hidden="1">#REF!</definedName>
    <definedName name="BExVXCH9190E650DGHQE4W6LNT82" hidden="1">#REF!</definedName>
    <definedName name="BExVXDZ63PUART77BBR5SI63TPC6" hidden="1">#REF!</definedName>
    <definedName name="BExVXHKI6LFYMGWISMPACMO247HL" hidden="1">#REF!</definedName>
    <definedName name="BExVXLX2BZ5EF2X6R41BTKRJR1NM" hidden="1">#REF!</definedName>
    <definedName name="BExVY11V7U1SAY4QKYE0PBSPD7LW" hidden="1">#REF!</definedName>
    <definedName name="BExVY1SV37DL5YU59HS4IG3VBCP4" hidden="1">#REF!</definedName>
    <definedName name="BExVY3WFGJKSQA08UF9NCMST928Y" hidden="1">#REF!</definedName>
    <definedName name="BExVY954UOEVQEIC5OFO4NEWVKAQ" hidden="1">#REF!</definedName>
    <definedName name="BExVYHDYIV5397LC02V4FEP8VD6W" hidden="1">#REF!</definedName>
    <definedName name="BExVYOVIZDA18YIQ0A30Q052PCAK" hidden="1">#REF!</definedName>
    <definedName name="BExVYQIXPEM6J4JVP78BRHIC05PV" hidden="1">#REF!</definedName>
    <definedName name="BExVYVGWN7SONLVDH9WJ2F1JS264" hidden="1">#REF!</definedName>
    <definedName name="BExVZ344QMFQTMKQZURJKRM1DGY0" localSheetId="2" hidden="1">turnover  #REF!</definedName>
    <definedName name="BExVZ344QMFQTMKQZURJKRM1DGY0" localSheetId="4" hidden="1">turnover  #REF!</definedName>
    <definedName name="BExVZ344QMFQTMKQZURJKRM1DGY0" localSheetId="5" hidden="1">turnover  #REF!</definedName>
    <definedName name="BExVZ344QMFQTMKQZURJKRM1DGY0" hidden="1">turnover  #REF!</definedName>
    <definedName name="BExVZ9EO732IK6MNMG17Y1EFTJQC" hidden="1">#REF!</definedName>
    <definedName name="BExVZB1Y5J4UL2LKK0363EU7GIJ1" hidden="1">#REF!</definedName>
    <definedName name="BExVZJQVO5LQ0BJH5JEN5NOBIAF6" hidden="1">#REF!</definedName>
    <definedName name="BExVZKCG3JI4DW6T3TU8SL2EJ3UI" hidden="1">#REF!</definedName>
    <definedName name="BExVZL3HZ1485ND51PTJ0UYIIAOS" hidden="1">#REF!</definedName>
    <definedName name="BExVZM5710Q6OHT6527X3A5QBC41" hidden="1">#REF!</definedName>
    <definedName name="BExVZNN4MOUY70CY2LSMQPNRTTA5" localSheetId="2" hidden="1">P&amp;#REF!</definedName>
    <definedName name="BExVZNN4MOUY70CY2LSMQPNRTTA5" localSheetId="4" hidden="1">P&amp;#REF!</definedName>
    <definedName name="BExVZNN4MOUY70CY2LSMQPNRTTA5" localSheetId="5" hidden="1">P&amp;#REF!</definedName>
    <definedName name="BExVZNN4MOUY70CY2LSMQPNRTTA5" hidden="1">P&amp;#REF!</definedName>
    <definedName name="BExVZNXWS91RD7NXV5NE2R3C8WW7" hidden="1">#REF!</definedName>
    <definedName name="BExW014OLVBNTZHT410KLKI5CEB0" hidden="1">#REF!</definedName>
    <definedName name="BExW0386REQRCQCVT9BCX80UPTRY" hidden="1">#REF!</definedName>
    <definedName name="BExW05MIVL2VPSG2QWCBICGP9IVP" localSheetId="2" hidden="1">queried #REF!</definedName>
    <definedName name="BExW05MIVL2VPSG2QWCBICGP9IVP" localSheetId="4" hidden="1">queried #REF!</definedName>
    <definedName name="BExW05MIVL2VPSG2QWCBICGP9IVP" localSheetId="5" hidden="1">queried #REF!</definedName>
    <definedName name="BExW05MIVL2VPSG2QWCBICGP9IVP" hidden="1">queried #REF!</definedName>
    <definedName name="BExW0FYP4WXY71CYUG40SUBG9UWU" hidden="1">#REF!</definedName>
    <definedName name="BExW0RI61B4VV0ARXTFVBAWRA1C5" hidden="1">#REF!</definedName>
    <definedName name="BExW0SUME4SM5NJGKVN7U9BDAU4J" localSheetId="2" hidden="1">Fuel_ #REF!</definedName>
    <definedName name="BExW0SUME4SM5NJGKVN7U9BDAU4J" localSheetId="4" hidden="1">Fuel_ #REF!</definedName>
    <definedName name="BExW0SUME4SM5NJGKVN7U9BDAU4J" localSheetId="5" hidden="1">Fuel_ #REF!</definedName>
    <definedName name="BExW0SUME4SM5NJGKVN7U9BDAU4J" hidden="1">Fuel_ #REF!</definedName>
    <definedName name="BExW16MY2FXTM2HDDNKLWQ1P5MYM" hidden="1">#REF!</definedName>
    <definedName name="BExW17JC7PVGA8WR6NJK8TRQSUNA" hidden="1">#REF!</definedName>
    <definedName name="BExW1BVUYQTKMOR56MW7RVRX4L1L" hidden="1">#REF!</definedName>
    <definedName name="BExW1F1220628FOMTW5UAATHRJHK" hidden="1">#REF!</definedName>
    <definedName name="BExW1TKA0Z9OP2DTG50GZR5EG8C7" hidden="1">#REF!</definedName>
    <definedName name="BExW1U0JLKQ094DW5MMOI8UHO09V" hidden="1">#REF!</definedName>
    <definedName name="BExW283NP9D366XFPXLGSCI5UB0L" hidden="1">#REF!</definedName>
    <definedName name="BExW2H3C8WJSBW5FGTFKVDVJC4CL" hidden="1">#REF!</definedName>
    <definedName name="BExW2MSCKPGF5K3I7TL4KF5ISUOL" hidden="1">#REF!</definedName>
    <definedName name="BExW2SMO90FU9W8DVVES6Q4E6BZR" hidden="1">#REF!</definedName>
    <definedName name="BExW36V9N91OHCUMGWJQL3I5P4JK" hidden="1">#REF!</definedName>
    <definedName name="BExW3EIBA1J9Q9NA9VCGZGRS8WV7" hidden="1">#REF!</definedName>
    <definedName name="BExW3FEO8FI8N6AGQKYEG4SQVJWB" hidden="1">#REF!</definedName>
    <definedName name="BExW3GB28STOMJUSZEIA7YKYNS4Y" hidden="1">#REF!</definedName>
    <definedName name="BExW3T1K638HT5E0Y8MMK108P5JT" hidden="1">#REF!</definedName>
    <definedName name="BExW4217ZHL9VO39POSTJOD090WU" hidden="1">#REF!</definedName>
    <definedName name="BExW4GPW71EBF8XPS2QGVQHBCDX3" hidden="1">#REF!</definedName>
    <definedName name="BExW4JKC5837JBPCOJV337ZVYYY3" hidden="1">#REF!</definedName>
    <definedName name="BExW4N0IEAGUP8BENVOG7S5WFP2D" hidden="1">#REF!</definedName>
    <definedName name="BExW4QR9FV9MP5K610THBSM51RYO" hidden="1">#REF!</definedName>
    <definedName name="BExW4Z029R9E19ZENN3WEA3VDAD1" hidden="1">#REF!</definedName>
    <definedName name="BExW5AZNT6IAZGNF2C879ODHY1B8" hidden="1">#REF!</definedName>
    <definedName name="BExW5AZNUO9XW2AIUA2L21Z5DV68" localSheetId="2" hidden="1">Report #REF!</definedName>
    <definedName name="BExW5AZNUO9XW2AIUA2L21Z5DV68" localSheetId="4" hidden="1">Report #REF!</definedName>
    <definedName name="BExW5AZNUO9XW2AIUA2L21Z5DV68" localSheetId="5" hidden="1">Report #REF!</definedName>
    <definedName name="BExW5AZNUO9XW2AIUA2L21Z5DV68" hidden="1">Report #REF!</definedName>
    <definedName name="BExW5VIOFHRH9N3A9DWZ3G50WDGZ" hidden="1">#REF!</definedName>
    <definedName name="BExW5WPU27WD4NWZOT0ZEJIDLX5J" hidden="1">#REF!</definedName>
    <definedName name="BExW660AV1TUV2XNUPD65RZR3QOO" hidden="1">#REF!</definedName>
    <definedName name="BExW66LVVZK656PQY1257QMHP2AY" hidden="1">#REF!</definedName>
    <definedName name="BExW6EJPHAP1TWT380AZLXNHR22P" hidden="1">#REF!</definedName>
    <definedName name="BExW6G1PJ38H10DVLL8WPQ736OEB" hidden="1">#REF!</definedName>
    <definedName name="BExW794A74Z5F2K8LVQLD6VSKXUE" hidden="1">#REF!</definedName>
    <definedName name="BExW8BS5U4GCOOV745EX9NR6CZIX" hidden="1">#REF!</definedName>
    <definedName name="BExW8EXCULYKGAUJSS46MBUT8XHE" localSheetId="2" hidden="1">P&amp;[0]!L Notes #REF!</definedName>
    <definedName name="BExW8EXCULYKGAUJSS46MBUT8XHE" localSheetId="4" hidden="1">P&amp;[0]!L Notes #REF!</definedName>
    <definedName name="BExW8EXCULYKGAUJSS46MBUT8XHE" localSheetId="5" hidden="1">P&amp;[0]!L Notes #REF!</definedName>
    <definedName name="BExW8EXCULYKGAUJSS46MBUT8XHE" hidden="1">P&amp;[0]!L Notes #REF!</definedName>
    <definedName name="BExW8K0SSIPSKBVP06IJ71600HJZ" hidden="1">#REF!</definedName>
    <definedName name="BExW8KX60IEDJKDY6OY65FGRNAOV" hidden="1">#REF!</definedName>
    <definedName name="BExW8SPOWSFCZT7SPLTP3LMSPM5V" hidden="1">#REF!</definedName>
    <definedName name="BExW8T0GVY3ZYO4ACSBLHS8SH895" hidden="1">#REF!</definedName>
    <definedName name="BExW8YEP73JMMU9HZ08PM4WHJQZ4" hidden="1">#REF!</definedName>
    <definedName name="BExW937AT53OZQRHNWQZ5BVH24IE" hidden="1">#REF!</definedName>
    <definedName name="BExW95LN5N0LYFFVP7GJEGDVDLF0" hidden="1">#REF!</definedName>
    <definedName name="BExW967733Q8RAJOHR2GJ3HO8JIW" hidden="1">#REF!</definedName>
    <definedName name="BExW96I11J04M41T9TL0JB1UFJ4P" hidden="1">#REF!</definedName>
    <definedName name="BExW9POK1KIOI0ALS5MZIKTDIYMA" hidden="1">#REF!</definedName>
    <definedName name="BExW9S2U0I87Y4VZE9WY5IECXV8H" hidden="1">#REF!</definedName>
    <definedName name="BExW9ZKM8CQLDZ03U6VWBHIPB57D" localSheetId="2" hidden="1">Interest &amp;#REF!</definedName>
    <definedName name="BExW9ZKM8CQLDZ03U6VWBHIPB57D" localSheetId="4" hidden="1">Interest &amp;#REF!</definedName>
    <definedName name="BExW9ZKM8CQLDZ03U6VWBHIPB57D" localSheetId="5" hidden="1">Interest &amp;#REF!</definedName>
    <definedName name="BExW9ZKM8CQLDZ03U6VWBHIPB57D" hidden="1">Interest &amp;#REF!</definedName>
    <definedName name="BExXLDE6PN4ESWT3LXJNQCY94NE4" hidden="1">#REF!</definedName>
    <definedName name="BExXLQVPK2H3IF0NDDA5CT612EUK" hidden="1">#REF!</definedName>
    <definedName name="BExXLR6IO70TYTACKQH9M5PGV24J" hidden="1">#REF!</definedName>
    <definedName name="BExXM065WOLYRYHGHOJE0OOFXA4M" hidden="1">#REF!</definedName>
    <definedName name="BExXM3GUNXVDM82KUR17NNUMQCNI" hidden="1">#REF!</definedName>
    <definedName name="BExXMA28M8SH7MKIGETSDA72WUIZ" hidden="1">#REF!</definedName>
    <definedName name="BExXMOLHIAHDLFSA31PUB36SC3I9" hidden="1">#REF!</definedName>
    <definedName name="BExXMT8T5Z3M2JBQN65X2LKH0YQI" hidden="1">#REF!</definedName>
    <definedName name="BExXN1XNO7H60M9X1E7EVWFJDM5N" hidden="1">#REF!</definedName>
    <definedName name="BExXN22ZOTIW49GPLWFYKVM90FNZ" hidden="1">#REF!</definedName>
    <definedName name="BExXN6QAP8UJQVN4R4BQKPP4QK35" hidden="1">#REF!</definedName>
    <definedName name="BExXN6QBPAZZ2P80WHTUFVKNUYEY" localSheetId="2" hidden="1">P&amp;#REF!</definedName>
    <definedName name="BExXN6QBPAZZ2P80WHTUFVKNUYEY" localSheetId="4" hidden="1">P&amp;#REF!</definedName>
    <definedName name="BExXN6QBPAZZ2P80WHTUFVKNUYEY" localSheetId="5" hidden="1">P&amp;#REF!</definedName>
    <definedName name="BExXN6QBPAZZ2P80WHTUFVKNUYEY" hidden="1">P&amp;#REF!</definedName>
    <definedName name="BExXNBOA39T2X6Y5Y5GZ5DDNA1AX" hidden="1">#REF!</definedName>
    <definedName name="BExXND6872VJ3M2PGT056WQMWBHD" hidden="1">#REF!</definedName>
    <definedName name="BExXNPM24UN2PGVL9D1TUBFRIKR4" hidden="1">#REF!</definedName>
    <definedName name="BExXNWYB165VO9MHARCL5WLCHWS0" hidden="1">#REF!</definedName>
    <definedName name="BExXO278QHQN8JDK5425EJ615ECC" hidden="1">#REF!</definedName>
    <definedName name="BExXOBHOP0WGFHI2Y9AO4L440UVQ" hidden="1">#REF!</definedName>
    <definedName name="BExXOHSAD2NSHOLLMZ2JWA4I3I1R" hidden="1">#REF!</definedName>
    <definedName name="BExXP80B5FGA00JCM7UXKPI3PB7Y" hidden="1">#REF!</definedName>
    <definedName name="BExXP85M4WXYVN1UVHUTOEKEG5XS" hidden="1">#REF!</definedName>
    <definedName name="BExXPELOTHOAG0OWILLAH94OZV5J" hidden="1">#REF!</definedName>
    <definedName name="BExXPG8XIP9NRBNX3R7APZ461Q6Z" localSheetId="2" hidden="1">Fuel #REF!</definedName>
    <definedName name="BExXPG8XIP9NRBNX3R7APZ461Q6Z" localSheetId="4" hidden="1">Fuel #REF!</definedName>
    <definedName name="BExXPG8XIP9NRBNX3R7APZ461Q6Z" localSheetId="5" hidden="1">Fuel #REF!</definedName>
    <definedName name="BExXPG8XIP9NRBNX3R7APZ461Q6Z" hidden="1">Fuel #REF!</definedName>
    <definedName name="BExXPS31W1VD2NMIE4E37LHVDF0L" hidden="1">#REF!</definedName>
    <definedName name="BExXPZKYEMVF5JOC14HYOOYQK6JK" hidden="1">#REF!</definedName>
    <definedName name="BExXQ0S4M9QU0TBXVZC4QRT2E0K8" hidden="1">#REF!</definedName>
    <definedName name="BExXQ0XFWUOXN5EPJ9O2Z0JG8G7Z" hidden="1">#REF!</definedName>
    <definedName name="BExXQ89PA10X79WBWOEP1AJX1OQM" hidden="1">#REF!</definedName>
    <definedName name="BExXQ9X4WAA4X0F8UE0M6EDPEUWD" hidden="1">#REF!</definedName>
    <definedName name="BExXQCGQGGYSI0LTRVR73MUO50AW" hidden="1">#REF!</definedName>
    <definedName name="BExXQEEXFHDQ8DSRAJSB5ET6J004" hidden="1">#REF!</definedName>
    <definedName name="BExXQH41O5HZAH8BO6HCFY8YC3TU" hidden="1">#REF!</definedName>
    <definedName name="BExXQIRBLQSLAJTFL7224FCFUTKH" hidden="1">#REF!</definedName>
    <definedName name="BExXQJIEF5R3QQ6D8HO3NGPU0IQC" hidden="1">#REF!</definedName>
    <definedName name="BExXQMNLQJ0QFGNWPPS44R8IB20B" hidden="1">#REF!</definedName>
    <definedName name="BExXQPCOVIDUBP9A1QIKRTLT3UY6"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3FSEXAHSXEQNJORWFCPX86N" hidden="1">#REF!</definedName>
    <definedName name="BExXR3W3FKYQBLR299HO9RZ70C43" hidden="1">#REF!</definedName>
    <definedName name="BExXR46U23CRRBV6IZT982MAEQKI" hidden="1">#REF!</definedName>
    <definedName name="BExXR532X7PQHGOKRE2NF4UKFQLB" localSheetId="2" hidden="1">Fuel #REF!</definedName>
    <definedName name="BExXR532X7PQHGOKRE2NF4UKFQLB" localSheetId="4" hidden="1">Fuel #REF!</definedName>
    <definedName name="BExXR532X7PQHGOKRE2NF4UKFQLB" localSheetId="5" hidden="1">Fuel #REF!</definedName>
    <definedName name="BExXR532X7PQHGOKRE2NF4UKFQLB" hidden="1">Fuel #REF!</definedName>
    <definedName name="BExXR8OKAVX7O70V5IYG2PRKXSTI" hidden="1">#REF!</definedName>
    <definedName name="BExXRA6N6XCLQM6XDV724ZIH6G93" hidden="1">#REF!</definedName>
    <definedName name="BExXRABZ1CNKCG6K1MR6OUFHF7J9" hidden="1">#REF!</definedName>
    <definedName name="BExXRBOFETC0OTJ6WY3VPMFH03VB" hidden="1">#REF!</definedName>
    <definedName name="BExXRD13K1S9Y3JGR7CXSONT7RJZ" hidden="1">#REF!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SM54A8DIIOA8PVYGHV84A4K" hidden="1">#REF!</definedName>
    <definedName name="BExXRTD2QYGJWI36C8JWIZSWMTUW" hidden="1">#REF!</definedName>
    <definedName name="BExXRV5QP3Z0KAQ1EQT9JYT2FV0L" hidden="1">#REF!</definedName>
    <definedName name="BExXRZ20LZZCW8LVGDK0XETOTSAI" hidden="1">#REF!</definedName>
    <definedName name="BExXRZNM651EJ5HJPGKGTVYLAZQ1" hidden="1">#REF!</definedName>
    <definedName name="BExXS1LU6HO97H7YGR9APTH2F5LJ" localSheetId="2" hidden="1">Rev Anal #REF!</definedName>
    <definedName name="BExXS1LU6HO97H7YGR9APTH2F5LJ" localSheetId="4" hidden="1">Rev Anal #REF!</definedName>
    <definedName name="BExXS1LU6HO97H7YGR9APTH2F5LJ" localSheetId="5" hidden="1">Rev Anal #REF!</definedName>
    <definedName name="BExXS1LU6HO97H7YGR9APTH2F5LJ" hidden="1">Rev Anal #REF!</definedName>
    <definedName name="BExXS63O4OMWMNXXAODZQFSDG33N" hidden="1">#REF!</definedName>
    <definedName name="BExXSBSP1TOY051HSPEPM0AEIO2M" hidden="1">#REF!</definedName>
    <definedName name="BExXSC8RFK5D68FJD2HI4K66SA6I" hidden="1">#REF!</definedName>
    <definedName name="BExXSNHC88W4UMXEOIOOATJAIKZO" hidden="1">#REF!</definedName>
    <definedName name="BExXSNS4LP8GNEGARE5SE6D9XWO9" hidden="1">#REF!</definedName>
    <definedName name="BExXSODO9ZNQLNKG8WS6I05VUMIH" hidden="1">#REF!</definedName>
    <definedName name="BExXSTBS08WIA9TLALV3UQ2Z3MRG" hidden="1">#REF!</definedName>
    <definedName name="BExXSVQ2WOJJ73YEO8Q2FK60V4G8" hidden="1">#REF!</definedName>
    <definedName name="BExXTELVDEVYTNZPM5VN15JS9CSD" hidden="1">#REF!</definedName>
    <definedName name="BExXTHLRNL82GN7KZY3TOLO508N7" hidden="1">#REF!</definedName>
    <definedName name="BExXTL72MKEQSQH9L2OTFLU8DM2B" hidden="1">#REF!</definedName>
    <definedName name="BExXTM3M4RTCRSX7VGAXGQNPP668" hidden="1">#REF!</definedName>
    <definedName name="BExXTOCF78J7WY6FOVBRY1N2RBBR" hidden="1">#REF!</definedName>
    <definedName name="BExXTP3GYO6Z9RTKKT10XA0UTV3T" hidden="1">#REF!</definedName>
    <definedName name="BExXTQFZKD1T0VPRGQAAW2AXRP1U" hidden="1">#REF!</definedName>
    <definedName name="BExXTZKZ4CG92ZQLIRKEXXH9BFIR" hidden="1">#REF!</definedName>
    <definedName name="BExXU4J2BM2964GD5UZHM752Q4NS" hidden="1">#REF!</definedName>
    <definedName name="BExXU6XDTT7RM93KILIDEYPA9XKF" hidden="1">#REF!</definedName>
    <definedName name="BExXU8VLZA7WLPZ3RAQZGNERUD26" hidden="1">#REF!</definedName>
    <definedName name="BExXUA82WDKX0T0FBAK06UUQWE0G" hidden="1">#REF!</definedName>
    <definedName name="BExXUB9RSLSCNN5ETLXY72DAPZZM" hidden="1">#REF!</definedName>
    <definedName name="BExXUD7Z8OOP07UUDAF4YD5SI37T" localSheetId="2" hidden="1">P&amp;#REF!</definedName>
    <definedName name="BExXUD7Z8OOP07UUDAF4YD5SI37T" localSheetId="4" hidden="1">P&amp;#REF!</definedName>
    <definedName name="BExXUD7Z8OOP07UUDAF4YD5SI37T" localSheetId="5" hidden="1">P&amp;#REF!</definedName>
    <definedName name="BExXUD7Z8OOP07UUDAF4YD5SI37T" hidden="1">P&amp;#REF!</definedName>
    <definedName name="BExXUFRM82XQIN2T8KGLDQL1IBQW" hidden="1">#REF!</definedName>
    <definedName name="BExXUQEQBF6FI240ZGIF9YXZSRAU" hidden="1">#REF!</definedName>
    <definedName name="BExXUST1X18R000NALUQSISIX6DK" hidden="1">#REF!</definedName>
    <definedName name="BExXUYND6EJO7CJ5KRICV4O1JNWK" hidden="1">#REF!</definedName>
    <definedName name="BExXV6FWG4H3S2QEUJZYIXILNGJ7" hidden="1">#REF!</definedName>
    <definedName name="BExXV7C9UAWMHBUUIVAC03MWNB71" hidden="1">#REF!</definedName>
    <definedName name="BExXVK87BMMO6LHKV0CFDNIQVIBS" hidden="1">#REF!</definedName>
    <definedName name="BExXVKZ9WXPGL6IVY6T61IDD771I" hidden="1">#REF!</definedName>
    <definedName name="BExXVSRROO92S1MUY18CZ05TT8DE" localSheetId="2" hidden="1">KPI-#REF!</definedName>
    <definedName name="BExXVSRROO92S1MUY18CZ05TT8DE" localSheetId="4" hidden="1">KPI-#REF!</definedName>
    <definedName name="BExXVSRROO92S1MUY18CZ05TT8DE" localSheetId="5" hidden="1">KPI-#REF!</definedName>
    <definedName name="BExXVSRROO92S1MUY18CZ05TT8DE" hidden="1">KPI-#REF!</definedName>
    <definedName name="BExXVSX32VRXR34HE2JVUU08HOZX" hidden="1">#REF!</definedName>
    <definedName name="BExXVUV51C8OL8U4NVCRX4XHEZGU" hidden="1">#REF!</definedName>
    <definedName name="BExXW0K72T1Y8K1I4VZT87UY9S2G" hidden="1">#REF!</definedName>
    <definedName name="BExXW27MMXHXUXX78SDTBE1JYTHT" hidden="1">#REF!</definedName>
    <definedName name="BExXW2YIM2MYBSHRIX0RP9D4PRMN" hidden="1">#REF!</definedName>
    <definedName name="BExXWBNE4KTFSXKVSRF6WX039WPB" hidden="1">#REF!</definedName>
    <definedName name="BExXWFP5AYE7EHYTJWBZSQ8PQ0YX" hidden="1">#REF!</definedName>
    <definedName name="BExXWUDMYH2MTNRQX3OJ7RNHSAAW" hidden="1">#REF!</definedName>
    <definedName name="BExXWVFIBQT8OY1O41FRFPFGXQHK" hidden="1">#REF!</definedName>
    <definedName name="BExXWWXHBZHA9J3N8K47F84X0M0L" hidden="1">#REF!</definedName>
    <definedName name="BExXXBM521DL8R4ZX7NZ3DBCUOR5" hidden="1">#REF!</definedName>
    <definedName name="BExXXC7OZI33XZ03NRMEP7VRLQK4" hidden="1">#REF!</definedName>
    <definedName name="BExXXH5N3NKBQ7BCJPJTBF8CYM2Q" hidden="1">#REF!</definedName>
    <definedName name="BExXXK5K5S5BMXFPVXQ25GESV58Q" hidden="1">#REF!</definedName>
    <definedName name="BExXXKWLM4D541BH6O8GOJMHFHMW" hidden="1">#REF!</definedName>
    <definedName name="BExXXPPA1Q87XPI97X0OXCPBPDON" hidden="1">#REF!</definedName>
    <definedName name="BExXXVUDA98IZTQ6MANKU4MTTDVR" hidden="1">#REF!</definedName>
    <definedName name="BExXXZQNZY6IZI45DJXJK0MQZWA7" hidden="1">#REF!</definedName>
    <definedName name="BExXY5QFG6QP94SFT3935OBM8Y4K" hidden="1">#REF!</definedName>
    <definedName name="BExXY7TYEBFXRYUYIFHTN65RJ8EW" hidden="1">#REF!</definedName>
    <definedName name="BExXYLBHANUXC5FCTDDTGOVD3GQS" hidden="1">#REF!</definedName>
    <definedName name="BExXYMNYAYH3WA2ZCFAYKZID9ZCI" hidden="1">#REF!</definedName>
    <definedName name="BExXYYT12SVN2VDMLVNV4P3ISD8T" hidden="1">#REF!</definedName>
    <definedName name="BExXZEDWUYH25UZMW2QU2RXFILJE" hidden="1">#REF!</definedName>
    <definedName name="BExXZFVV4YB42AZ3H1I40YG3JAPU" hidden="1">#REF!</definedName>
    <definedName name="BExXZHJ9T2JELF12CHHGD54J1B0C" hidden="1">#REF!</definedName>
    <definedName name="BExXZNJ2X1TK2LRK5ZY3MX49H5T7" hidden="1">#REF!</definedName>
    <definedName name="BExXZOVPCEP495TQSON6PSRQ8XCY" hidden="1">#REF!</definedName>
    <definedName name="BExXZSBPVQQY39199NGR1DUZYPIB" localSheetId="2" hidden="1">KPI-#REF!</definedName>
    <definedName name="BExXZSBPVQQY39199NGR1DUZYPIB" localSheetId="4" hidden="1">KPI-#REF!</definedName>
    <definedName name="BExXZSBPVQQY39199NGR1DUZYPIB" localSheetId="5" hidden="1">KPI-#REF!</definedName>
    <definedName name="BExXZSBPVQQY39199NGR1DUZYPIB" hidden="1">KPI-#REF!</definedName>
    <definedName name="BExXZXKH7NBARQQAZM69Z57IH1MM" hidden="1">#REF!</definedName>
    <definedName name="BExY07WSDH5QEVM7BJXJK2ZRAI1O" hidden="1">#REF!</definedName>
    <definedName name="BExY0C3UBVC4M59JIRXVQ8OWAJC1" hidden="1">#REF!</definedName>
    <definedName name="BExY0O8REMGCX8CUYFP2Q9ACWAA7" hidden="1">#REF!</definedName>
    <definedName name="BExY0OE8GFHMLLTEAFIOQTOPEVPB" hidden="1">#REF!</definedName>
    <definedName name="BExY0OJHW85S0VKBA8T4HTYPYBOS" hidden="1">#REF!</definedName>
    <definedName name="BExY0T1E034D7XAXNC6F7540LLIE" hidden="1">#REF!</definedName>
    <definedName name="BExY0XTZLHN49J2JH94BYTKBJLT3" hidden="1">#REF!</definedName>
    <definedName name="BExY11FH9TXHERUYGG8FE50U7H7J" hidden="1">#REF!</definedName>
    <definedName name="BExY180UKNW5NIAWD6ZUYTFEH8QS" hidden="1">#REF!</definedName>
    <definedName name="BExY1DPTV4LSY9MEOUGXF8X052NA" hidden="1">#REF!</definedName>
    <definedName name="BExY1GK9ELBEKDD7O6HR6DUO8YGO" hidden="1">#REF!</definedName>
    <definedName name="BExY1I27Z96VV96H5A770V4VI9LP" hidden="1">#REF!</definedName>
    <definedName name="BExY1J9JEWVH0QGOQMD77MGDAGTR" localSheetId="2" hidden="1">Fuel Anal #REF!</definedName>
    <definedName name="BExY1J9JEWVH0QGOQMD77MGDAGTR" localSheetId="4" hidden="1">Fuel Anal #REF!</definedName>
    <definedName name="BExY1J9JEWVH0QGOQMD77MGDAGTR" localSheetId="5" hidden="1">Fuel Anal #REF!</definedName>
    <definedName name="BExY1J9JEWVH0QGOQMD77MGDAGTR" hidden="1">Fuel Anal #REF!</definedName>
    <definedName name="BExY1NWOXXFV9GGZ3PX444LZ8TVX" hidden="1">#REF!</definedName>
    <definedName name="BExY1UCL0RND63LLSM9X5SFRG117" hidden="1">#REF!</definedName>
    <definedName name="BExY1WAT3937L08HLHIRQHMP2A3H" hidden="1">#REF!</definedName>
    <definedName name="BExY1YEBOSLMID7LURP8QB46AI91" hidden="1">#REF!</definedName>
    <definedName name="BExY23HLONG4LAWYPKZZ6W7FRIB8" hidden="1">#REF!</definedName>
    <definedName name="BExY2FS4LFX9OHOTQT7SJ2PXAC25" hidden="1">#REF!</definedName>
    <definedName name="BExY2GDPCZPVU0IQ6IJIB1YQQRQ6" hidden="1">#REF!</definedName>
    <definedName name="BExY2GTSZ3VA9TXLY7KW1LIAKJ61" hidden="1">#REF!</definedName>
    <definedName name="BExY2IXBR1SGYZH08T7QHKEFS8HA" hidden="1">#REF!</definedName>
    <definedName name="BExY2Q4B5FUDA5VU4VRUHX327QN0" hidden="1">#REF!</definedName>
    <definedName name="BExY37SW65LSAEKK9CGCECTAQJ1Q" hidden="1">#REF!</definedName>
    <definedName name="BExY3HOSK7YI364K15OX70AVR6F1" hidden="1">#REF!</definedName>
    <definedName name="BExY3T89AUR83SOAZZ3OMDEJDQ39" hidden="1">#REF!</definedName>
    <definedName name="BExY40Q0ZPN49ZPMR7P24TR5GI2Y" hidden="1">#REF!</definedName>
    <definedName name="BExY45TFEKM7ABYKGN5PMWVON8TP" hidden="1">#REF!</definedName>
    <definedName name="BExY4BCYXQRORZWJ2RNZUO8WF3Q2" hidden="1">#REF!</definedName>
    <definedName name="BExY4MG771JQ84EMIVB6HQGGHZY7" hidden="1">#REF!</definedName>
    <definedName name="BExY4PWCSFB8P3J3TBQB2MD67263" hidden="1">#REF!</definedName>
    <definedName name="BExY4RZW3KK11JLYBA4DWZ92M6LQ" hidden="1">#REF!</definedName>
    <definedName name="BExY4X8LX2FKJJYY4PA1M4IHZ5OC" hidden="1">#REF!</definedName>
    <definedName name="BExY4XOVTTNVZ577RLIEC7NZQFIX" hidden="1">#REF!</definedName>
    <definedName name="BExY50JAF5CG01GTHAUS7I4ZLUDC" hidden="1">#REF!</definedName>
    <definedName name="BExY514W17L2O332CHP1W45BX70L" hidden="1">#REF!</definedName>
    <definedName name="BExY52XLDPV78GTHCPGKLLCY64WB" hidden="1">#REF!</definedName>
    <definedName name="BExY53J7EXFEOFTRNAHLK7IH3ACB" hidden="1">#REF!</definedName>
    <definedName name="BExY5515SJTJS3VM80M3YYR0WF37" hidden="1">#REF!</definedName>
    <definedName name="BExY5515WE39FQ3EG5QHG67V9C0O" hidden="1">#REF!</definedName>
    <definedName name="BExY5986WNAD8NFCPXC9TVLBU4FG" hidden="1">#REF!</definedName>
    <definedName name="BExY5DF9MS25IFNWGJ1YAS5MDN8R" hidden="1">#REF!</definedName>
    <definedName name="BExY5ERVGL3UM2MGT8LJ0XPKTZEK" hidden="1">#REF!</definedName>
    <definedName name="BExY5EX6NJFK8W754ZVZDN5DS04K" hidden="1">#REF!</definedName>
    <definedName name="BExY5KBFMSVFCU0I9FE0OQRRPFCI" hidden="1">#REF!</definedName>
    <definedName name="BExY5S3XD1NJT109CV54IFOHVLQ6" hidden="1">#REF!</definedName>
    <definedName name="BExY61P6ZZ34X4JJQYJPBMTLFKXQ" hidden="1">#REF!</definedName>
    <definedName name="BExY6KVS1MMZ2R34PGEFR2BMTU9W" hidden="1">#REF!</definedName>
    <definedName name="BExY6Q9YY7LW745GP7CYOGGSPHGE" hidden="1">#REF!</definedName>
    <definedName name="BExZIA3C8LKJTEH3MKQ57KJH5TA2" hidden="1">#REF!</definedName>
    <definedName name="BExZIIHH3QNQE3GFMHEE4UMHY6WQ" hidden="1">#REF!</definedName>
    <definedName name="BExZIYO22G5UXOB42GDLYGVRJ6U7" hidden="1">#REF!</definedName>
    <definedName name="BExZJ7I9T8XU4MZRKJ1VVU76V2LZ" hidden="1">#REF!</definedName>
    <definedName name="BExZJMY170JCUU1RWASNZ1HJPRTA" hidden="1">#REF!</definedName>
    <definedName name="BExZJOQR77H0P4SUKVYACDCFBBXO" hidden="1">#REF!</definedName>
    <definedName name="BExZJS6RG34ODDY9HMZ0O34MEMSB" hidden="1">#REF!</definedName>
    <definedName name="BExZJVS8NS9PQFD3VZAIDIROJZUZ" hidden="1">#REF!</definedName>
    <definedName name="BExZK34NR4BAD7HJAP7SQ926UQP3" hidden="1">#REF!</definedName>
    <definedName name="BExZK3FGPHH5H771U7D5XY7XBS6E" hidden="1">#REF!</definedName>
    <definedName name="BExZKHYORG3O8C772XPFHM1N8T80" hidden="1">#REF!</definedName>
    <definedName name="BExZKJRF2IRR57DG9CLC7MSHWNNN" hidden="1">#REF!</definedName>
    <definedName name="BExZKJRFGTEN9KUJHODUMSZ34U70" hidden="1">#REF!</definedName>
    <definedName name="BExZKO99LU7361WK8S0O5YKB9ONK" hidden="1">#REF!</definedName>
    <definedName name="BExZKV5GYXO0X760SBD9TWTIQHGI" hidden="1">#REF!</definedName>
    <definedName name="BExZL6E4YVXRUN7ZGF2BIGIXFR8K" hidden="1">#REF!</definedName>
    <definedName name="BExZLGVLMKTPFXG42QYT0PO81G7F" hidden="1">#REF!</definedName>
    <definedName name="BExZLKMK7LRK14S09WLMH7MXSQXM" hidden="1">#REF!</definedName>
    <definedName name="BExZLXIC31GZ2OGM94KM00SZGXHH" localSheetId="2" hidden="1">KPI-#REF!</definedName>
    <definedName name="BExZLXIC31GZ2OGM94KM00SZGXHH" localSheetId="4" hidden="1">KPI-#REF!</definedName>
    <definedName name="BExZLXIC31GZ2OGM94KM00SZGXHH" localSheetId="5" hidden="1">KPI-#REF!</definedName>
    <definedName name="BExZLXIC31GZ2OGM94KM00SZGXHH" hidden="1">KPI-#REF!</definedName>
    <definedName name="BExZM7JVLG0W8EG5RBU915U3SKBY" hidden="1">#REF!</definedName>
    <definedName name="BExZM85FOVUFF110XMQ9O2ODSJUK" hidden="1">#REF!</definedName>
    <definedName name="BExZMF1MMTZ1TA14PZ8ASSU2CBSP" hidden="1">#REF!</definedName>
    <definedName name="BExZMKL5YQZD7F0FUCSVFGLPFK52" hidden="1">#REF!</definedName>
    <definedName name="BExZMOC3VNZALJM71X2T6FV91GTB" hidden="1">#REF!</definedName>
    <definedName name="BExZMXH39OB0I43XEL3K11U3G9PM" hidden="1">#REF!</definedName>
    <definedName name="BExZMZQ3RBKDHT5GLFNLS52OSJA0" hidden="1">#REF!</definedName>
    <definedName name="BExZN2F7Y2J2L2LN5WZRG949MS4A" hidden="1">#REF!</definedName>
    <definedName name="BExZN847WUWKRYTZWG9TCQZJS3OL" hidden="1">#REF!</definedName>
    <definedName name="BExZNGNMOFTJ6X9B0WVDE09G6K9V" hidden="1">#REF!</definedName>
    <definedName name="BExZNH3VISFF4NQI11BZDP5IQ7VG" hidden="1">#REF!</definedName>
    <definedName name="BExZNJYCFYVMAOI62GB2BABK1ELE" hidden="1">#REF!</definedName>
    <definedName name="BExZNK3RR1M6E7ZUVIXQ8R60AHSU" hidden="1">#REF!</definedName>
    <definedName name="BExZNV707LIU6Z5H6QI6H67LHTI1" hidden="1">#REF!</definedName>
    <definedName name="BExZNVCBKB930QQ9QW7KSGOZ0V1M" hidden="1">#REF!</definedName>
    <definedName name="BExZNW8QJ18X0RSGFDWAE9ZSDX39" hidden="1">#REF!</definedName>
    <definedName name="BExZNZDWRS6Q40L8OCWFEIVI0A1O" hidden="1">#REF!</definedName>
    <definedName name="BExZOBO9NYLGVJQ31LVQ9XS2ZT4N" hidden="1">#REF!</definedName>
    <definedName name="BExZOETNB1CJ3Y2RKLI1ZK0S8Z6H" hidden="1">#REF!</definedName>
    <definedName name="BExZOL9K1RUXBTLZ6FJ65BIE9G5R" hidden="1">#REF!</definedName>
    <definedName name="BExZOREMVSK4E5VSWM838KHUB8AI" hidden="1">#REF!</definedName>
    <definedName name="BExZOVR745T5P1KS9NV2PXZPZVRG" hidden="1">#REF!</definedName>
    <definedName name="BExZOY071BNVDHEW95O1VLD53GOV" hidden="1">#REF!</definedName>
    <definedName name="BExZOZSWGLSY2XYVRIS6VSNJDSGD" hidden="1">#REF!</definedName>
    <definedName name="BExZP7AIJKLM6C6CSUIIFAHFBNX2" hidden="1">#REF!</definedName>
    <definedName name="BExZPMFGG75G1LBC6H2XCA7OAYC2" hidden="1">#REF!</definedName>
    <definedName name="BExZPQ0XY507N8FJMVPKCTK8HC9H" hidden="1">#REF!</definedName>
    <definedName name="BExZPT65PANM0M7VFYA9RDX2Z696" hidden="1">#REF!</definedName>
    <definedName name="BExZQ37OVBR25U32CO2YYVPZOMR5" hidden="1">#REF!</definedName>
    <definedName name="BExZQ3NT7H06VO0AR48WHZULZB93" hidden="1">#REF!</definedName>
    <definedName name="BExZQ7PJU07SEJMDX18U9YVDC2GU" hidden="1">#REF!</definedName>
    <definedName name="BExZQB07OEJZQ6325Z7OX9KJENA0" hidden="1">#REF!</definedName>
    <definedName name="BExZQIHTGHK7OOI2Y2PN3JYBY82I" hidden="1">#REF!</definedName>
    <definedName name="BExZQJJMGU5MHQOILGXGJPAQI5XI" hidden="1">#REF!</definedName>
    <definedName name="BExZQXBYEBN28QUH1KOVW6KKA5UM" hidden="1">#REF!</definedName>
    <definedName name="BExZQZKT146WEN8FTVZ7Y5TSB8L5" hidden="1">#REF!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Q930U6OCYNV00CH5I0Q4LPE" hidden="1">#REF!</definedName>
    <definedName name="BExZRW8W514W8OZ72YBONYJ64GXF" hidden="1">#REF!</definedName>
    <definedName name="BExZRWJP2BUVFJPO8U8ATQEP0LZU" hidden="1">#REF!</definedName>
    <definedName name="BExZS2OY9JTSSP01ZQ6V2T2LO5R9" hidden="1">#REF!</definedName>
    <definedName name="BExZSDXGMYX9AMXYIMWPFQGTO2P3" hidden="1">#REF!</definedName>
    <definedName name="BExZSI9USDLZAN8LI8M4YYQL24GZ" hidden="1">#REF!</definedName>
    <definedName name="BExZSR47NCWIB1047ZIPV7BH4BJ3" hidden="1">#REF!</definedName>
    <definedName name="BExZSS0LA2JY4ZLJ1Z5YCMLJJZCH" hidden="1">#REF!</definedName>
    <definedName name="BExZT51U4BREVBSYEZQ2UROLY1DG" hidden="1">#REF!</definedName>
    <definedName name="BExZTAQV2QVSZY5Y3VCCWUBSBW9P" hidden="1">#REF!</definedName>
    <definedName name="BExZTHSI2FX56PWRSNX9H5EWTZFO" hidden="1">#REF!</definedName>
    <definedName name="BExZTHXTKPDRB42XRLB3LG8H1B9B" hidden="1">#REF!</definedName>
    <definedName name="BExZTJL3HVBFY139H6CJHEQCT1EL" hidden="1">#REF!</definedName>
    <definedName name="BExZTLOL8OPABZI453E0KVNA1GJS" hidden="1">#REF!</definedName>
    <definedName name="BExZTT6J3X0TOX0ZY6YPLUVMCW9X" hidden="1">#REF!</definedName>
    <definedName name="BExZTTBTLHBNCLACFTJA2II56LPR" hidden="1">#REF!</definedName>
    <definedName name="BExZTW6ECBRA0BBITWBQ8R93RMCL" hidden="1">#REF!</definedName>
    <definedName name="BExZU2BHYAOKSCBM3C5014ZF6IXS" hidden="1">#REF!</definedName>
    <definedName name="BExZU2RMJTXOCS0ROPMYPE6WTD87" hidden="1">#REF!</definedName>
    <definedName name="BExZUF7G8FENTJKH9R1XUWXM6CWD" hidden="1">#REF!</definedName>
    <definedName name="BExZUGUQURR85NHVTU8A0Q2PFZ3O" hidden="1">#REF!</definedName>
    <definedName name="BExZUH06KKHOMM62DRNEBNOQL704" hidden="1">#REF!</definedName>
    <definedName name="BExZUNARUJBIZ08VCAV3GEVBIR3D" hidden="1">#REF!</definedName>
    <definedName name="BExZUSZT5496UMBP4LFSLTR1GVEW" hidden="1">#REF!</definedName>
    <definedName name="BExZUT54340I38GVCV79EL116WR0" hidden="1">#REF!</definedName>
    <definedName name="BExZUYDULCX65H9OZ9JHPBNKF3MI" hidden="1">#REF!</definedName>
    <definedName name="BExZV2QD5ZDK3AGDRULLA7JB46C3" hidden="1">#REF!</definedName>
    <definedName name="BExZV48BRAB60VPBRH2325OIZT8H" hidden="1">#REF!</definedName>
    <definedName name="BExZVBQ29OM0V8XAL3HL0JIM0MMU" hidden="1">#REF!</definedName>
    <definedName name="BExZVF627GUMV37Y70BP4GVT6W1P" hidden="1">#REF!</definedName>
    <definedName name="BExZVLM4T9ORS4ZWHME46U4Q103C" hidden="1">#REF!</definedName>
    <definedName name="BExZVM7OZWPPRH5YQW50EYMMIW1A" hidden="1">#REF!</definedName>
    <definedName name="BExZVPYGX2C5OSHMZ6F0KBKZ6B1S" hidden="1">#REF!</definedName>
    <definedName name="BExZW5UARC8W9AQNLJX2I5WQWS5F" hidden="1">#REF!</definedName>
    <definedName name="BExZW7HRGN6A9YS41KI2B2UUMJ7X" hidden="1">#REF!</definedName>
    <definedName name="BExZW8ZPNV43UXGOT98FDNIBQHZY" hidden="1">#REF!</definedName>
    <definedName name="BExZWD19HMBBH0OKM1FVM3ZIOOM5" hidden="1">#REF!</definedName>
    <definedName name="BExZWKZ5N3RDXU8MZ8HQVYYD8O0F" hidden="1">#REF!</definedName>
    <definedName name="BExZWSMC9T48W74GFGQCIUJ8ZPP3" hidden="1">#REF!</definedName>
    <definedName name="BExZWUF2V4HY3HI8JN9ZVPRWK1H3" hidden="1">#REF!</definedName>
    <definedName name="BExZWX45URTK9KYDJHEXL1OTZ833" hidden="1">#REF!</definedName>
    <definedName name="BExZX0EWQEZO86WDAD9A4EAEZ012" hidden="1">#REF!</definedName>
    <definedName name="BExZX2T6ZT2DZLYSDJJBPVIT5OK2" hidden="1">#REF!</definedName>
    <definedName name="BExZXOJDELULNLEH7WG0OYJT0NJ4" hidden="1">#REF!</definedName>
    <definedName name="BExZXOOTRNUK8LGEAZ8ZCFW9KXQ1" hidden="1">#REF!</definedName>
    <definedName name="BExZXT6JOXNKEDU23DKL8XZAJZIH" hidden="1">#REF!</definedName>
    <definedName name="BExZXUTYHBIK8AJPWPNHA4RSR6C7" hidden="1">#REF!</definedName>
    <definedName name="BExZXUTYW1HWEEZ1LIX4OQWC7HL1" hidden="1">#REF!</definedName>
    <definedName name="BExZXY4NKQL9QD76YMQJ15U1C2G8" hidden="1">#REF!</definedName>
    <definedName name="BExZXYQ7U5G08FQGUIGYT14QCBOF" hidden="1">#REF!</definedName>
    <definedName name="BExZY02V77YJBMODJSWZOYCMPS5X" hidden="1">#REF!</definedName>
    <definedName name="BExZY49QRZIR6CA41LFA9LM6EULU" hidden="1">#REF!</definedName>
    <definedName name="BExZYFNQRWQWQMM7PLIE08SGX0I4" hidden="1">#REF!</definedName>
    <definedName name="BExZZ2FQA9A8C7CJKMEFQ9VPSLCE" hidden="1">#REF!</definedName>
    <definedName name="BExZZ618SOO9WEBI15ORI01GKSBY" hidden="1">#REF!</definedName>
    <definedName name="BExZZCHAVHW8C2H649KRGVQ0WVRT" hidden="1">#REF!</definedName>
    <definedName name="BExZZTK54OTLF2YB68BHGOS27GEN" hidden="1">#REF!</definedName>
    <definedName name="BExZZWEQRYTW1WYPOI99UTNUTMES" localSheetId="2" hidden="1">queried #REF!</definedName>
    <definedName name="BExZZWEQRYTW1WYPOI99UTNUTMES" localSheetId="4" hidden="1">queried #REF!</definedName>
    <definedName name="BExZZWEQRYTW1WYPOI99UTNUTMES" localSheetId="5" hidden="1">queried #REF!</definedName>
    <definedName name="BExZZWEQRYTW1WYPOI99UTNUTMES" hidden="1">queried #REF!</definedName>
    <definedName name="BExZZX0ALDLF90MBDWR0GOB7WDS2" hidden="1">#REF!</definedName>
    <definedName name="BExZZXB3JQQG4SIZS4MRU6NNW7HI" hidden="1">#REF!</definedName>
    <definedName name="BExZZZEMIIFKMLLV4DJKX5TB9R5V" hidden="1">#REF!</definedName>
    <definedName name="ccc" hidden="1">{"Variances",#N/A,FALSE,"Data"}</definedName>
    <definedName name="cdf" hidden="1">{"Bus_Dev",#N/A,FALSE,"Data";"CSBU_Centre",#N/A,FALSE,"Data";"Distribution",#N/A,FALSE,"Data";"Dublin",#N/A,FALSE,"Data";"Mid_West",#N/A,FALSE,"Data";"NER",#N/A,FALSE,"Data";"Northern",#N/A,FALSE,"Data";"SER",#N/A,FALSE,"Data";"Southern",#N/A,FALSE,"Data";"Supply",#N/A,FALSE,"Data";"Total_Database",#N/A,FALSE,"Data";"Total_sum",#N/A,FALSE,"Data"}</definedName>
    <definedName name="Consultants" hidden="1">{"'Coloured P&amp;L'!$C$1:$I$31"}</definedName>
    <definedName name="Consultants2" hidden="1">{"'Coloured P&amp;L'!$C$1:$I$31"}</definedName>
    <definedName name="Contractor" hidden="1">#REF!</definedName>
    <definedName name="Counties">Table4[#All]</definedName>
    <definedName name="CPTANumber" hidden="1">#REF!</definedName>
    <definedName name="CRLastUpdate" hidden="1">#REF!</definedName>
    <definedName name="CRRange" hidden="1">#REF!</definedName>
    <definedName name="CRWBSParent" hidden="1">#REF!</definedName>
    <definedName name="DDDD" hidden="1">{"Bus_Dev",#N/A,FALSE,"Data";"CSBU_Centre",#N/A,FALSE,"Data";"Distribution",#N/A,FALSE,"Data";"Dublin",#N/A,FALSE,"Data";"Mid_West",#N/A,FALSE,"Data";"NER",#N/A,FALSE,"Data";"Northern",#N/A,FALSE,"Data";"SER",#N/A,FALSE,"Data";"Southern",#N/A,FALSE,"Data";"Supply",#N/A,FALSE,"Data";"Total_Database",#N/A,FALSE,"Data";"Total_sum",#N/A,FALSE,"Data"}</definedName>
    <definedName name="DDDDD" hidden="1">{"Bus_Dev",#N/A,FALSE,"Data";"CSBU_Centre",#N/A,FALSE,"Data";"Distribution",#N/A,FALSE,"Data";"Dublin",#N/A,FALSE,"Data";"Mid_West",#N/A,FALSE,"Data";"NER",#N/A,FALSE,"Data";"Northern",#N/A,FALSE,"Data";"SER",#N/A,FALSE,"Data";"Southern",#N/A,FALSE,"Data";"Supply",#N/A,FALSE,"Data";"Total_Database",#N/A,FALSE,"Data";"Total_sum",#N/A,FALSE,"Data"}</definedName>
    <definedName name="DDDDDD" hidden="1">{"'Coloured P&amp;L'!$C$1:$I$31"}</definedName>
    <definedName name="DDDDDDDDD" hidden="1">{"Variances",#N/A,FALSE,"Data"}</definedName>
    <definedName name="DDDDDDDDDDDDDDD" hidden="1">{"Bus_Dev",#N/A,FALSE,"Data";"CSBU_Centre",#N/A,FALSE,"Data";"Distribution",#N/A,FALSE,"Data";"Dublin",#N/A,FALSE,"Data";"Mid_West",#N/A,FALSE,"Data";"NER",#N/A,FALSE,"Data";"Northern",#N/A,FALSE,"Data";"SER",#N/A,FALSE,"Data";"Southern",#N/A,FALSE,"Data";"Supply",#N/A,FALSE,"Data";"Total_Database",#N/A,FALSE,"Data";"Total_sum",#N/A,FALSE,"Data"}</definedName>
    <definedName name="dddddddddde" hidden="1">{"'Coloured P&amp;L'!$C$1:$I$31"}</definedName>
    <definedName name="ddddddds" hidden="1">{"'Coloured P&amp;L'!$C$1:$I$31"}</definedName>
    <definedName name="Debt2" hidden="1">{"'Coloured P&amp;L'!$C$1:$I$31"}</definedName>
    <definedName name="deded" hidden="1">{"'Coloured P&amp;L'!$C$1:$I$31"}</definedName>
    <definedName name="Dept" hidden="1">{"'Coloured P&amp;L'!$C$1:$I$31"}</definedName>
    <definedName name="dert" hidden="1">{"'Coloured P&amp;L'!$C$1:$I$31"}</definedName>
    <definedName name="dfd" hidden="1">{"Bus_Dev",#N/A,FALSE,"Data";"CSBU_Centre",#N/A,FALSE,"Data";"Distribution",#N/A,FALSE,"Data";"Dublin",#N/A,FALSE,"Data";"Mid_West",#N/A,FALSE,"Data";"NER",#N/A,FALSE,"Data";"Northern",#N/A,FALSE,"Data";"SER",#N/A,FALSE,"Data";"Southern",#N/A,FALSE,"Data";"Supply",#N/A,FALSE,"Data";"Total_Database",#N/A,FALSE,"Data";"Total_sum",#N/A,FALSE,"Data"}</definedName>
    <definedName name="dfdf" hidden="1">{"'Coloured P&amp;L'!$C$1:$I$31"}</definedName>
    <definedName name="dfdfdf" hidden="1">{"'Coloured P&amp;L'!$C$1:$I$31"}</definedName>
    <definedName name="dfdfdg" hidden="1">{"'Coloured P&amp;L'!$C$1:$I$31"}</definedName>
    <definedName name="dff" hidden="1">{"Variances",#N/A,FALSE,"Data"}</definedName>
    <definedName name="dfsadfsadfsdfasdfasdfa" hidden="1">{#N/A,#N/A,TRUE,"210470";#N/A,#N/A,TRUE,"210498";#N/A,#N/A,TRUE,"230171";#N/A,#N/A,TRUE,"220201";#N/A,#N/A,TRUE,"211001";#N/A,#N/A,TRUE,"220195";#N/A,#N/A,TRUE,"210514";#N/A,#N/A,TRUE,"210518";#N/A,#N/A,TRUE,"210483";#N/A,#N/A,TRUE,"210513";#N/A,#N/A,TRUE,"210528";#N/A,#N/A,TRUE,"211002";#N/A,#N/A,TRUE,"231002";#N/A,#N/A,TRUE,"211003";#N/A,#N/A,TRUE,"211004";#N/A,#N/A,TRUE,"230185";#N/A,#N/A,TRUE,"231001"}</definedName>
    <definedName name="DFSD" hidden="1">{"'Coloured P&amp;L'!$C$1:$I$31"}</definedName>
    <definedName name="dre" hidden="1">{"'Coloured P&amp;L'!$C$1:$I$31"}</definedName>
    <definedName name="dret" hidden="1">{"'Coloured P&amp;L'!$C$1:$I$31"}</definedName>
    <definedName name="dsas" hidden="1">{"'Coloured P&amp;L'!$C$1:$I$31"}</definedName>
    <definedName name="dsdasdsad" hidden="1">{"'Coloured P&amp;L'!$C$1:$I$31"}</definedName>
    <definedName name="dsdsdsdsaaaa" hidden="1">{"'Coloured P&amp;L'!$C$1:$I$31"}</definedName>
    <definedName name="DSSSS" hidden="1">{"'Coloured P&amp;L'!$C$1:$I$31"}</definedName>
    <definedName name="efgdfg" hidden="1">{"Total_Database",#N/A,FALSE,"Data";"Total_sum",#N/A,FALSE,"Data"}</definedName>
    <definedName name="eilish" hidden="1">{"Bus_Dev",#N/A,FALSE,"Data";"CSBU_Centre",#N/A,FALSE,"Data";"Distribution",#N/A,FALSE,"Data";"Dublin",#N/A,FALSE,"Data";"Mid_West",#N/A,FALSE,"Data";"NER",#N/A,FALSE,"Data";"Northern",#N/A,FALSE,"Data";"SER",#N/A,FALSE,"Data";"Southern",#N/A,FALSE,"Data";"Supply",#N/A,FALSE,"Data";"Total_Database",#N/A,FALSE,"Data";"Total_sum",#N/A,FALSE,"Data"}</definedName>
    <definedName name="EntityComboCacheDate" hidden="1">39099</definedName>
    <definedName name="EntityComboCacheTestDate" hidden="1">39099</definedName>
    <definedName name="EPMWorkbookOptions_1_1" hidden="1">"xWEAAB|LCAAAAAAABADtvQdgHEmWJSYvbcp7f0r1StfgdKEIgGATJNiQQBDswYjN5pLsHWlHIymrKoHKZVZlXWYWQMztnbz33nvvvffee||997o7nU4n99//P1xmZAFs9s5K2smeIYCqyB8/fnwfPyIe/x7vFmV6mddNUS0/|2h3vPNRmi|n1axYXnz20bo939799KPf4|g3Th5/t6rfTqrq7Zerlpo2Kb23bB69a4rPPpq37erR3btXV1fjq3v"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10" hidden="1">"g|DvHL/6/znHfKEV2xj9KwXyjUviTp69en3354ocoiAf/7xZEJUjIeS|fH//|kMff//VX/5/PQ3yjhHn2E7s/IkyMMMcnb776kZ4Km92q1YCe|uL0|PVXr04/YJn9vRXVw/93KypDEcnVvDx9dfbl07P/z2euvkGOu0WjAJt4o8d3j1ersphmLcGxnwefmuYErVouCXH67GnWZubj6Kf0uVBtUS6bzz6at|3q0d27bb5YretiXNUXd79q8trhNH"</definedName>
    <definedName name="EPMWorkbookOptions_10_1" hidden="1">"E1Ua6fPnm28Q1v//p/|fXrP7fo/3fnH1x|kNU/A/|/6f4QcGQWfeIKGNaSfz/Opd|oxTZG3/n|P/zcvsNU|Qndn9EkEBofsQiIUX2xz9aZ|41u1Wr|HCOfvL01euzL1/8EC3ewf//LJ4SsROa/8Tu7w8Z/v1ff/XzdiFtgDD3mDA/IopHlOOT3/|Ln7|6PkqS1yenL3hNfufnrVewSbH8fz5V/v8eI/jF6fHrr16dvv4hWsGH//|zgoaK3|cl2J"</definedName>
    <definedName name="EPMWorkbookOptions_11" hidden="1">"7XzD46|v2fvfzi93/y8uTFd3d3fv/v6UuzrJ0|uL|TlavdvXfjvJmMi/zRwc7Ozt0mW92drKZ3v//7cwb99//eyyfP6N/zrGxy4pSAOx77I3pPtDxyxahlR3tE/Xe6FQq5Wejwjf/Vt4vZLF/aSW02NN3AFa/n1VVHBYBhH9|NfLHpVR5F5M2IyN1O892u1YB|PD45|fKrF29|iOpx5//d6lEJElrlp/|fT2h/w|T4/Z989fufnv3|x/|ftxvfK"</definedName>
    <definedName name="EPMWorkbookOptions_11_1" hidden="1">"enr86|fHr2/6mF2J9lLr1Fo0Bm4o0e3z1ercpimrUEx34efGqaE7RquSTE6bOnWZvxx/6Hb6ruTD9|lZ/XeTP/cvnlKl8enWdlkz||G37I7U7KPKsB9Mvl6|wyNy27H3Pb71b120lVvSXebJmMR9Abj|/2Pw|bX82O8mayPVlNt1fE/nAavJeu0Nz9/eVKhv7/APpYpjXFYQAA"</definedName>
    <definedName name="EPMWorkbookOptions_12" hidden="1">"F3OXv|IHAE5dvY|3fkRSeKSs7O79/952nyDXpeP5texYy|On/8|r88|wM/f2dkn3|f2dmz3a9sxBXMb0nHDr8d|SpB|Phrf/H|d8b5ZqtDiBX3xI5r4NDn56vXvf/ri9z99fvr7I1j8EW1C2vyIIIEAfff/89Lz/yJT9tXTszdnT7|2Jbt37/79/f3921uyvf|XWzKhR8e3fPHyqze//xc/b1e5NhDl85|/wWqMKF|cfvEledw/oknoBv489gGH"</definedName>
    <definedName name="EPMWorkbookOptions_13" hidden="1">"RefkR2YsaHarVvHhHD356mtbsE8f7O4cHDy4vQW79/9uC/bkq5DZKKf||3/55tu//5PXv/|zn7eKKUaU07NXv//Jlz|iSJdNfkSRnuCcvfn9X7z8/zpd/t|jrU||ekVUPvl9vrbOpvzZp5/eu/ceCbT9/3crbUOR7/M6|fOftysdIR1Ov/r/fHTx/x6he/b8y|9|fYF775XX|//vFjhQI1T3z37/F1||OP3/Or99k/Q4OX55|nv//jt7P6JJhyb"</definedName>
    <definedName name="EPMWorkbookOptions_14" hidden="1">"/XyfI/3uUEtH2zYvTVx8Qvr2/Zvr0/92ayZKkl0X5/c9evPn5G7AM0IWW0/5/QZb/98jkm7MvTn|I4vjg/93iCGqEHLe3s7sz/v9MUvNnQxSjNLk3Pvv/foz8jVJkb/yd45|3a0YDPPIjinR55Cd2/79OkP/3mK6fPH31|uzLFz9E63Xw/27rpQTpRDE/sfv7Qxj/v8533yhRjk9|/y9|/uqmAT659yM|ifDJ6|OXv//Ln7cr2ptYZf//60T5f4"</definedName>
    <definedName name="EPMWorkbookOptions_15" hidden="1">"8p||L0|PVXr05f/xBt2cP/d9syQxFZG3h5|ursy6dn/59fKfkGOe4WjQJs4o0e3z1ercpimrUEx34efGqaE7RquSTE6bOnWZvxx/6Hb6ru4B|/ys/rvJl/ufxylS|PzrOyyR/fDT/kdidlntUA|uXydXaZm5bdj7ntd6v67aSq3hJ3tkzGI8zI47v9z8PmV7OjvJlsT1bT7dXkfBu2znvpCs3d31|uZOj/D7EqNJFRjwAA"</definedName>
    <definedName name="EPMWorkbookOptions_2" hidden="1">"jqr64u7ezs3v39/7i|evpPF9k28WyabPlNP/IvjW7|a2PqNc0fXxSLZf5FH2|qU7WdZ0v258s8iv|Mvj6adZm|il9/iJb5NKb7anNF6t1XXBXXzV5/bLOz3OCN83HhNBHR7//s5df/P5PXp68|O7uzu//PX1plrXTB/d3snK1u/dunDeTcZE/OtjZ2bnbZKu7k9X07vd//||dvn5C/7588uz3/33ePKXfzrOyyb//|C6QcCgdr1ZlMc088t0aNQ"</definedName>
    <definedName name="EPMWorkbookOptions_3" hidden="1">"MjhOJ9rCM|Uhw6XQulHPHSu4NffbuYzfLl02KRLxtGdLipQ7IJ2lCr1/PqysI4qcqqPmrrdf74buSLTa/yKCJv9kZHL9ovh/G6bSu/3VfL4hetc|7w|OTky69evHl8N/blJhgy0O29|59678ZGz699Wc/y|mjn8V35JQq4WZXZ9cu6WuV1e92ZI230PGva13lJwpHPvsgXE5LxSLNwSqMNqIm87432e0qL74|/9/L41emLN9/epV|fviKm77Udg"</definedName>
    <definedName name="EPMWorkbookOptions_3_1" hidden="1">"72iPrvdCsUckRL7w5|9e1iNsuXT4tFvmwYyeGmDsEmaEOtXs|rKwvjpCqr|qit1/nju5EvNr3Ko4i82RsdvWi/HMbrtq38dl8ti1|0zrnD45OTL7968ebx3diXm2DIQEmE7u/s3jvY9QDESMDvflnP8vpo5/Fd|SUKvVmV2fXLulrldXt9tHv/0/vn|eR8|/6ns/3t/b3zh9sH9/N8eyfL9/Znkwf7Dyb30HP4VgTw86xpX|clSVM||yJfTEgpR"</definedName>
    <definedName name="EPMWorkbookOptions_4" hidden="1">"PntIq|zejq/dk1TUiePlkX52UeY84|i4|J3IxNwu3cf39082sd3b0M2bxZ/9pjtxfHz3|f12euvzW27nz7Y3X147z1Ybvf/5SynFAl57sWXvz998f91vvtmaXL24ssfEcQnyMlXr39EkA5Bfv/TF/9fp8n/i7T1V0/P3pw9/drK|tP7999HU|/9v1xTCzW6SunlV29|/8//P|8i/CwQ5eTnr/2KEeXk|PnJjwjiEeTNl2|On/9/nSL/71HWT776"</definedName>
    <definedName name="EPMWorkbookOptions_4_1" hidden="1">"JqFvBBtQE3kfY9M31Mifn/8vZfHr05fvPn2Lv369BVJSq/tAMxvF3md1dP5tWuakv55tCzKzz4Cs3zUYVrv3cjM3e7dx3dvGu03SI6z1z8iR0COnb1Pd35EEo8kT37EIT45Tn5vssT3/79Oksd3b6N6Pevxs2fpXhw//31en73||qZuZ2efvKPbW7rd/x9aOiViyKovvvz96Yv/r7PqN0uTN1||AVGe/4gqgVL76vXvf/ri9z99fvr7vzr9|avv"</definedName>
    <definedName name="EPMWorkbookOptions_5" hidden="1">"2nr6/Z3qe//vVtVPvgpZjVIZv//x0|/8f53ZvkFy/IgUjjNOz15Rhuz/6xT5f48mOvnqFdH35Pf52vroPf3G/f93KyNDDuI2|t/PXycgpMPpV/|f95n/3yNxz55/|d0flrTd/3|3tIEUoYp/9vu/|PLF6f/Xme2bo8fpF2f/XyfG/3skj|j65sXpqx|q8/3p/7sl0JKkl9I|e/Hm5OdtDneALBQF//|DLv/vkcmfPH31|uzLFz9EiXzw/26J/Ek"</definedName>
    <definedName name="EPMWorkbookOptions_5_1" hidden="1">"h2jzI4L0mOX/8zT5f5EF/Orp2Zuzp1/bAN67d//|/v7|7Q3g3v8PDaDQsOPMv3j51Zvf//OfvwFfjChkAH8eW79hNjn5|esoxYjyxekXX/7|p2c/okmPUb548f91ovy/x/Q9|eprW71PH|zuHBw8uL3Vu/f/P6v35KuQQWlR4Pd/8ea7v/|zn7dyG6PI59/94vc/Of0RRRxFvnzz7d//yesfESUgyunZqx9RJMYm3/7/vAP9/x6Dd/LVKyLxye/"</definedName>
    <definedName name="EPMWorkbookOptions_6" hidden="1">"hSMcs/sS9339vZ/fe7//q9Cf/v8573zBh9oQwz87|P7|W8I0S5vjkzVc/ytiFzW7VKj6cozdnX5x|bSW1d/899NPB/7v1EwgRshrkb/z/iwTxN0qT|z|iSY8mD35Ekx5N9v//QZP/96jqL06PX3/16vT111bX75lkefj/boVtyCGpvN/nzdP/r3PaN0OIl6evzr58evb/|QzvNyh3t2gUYBNv9Pju8WpVFtOsJTj28|BT05ygVcslIU6fPc3azH"</definedName>
    <definedName name="EPMWorkbookOptions_6_1" hidden="1">"ztc0eZTs//fTevfdId|7/v8zuhTh|LWY1VCQ|pf89P/n/On9|M3Q4/epHgho0u1WrAUF99vzL7359IX3v1ff7//8TUlAwtCnPfv8XX774eWth|/R4evry9z/9vX/e|uoxBjk5fnn6e//|O3s/okmPJv|fX3P|WaDJp/9fp8n/ewwekffNi9NXH5CReX|r9|n//6yeJWMv6/77n714c/Ll/9cZ9humy4svf0SWCFnIL9D4|4xW5f8/n3D|WaHO8d"</definedName>
    <definedName name="EPMWorkbookOptions_7" hidden="1">"wc/ZQ|F6otymXz2Ufztl09unu3zRerdV2Mq/ri7ldNXjucxu|a2UdHv/|zl1/8/k9enrz47u7O7/89fWmWtdMH93eycrW7926cN5NxkT862NnZudtkq7uT1fTu939/Xnj7/b/38smz359YhX47z8omJ24JOOSxP6r3RM0jWYxidsRHikOna6GUm40O//hffbuYzfKlndxmQ9MN3PF6Xl11dCIY9/HdyBebXuVRRN6MiN7t7MDtWsWF8Oj45OTLr"</definedName>
    <definedName name="EPMWorkbookOptions_7_1" hidden="1">"aI|u90KxRys9DhG/|rbxezWb60k9psaLqBK17Pq6uO9INhH9|NfLHpVR5F5M2ILrqd0rtdqwHVqCvsP0TNuHN7zXi0e//T||f55Hz7/qez/e39vfOH2wf383x7J8v39meTB/sPJvfQc/jWD12bKhE7K3j/n18y/obJsbP78P6PSBKSZO/TnR|RxCPJ01e//5Ovfv8X3/0RUSJE|f1fnf7k/9cJ8w36aT6aX8fyvTh|/vu8PvuAoGBnZ5|8pdtbv"</definedName>
    <definedName name="EPMWorkbookOptions_8" hidden="1">"168|drGYvfT||T/Huze3l7s/L/bXihBQj/l7PXOzv7O/9d15TdKkqc/WhMLmt2q1ZAQvjh|/vu8Pvv6LtsusScp8NsL4e7/y4VQCdJLy9MX/19nu2|WJidfvf7/OkH|XySHXz09e3P29GuL4b179|/v7|/fXgz3/l8uhkKPji188fKrN7//5/|fV/8/C0Q5|fmrnGJEOf7O7392cvr87IsfUSVcRf1RuitsdqtWAzr7yVdfW13T2unOwcGD26vr"</definedName>
    <definedName name="EPMWorkbookOptions_8_1" hidden="1">"t3/H1o|JWI/qYtv/r/OrN8sVV589/hHBAkI8iW45Ec06TDJl9/|EUl8kpx89f95T/r/RVbvq6dnb86efm2jd|/e/fv7|/u3N3p7/z80ekLDjjP/4uVXb37/z/8/v4jys0CUL37eZvc3EOXk56/hixHli9Mvvvz9T89|RJPQjf7/vg/9/x7T9|Srr231Pn2wu3Nw8OD2Vu/e//|s3pOvQu6khYHf/8Wb7/7|x1/8f51Fv0mKHD/9zo/IETLIyemP"</definedName>
    <definedName name="EPMWorkbookOptions_9" hidden="1">"e//vVtfd9XoK4X//46ff|f86r32D5Ph/Hyk6o/j/jNidfPWKCHvy|3xt4aOQ5dNP7917j5hl///d0mcoIvnV5/|fz6x|M3Q4/er/847i/3uE7tnzL7/79QXuvTN19//fLXCgRqjhn/3|L758cfr/dX775uhx|sXZ/9eJ8f8e4SO6vnlx|uoD/M33l8BP/98tgZYkvTzd2Ys3J1/|f533vmGyUOD3/w|6/L9HJt|cfXH6QxTHB//vFkdQI2S5PRr"</definedName>
    <definedName name="EPMWorkbookOptions_9_1" hidden="1">"KGIp8iNSOOY4PXv1/wPm|H|PgTv56hXR9|T3|dpmjjKan3567957pDT3b7Jz/9|zc4aKxKTg069|3kZ0ISGen/x/nQ7/7xHUZ8|//O7XF9L3XnG///8/IQUFQ4Py7Pd/8eWL/88bk2|SHifHL09/799/5|ftmvsGmnz6I5p0aPIjgvSYZO//6zT5f4/BI/K|eXH66gMyMO9v9T79/5/Vs2Ts5Ql//7MXb06|/P86w37DdKH15R|RpU|Wl7//z/N"</definedName>
    <definedName name="er" hidden="1">{"Bus_Dev",#N/A,FALSE,"Data";"CSBU_Centre",#N/A,FALSE,"Data";"Distribution",#N/A,FALSE,"Data";"Dublin",#N/A,FALSE,"Data";"Mid_West",#N/A,FALSE,"Data";"NER",#N/A,FALSE,"Data";"Northern",#N/A,FALSE,"Data";"SER",#N/A,FALSE,"Data";"Southern",#N/A,FALSE,"Data";"Supply",#N/A,FALSE,"Data";"Total_Database",#N/A,FALSE,"Data";"Total_sum",#N/A,FALSE,"Data"}</definedName>
    <definedName name="ertg" hidden="1">{"Bus_Dev",#N/A,FALSE,"Data";"CSBU_Centre",#N/A,FALSE,"Data";"Distribution",#N/A,FALSE,"Data";"Dublin",#N/A,FALSE,"Data";"Mid_West",#N/A,FALSE,"Data";"NER",#N/A,FALSE,"Data";"Northern",#N/A,FALSE,"Data";"SER",#N/A,FALSE,"Data";"Southern",#N/A,FALSE,"Data";"Supply",#N/A,FALSE,"Data";"Total_Database",#N/A,FALSE,"Data";"Total_sum",#N/A,FALSE,"Data"}</definedName>
    <definedName name="EW" hidden="1">{"'Coloured P&amp;L'!$C$1:$I$31"}</definedName>
    <definedName name="FDFDF" hidden="1">{"'Coloured P&amp;L'!$C$1:$I$31"}</definedName>
    <definedName name="FERD" hidden="1">{"'Coloured P&amp;L'!$C$1:$I$31"}</definedName>
    <definedName name="FFFF" hidden="1">{"'Coloured P&amp;L'!$C$1:$I$31"}</definedName>
    <definedName name="fg" hidden="1">{"Bus_Dev",#N/A,FALSE,"Data";"CSBU_Centre",#N/A,FALSE,"Data";"Distribution",#N/A,FALSE,"Data";"Dublin",#N/A,FALSE,"Data";"Mid_West",#N/A,FALSE,"Data";"NER",#N/A,FALSE,"Data";"Northern",#N/A,FALSE,"Data";"SER",#N/A,FALSE,"Data";"Southern",#N/A,FALSE,"Data";"Supply",#N/A,FALSE,"Data";"Total_Database",#N/A,FALSE,"Data";"Total_sum",#N/A,FALSE,"Data"}</definedName>
    <definedName name="fgchfgh" hidden="1">{"Bus_Dev",#N/A,FALSE,"Data";"CSBU_Centre",#N/A,FALSE,"Data";"Distribution",#N/A,FALSE,"Data";"Dublin",#N/A,FALSE,"Data";"Mid_West",#N/A,FALSE,"Data";"NER",#N/A,FALSE,"Data";"Northern",#N/A,FALSE,"Data";"SER",#N/A,FALSE,"Data";"Southern",#N/A,FALSE,"Data";"Supply",#N/A,FALSE,"Data";"Total_Database",#N/A,FALSE,"Data";"Total_sum",#N/A,FALSE,"Data"}</definedName>
    <definedName name="fght" hidden="1">{"Bus_Dev",#N/A,FALSE,"Data";"CSBU_Centre",#N/A,FALSE,"Data";"Distribution",#N/A,FALSE,"Data";"Dublin",#N/A,FALSE,"Data";"Mid_West",#N/A,FALSE,"Data";"NER",#N/A,FALSE,"Data";"Northern",#N/A,FALSE,"Data";"SER",#N/A,FALSE,"Data";"Southern",#N/A,FALSE,"Data";"Supply",#N/A,FALSE,"Data";"Total_Database",#N/A,FALSE,"Data";"Total_sum",#N/A,FALSE,"Data"}</definedName>
    <definedName name="FMISNumber" hidden="1">#REF!</definedName>
    <definedName name="Forecast" hidden="1">{"Variances",#N/A,FALSE,"Data"}</definedName>
    <definedName name="FTRE" hidden="1">{"'Coloured P&amp;L'!$C$1:$I$31"}</definedName>
    <definedName name="gfdh" hidden="1">{"Bus_Dev",#N/A,FALSE,"Data";"CSBU_Centre",#N/A,FALSE,"Data";"Distribution",#N/A,FALSE,"Data";"Dublin",#N/A,FALSE,"Data";"Mid_West",#N/A,FALSE,"Data";"NER",#N/A,FALSE,"Data";"Northern",#N/A,FALSE,"Data";"SER",#N/A,FALSE,"Data";"Southern",#N/A,FALSE,"Data";"Supply",#N/A,FALSE,"Data";"Total_Database",#N/A,FALSE,"Data";"Total_sum",#N/A,FALSE,"Data"}</definedName>
    <definedName name="gfsdg" hidden="1">{"Bus_Dev",#N/A,FALSE,"Data";"CSBU_Centre",#N/A,FALSE,"Data";"Distribution",#N/A,FALSE,"Data";"Dublin",#N/A,FALSE,"Data";"Mid_West",#N/A,FALSE,"Data";"NER",#N/A,FALSE,"Data";"Northern",#N/A,FALSE,"Data";"SER",#N/A,FALSE,"Data";"Southern",#N/A,FALSE,"Data";"Supply",#N/A,FALSE,"Data";"Total_Database",#N/A,FALSE,"Data";"Total_sum",#N/A,FALSE,"Data"}</definedName>
    <definedName name="GGGG" hidden="1">{"'Coloured P&amp;L'!$C$1:$I$31"}</definedName>
    <definedName name="hgfk" hidden="1">{"'Coloured P&amp;L'!$C$1:$I$31"}</definedName>
    <definedName name="hjjjjjjjjjjjjjj" hidden="1">{#N/A,#N/A,TRUE,"210470";#N/A,#N/A,TRUE,"210498";#N/A,#N/A,TRUE,"230171";#N/A,#N/A,TRUE,"220201";#N/A,#N/A,TRUE,"211001";#N/A,#N/A,TRUE,"220195";#N/A,#N/A,TRUE,"210514";#N/A,#N/A,TRUE,"210518";#N/A,#N/A,TRUE,"210483";#N/A,#N/A,TRUE,"210513";#N/A,#N/A,TRUE,"210528";#N/A,#N/A,TRUE,"211002";#N/A,#N/A,TRUE,"231002";#N/A,#N/A,TRUE,"211003";#N/A,#N/A,TRUE,"211004";#N/A,#N/A,TRUE,"230185";#N/A,#N/A,TRUE,"231001"}</definedName>
    <definedName name="HTML_CodePage" hidden="1">1252</definedName>
    <definedName name="HTML_Control" hidden="1">{"'Coloured P&amp;L'!$C$1:$I$31"}</definedName>
    <definedName name="HTML_Description" hidden="1">""</definedName>
    <definedName name="HTML_Email" hidden="1">""</definedName>
    <definedName name="HTML_Header" hidden="1">"Colt Car Co"</definedName>
    <definedName name="HTML_LastUpdate" hidden="1">"19/08/98"</definedName>
    <definedName name="HTML_LineAfter" hidden="1">FALSE</definedName>
    <definedName name="HTML_LineBefore" hidden="1">FALSE</definedName>
    <definedName name="HTML_Name" hidden="1">"David Knapp"</definedName>
    <definedName name="HTML_OBDlg2" hidden="1">TRUE</definedName>
    <definedName name="HTML_OBDlg4" hidden="1">TRUE</definedName>
    <definedName name="HTML_OS" hidden="1">0</definedName>
    <definedName name="HTML_PathFile" hidden="1">"C:\TEMP\MyHTML.htm"</definedName>
    <definedName name="HTML_Title" hidden="1">"P&amp;L"</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39336.6405324074</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uiljk" hidden="1">{"Bus_Dev",#N/A,FALSE,"Data";"CSBU_Centre",#N/A,FALSE,"Data";"Distribution",#N/A,FALSE,"Data";"Dublin",#N/A,FALSE,"Data";"Mid_West",#N/A,FALSE,"Data";"NER",#N/A,FALSE,"Data";"Northern",#N/A,FALSE,"Data";"SER",#N/A,FALSE,"Data";"Southern",#N/A,FALSE,"Data";"Supply",#N/A,FALSE,"Data";"Total_Database",#N/A,FALSE,"Data";"Total_sum",#N/A,FALSE,"Data"}</definedName>
    <definedName name="jjkj" hidden="1">{"Bus_Dev",#N/A,FALSE,"Data";"CSBU_Centre",#N/A,FALSE,"Data";"Distribution",#N/A,FALSE,"Data";"Dublin",#N/A,FALSE,"Data";"Mid_West",#N/A,FALSE,"Data";"NER",#N/A,FALSE,"Data";"Northern",#N/A,FALSE,"Data";"SER",#N/A,FALSE,"Data";"Southern",#N/A,FALSE,"Data";"Supply",#N/A,FALSE,"Data";"Total_Database",#N/A,FALSE,"Data";"Total_sum",#N/A,FALSE,"Data"}</definedName>
    <definedName name="jkjk.l" hidden="1">{"'Coloured P&amp;L'!$C$1:$I$31"}</definedName>
    <definedName name="jkljkl" hidden="1">{#N/A,#N/A,TRUE,"210470";#N/A,#N/A,TRUE,"210498";#N/A,#N/A,TRUE,"230171";#N/A,#N/A,TRUE,"220201";#N/A,#N/A,TRUE,"211001";#N/A,#N/A,TRUE,"220195";#N/A,#N/A,TRUE,"210514";#N/A,#N/A,TRUE,"210518";#N/A,#N/A,TRUE,"210483";#N/A,#N/A,TRUE,"210513";#N/A,#N/A,TRUE,"210528";#N/A,#N/A,TRUE,"211002";#N/A,#N/A,TRUE,"231002";#N/A,#N/A,TRUE,"211003";#N/A,#N/A,TRUE,"211004";#N/A,#N/A,TRUE,"230185";#N/A,#N/A,TRUE,"231001"}</definedName>
    <definedName name="johnh" hidden="1">{"Variances",#N/A,FALSE,"Data"}</definedName>
    <definedName name="johnh1" hidden="1">{"Bus_Dev",#N/A,FALSE,"Data";"CSBU_Centre",#N/A,FALSE,"Data";"Distribution",#N/A,FALSE,"Data";"Dublin",#N/A,FALSE,"Data";"Mid_West",#N/A,FALSE,"Data";"NER",#N/A,FALSE,"Data";"Northern",#N/A,FALSE,"Data";"SER",#N/A,FALSE,"Data";"Southern",#N/A,FALSE,"Data";"Supply",#N/A,FALSE,"Data";"Total_Database",#N/A,FALSE,"Data";"Total_sum",#N/A,FALSE,"Data"}</definedName>
    <definedName name="johnh2" hidden="1">{"Bus_Dev",#N/A,FALSE,"Data";"CSBU_Centre",#N/A,FALSE,"Data";"Distribution",#N/A,FALSE,"Data";"Dublin",#N/A,FALSE,"Data";"Mid_West",#N/A,FALSE,"Data";"NER",#N/A,FALSE,"Data";"Northern",#N/A,FALSE,"Data";"SER",#N/A,FALSE,"Data";"Southern",#N/A,FALSE,"Data";"Supply",#N/A,FALSE,"Data";"Total_Database",#N/A,FALSE,"Data";"Total_sum",#N/A,FALSE,"Data"}</definedName>
    <definedName name="kljkliii" hidden="1">{"Variances",#N/A,FALSE,"Data"}</definedName>
    <definedName name="MM" hidden="1">{"Bus_Dev",#N/A,FALSE,"Data";"CSBU_Centre",#N/A,FALSE,"Data";"Distribution",#N/A,FALSE,"Data";"Dublin",#N/A,FALSE,"Data";"Mid_West",#N/A,FALSE,"Data";"NER",#N/A,FALSE,"Data";"Northern",#N/A,FALSE,"Data";"SER",#N/A,FALSE,"Data";"Southern",#N/A,FALSE,"Data";"Supply",#N/A,FALSE,"Data";"Total_Database",#N/A,FALSE,"Data";"Total_sum",#N/A,FALSE,"Data"}</definedName>
    <definedName name="mmm" hidden="1">{"Bus_Dev",#N/A,FALSE,"Data";"CSBU_Centre",#N/A,FALSE,"Data";"Distribution",#N/A,FALSE,"Data";"Dublin",#N/A,FALSE,"Data";"Mid_West",#N/A,FALSE,"Data";"NER",#N/A,FALSE,"Data";"Northern",#N/A,FALSE,"Data";"SER",#N/A,FALSE,"Data";"Southern",#N/A,FALSE,"Data";"Supply",#N/A,FALSE,"Data";"Total_Database",#N/A,FALSE,"Data";"Total_sum",#N/A,FALSE,"Data"}</definedName>
    <definedName name="nn" hidden="1">{#N/A,#N/A,TRUE,"210470";#N/A,#N/A,TRUE,"210498";#N/A,#N/A,TRUE,"230171";#N/A,#N/A,TRUE,"220201";#N/A,#N/A,TRUE,"211001";#N/A,#N/A,TRUE,"220195";#N/A,#N/A,TRUE,"210514";#N/A,#N/A,TRUE,"210518";#N/A,#N/A,TRUE,"210483";#N/A,#N/A,TRUE,"210513";#N/A,#N/A,TRUE,"210528";#N/A,#N/A,TRUE,"211002";#N/A,#N/A,TRUE,"231002";#N/A,#N/A,TRUE,"211003";#N/A,#N/A,TRUE,"211004";#N/A,#N/A,TRUE,"230185";#N/A,#N/A,TRUE,"231001"}</definedName>
    <definedName name="nnn" hidden="1">{"Bus_Dev",#N/A,FALSE,"Data";"CSBU_Centre",#N/A,FALSE,"Data";"Distribution",#N/A,FALSE,"Data";"Dublin",#N/A,FALSE,"Data";"Mid_West",#N/A,FALSE,"Data";"NER",#N/A,FALSE,"Data";"Northern",#N/A,FALSE,"Data";"SER",#N/A,FALSE,"Data";"Southern",#N/A,FALSE,"Data";"Supply",#N/A,FALSE,"Data";"Total_Database",#N/A,FALSE,"Data";"Total_sum",#N/A,FALSE,"Data"}</definedName>
    <definedName name="NNNNNNN" hidden="1">{"Total_Database",#N/A,FALSE,"Data";"Total_sum",#N/A,FALSE,"Data"}</definedName>
    <definedName name="np" hidden="1">{"Total_Database",#N/A,FALSE,"Data";"Total_sum",#N/A,FALSE,"Data"}</definedName>
    <definedName name="NPM" hidden="1">#REF!</definedName>
    <definedName name="PACT" hidden="1">{"Bus_Dev",#N/A,FALSE,"Data";"CSBU_Centre",#N/A,FALSE,"Data";"Distribution",#N/A,FALSE,"Data";"Dublin",#N/A,FALSE,"Data";"Mid_West",#N/A,FALSE,"Data";"NER",#N/A,FALSE,"Data";"Northern",#N/A,FALSE,"Data";"SER",#N/A,FALSE,"Data";"Southern",#N/A,FALSE,"Data";"Supply",#N/A,FALSE,"Data";"Total_Database",#N/A,FALSE,"Data";"Total_sum",#N/A,FALSE,"Data"}</definedName>
    <definedName name="PB" hidden="1">{"Bus_Dev",#N/A,FALSE,"Data";"CSBU_Centre",#N/A,FALSE,"Data";"Distribution",#N/A,FALSE,"Data";"Dublin",#N/A,FALSE,"Data";"Mid_West",#N/A,FALSE,"Data";"NER",#N/A,FALSE,"Data";"Northern",#N/A,FALSE,"Data";"SER",#N/A,FALSE,"Data";"Southern",#N/A,FALSE,"Data";"Supply",#N/A,FALSE,"Data";"Total_Database",#N/A,FALSE,"Data";"Total_sum",#N/A,FALSE,"Data"}</definedName>
    <definedName name="ppp" hidden="1">{"Bus_Dev",#N/A,FALSE,"Data";"CSBU_Centre",#N/A,FALSE,"Data";"Distribution",#N/A,FALSE,"Data";"Dublin",#N/A,FALSE,"Data";"Mid_West",#N/A,FALSE,"Data";"NER",#N/A,FALSE,"Data";"Northern",#N/A,FALSE,"Data";"SER",#N/A,FALSE,"Data";"Southern",#N/A,FALSE,"Data";"Supply",#N/A,FALSE,"Data";"Total_Database",#N/A,FALSE,"Data";"Total_sum",#N/A,FALSE,"Data"}</definedName>
    <definedName name="Project_Location" hidden="1">#REF!</definedName>
    <definedName name="ProjectGroup" hidden="1">#REF!</definedName>
    <definedName name="ProjectName" hidden="1">#REF!</definedName>
    <definedName name="Q" hidden="1">{"Bus_Dev",#N/A,FALSE,"Data";"CSBU_Centre",#N/A,FALSE,"Data";"Distribution",#N/A,FALSE,"Data";"Dublin",#N/A,FALSE,"Data";"Mid_West",#N/A,FALSE,"Data";"NER",#N/A,FALSE,"Data";"Northern",#N/A,FALSE,"Data";"SER",#N/A,FALSE,"Data";"Southern",#N/A,FALSE,"Data";"Supply",#N/A,FALSE,"Data";"Total_Database",#N/A,FALSE,"Data";"Total_sum",#N/A,FALSE,"Data"}</definedName>
    <definedName name="qq" hidden="1">{"Bus_Dev",#N/A,FALSE,"Data";"CSBU_Centre",#N/A,FALSE,"Data";"Distribution",#N/A,FALSE,"Data";"Dublin",#N/A,FALSE,"Data";"Mid_West",#N/A,FALSE,"Data";"NER",#N/A,FALSE,"Data";"Northern",#N/A,FALSE,"Data";"SER",#N/A,FALSE,"Data";"Southern",#N/A,FALSE,"Data";"Supply",#N/A,FALSE,"Data";"Total_Database",#N/A,FALSE,"Data";"Total_sum",#N/A,FALSE,"Data"}</definedName>
    <definedName name="qqq" hidden="1">{"Bus_Dev",#N/A,FALSE,"Data";"CSBU_Centre",#N/A,FALSE,"Data";"Distribution",#N/A,FALSE,"Data";"Dublin",#N/A,FALSE,"Data";"Mid_West",#N/A,FALSE,"Data";"NER",#N/A,FALSE,"Data";"Northern",#N/A,FALSE,"Data";"SER",#N/A,FALSE,"Data";"Southern",#N/A,FALSE,"Data";"Supply",#N/A,FALSE,"Data";"Total_Database",#N/A,FALSE,"Data";"Total_sum",#N/A,FALSE,"Data"}</definedName>
    <definedName name="qqqq" hidden="1">{"Bus_Dev",#N/A,FALSE,"Data";"CSBU_Centre",#N/A,FALSE,"Data";"Distribution",#N/A,FALSE,"Data";"Dublin",#N/A,FALSE,"Data";"Mid_West",#N/A,FALSE,"Data";"NER",#N/A,FALSE,"Data";"Northern",#N/A,FALSE,"Data";"SER",#N/A,FALSE,"Data";"Southern",#N/A,FALSE,"Data";"Supply",#N/A,FALSE,"Data";"Total_Database",#N/A,FALSE,"Data";"Total_sum",#N/A,FALSE,"Data"}</definedName>
    <definedName name="red" hidden="1">{"'Coloured P&amp;L'!$C$1:$I$31"}</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r" hidden="1">{"Bus_Dev",#N/A,FALSE,"Data";"CSBU_Centre",#N/A,FALSE,"Data";"Distribution",#N/A,FALSE,"Data";"Dublin",#N/A,FALSE,"Data";"Mid_West",#N/A,FALSE,"Data";"NER",#N/A,FALSE,"Data";"Northern",#N/A,FALSE,"Data";"SER",#N/A,FALSE,"Data";"Southern",#N/A,FALSE,"Data";"Supply",#N/A,FALSE,"Data";"Total_Database",#N/A,FALSE,"Data";"Total_sum",#N/A,FALSE,"Data"}</definedName>
    <definedName name="rrrrrrrr" hidden="1">{"Total_Database",#N/A,FALSE,"Data";"Total_sum",#N/A,FALSE,"Data"}</definedName>
    <definedName name="rtyt" hidden="1">{"Bus_Dev",#N/A,FALSE,"Data";"CSBU_Centre",#N/A,FALSE,"Data";"Distribution",#N/A,FALSE,"Data";"Dublin",#N/A,FALSE,"Data";"Mid_West",#N/A,FALSE,"Data";"NER",#N/A,FALSE,"Data";"Northern",#N/A,FALSE,"Data";"SER",#N/A,FALSE,"Data";"Southern",#N/A,FALSE,"Data";"Supply",#N/A,FALSE,"Data";"Total_Database",#N/A,FALSE,"Data";"Total_sum",#N/A,FALSE,"Data"}</definedName>
    <definedName name="sa" hidden="1">{"Bus_Dev",#N/A,FALSE,"Data";"CSBU_Centre",#N/A,FALSE,"Data";"Distribution",#N/A,FALSE,"Data";"Dublin",#N/A,FALSE,"Data";"Mid_West",#N/A,FALSE,"Data";"NER",#N/A,FALSE,"Data";"Northern",#N/A,FALSE,"Data";"SER",#N/A,FALSE,"Data";"Southern",#N/A,FALSE,"Data";"Supply",#N/A,FALSE,"Data";"Total_Database",#N/A,FALSE,"Data";"Total_sum",#N/A,FALSE,"Data"}</definedName>
    <definedName name="Sales2" hidden="1">{"'Coloured P&amp;L'!$C$1:$I$31"}</definedName>
    <definedName name="sales3" hidden="1">{"'Coloured P&amp;L'!$C$1:$I$31"}</definedName>
    <definedName name="SAPBEXdnldView" hidden="1">"4RNN9HUIXH7IP0NP1438Z7QDX"</definedName>
    <definedName name="SAPBEXhrIndnt" hidden="1">"Wide"</definedName>
    <definedName name="SAPBEXsysID" hidden="1">"NBP"</definedName>
    <definedName name="SAPsysID" hidden="1">"708C5W7SBKP804JT78WJ0JNKI"</definedName>
    <definedName name="SAPwbID" hidden="1">"ARS"</definedName>
    <definedName name="sasasa" hidden="1">{"'Coloured P&amp;L'!$C$1:$I$31"}</definedName>
    <definedName name="sc" hidden="1">{#N/A,#N/A,TRUE,"210470";#N/A,#N/A,TRUE,"210498";#N/A,#N/A,TRUE,"230171";#N/A,#N/A,TRUE,"220201";#N/A,#N/A,TRUE,"211001";#N/A,#N/A,TRUE,"220195";#N/A,#N/A,TRUE,"210514";#N/A,#N/A,TRUE,"210518";#N/A,#N/A,TRUE,"210483";#N/A,#N/A,TRUE,"210513";#N/A,#N/A,TRUE,"210528";#N/A,#N/A,TRUE,"211002";#N/A,#N/A,TRUE,"231002";#N/A,#N/A,TRUE,"211003";#N/A,#N/A,TRUE,"211004";#N/A,#N/A,TRUE,"230185";#N/A,#N/A,TRUE,"231001"}</definedName>
    <definedName name="Scenario2" hidden="1">{#N/A,#N/A,TRUE,"210470";#N/A,#N/A,TRUE,"210498";#N/A,#N/A,TRUE,"230171";#N/A,#N/A,TRUE,"220201";#N/A,#N/A,TRUE,"211001";#N/A,#N/A,TRUE,"220195";#N/A,#N/A,TRUE,"210514";#N/A,#N/A,TRUE,"210518";#N/A,#N/A,TRUE,"210483";#N/A,#N/A,TRUE,"210513";#N/A,#N/A,TRUE,"210528";#N/A,#N/A,TRUE,"211002";#N/A,#N/A,TRUE,"231002";#N/A,#N/A,TRUE,"211003";#N/A,#N/A,TRUE,"211004";#N/A,#N/A,TRUE,"230185";#N/A,#N/A,TRUE,"231001"}</definedName>
    <definedName name="sddsd" hidden="1">{"Bus_Dev",#N/A,FALSE,"Data";"CSBU_Centre",#N/A,FALSE,"Data";"Distribution",#N/A,FALSE,"Data";"Dublin",#N/A,FALSE,"Data";"Mid_West",#N/A,FALSE,"Data";"NER",#N/A,FALSE,"Data";"Northern",#N/A,FALSE,"Data";"SER",#N/A,FALSE,"Data";"Southern",#N/A,FALSE,"Data";"Supply",#N/A,FALSE,"Data";"Total_Database",#N/A,FALSE,"Data";"Total_sum",#N/A,FALSE,"Data"}</definedName>
    <definedName name="sdgflskdjglksdjg" hidden="1">{"Variances",#N/A,FALSE,"Data"}</definedName>
    <definedName name="SEDE" hidden="1">{"'Coloured P&amp;L'!$C$1:$I$31"}</definedName>
    <definedName name="sfas" hidden="1">{"'Coloured P&amp;L'!$C$1:$I$31"}</definedName>
    <definedName name="sinead" hidden="1">{"'Coloured P&amp;L'!$C$1:$I$31"}</definedName>
    <definedName name="Slicer_County">#N/A</definedName>
    <definedName name="Slicer_Portfolio">#N/A</definedName>
    <definedName name="Slicer_Project_Driver">#N/A</definedName>
    <definedName name="Slicer_Q1_26_Changes">#N/A</definedName>
    <definedName name="Slicer_Stage">#N/A</definedName>
    <definedName name="Slicer_Voltage__kV">#N/A</definedName>
    <definedName name="ss" hidden="1">{"Bus_Dev",#N/A,FALSE,"Data";"CSBU_Centre",#N/A,FALSE,"Data";"Distribution",#N/A,FALSE,"Data";"Dublin",#N/A,FALSE,"Data";"Mid_West",#N/A,FALSE,"Data";"NER",#N/A,FALSE,"Data";"Northern",#N/A,FALSE,"Data";"SER",#N/A,FALSE,"Data";"Southern",#N/A,FALSE,"Data";"Supply",#N/A,FALSE,"Data";"Total_Database",#N/A,FALSE,"Data";"Total_sum",#N/A,FALSE,"Data"}</definedName>
    <definedName name="sss" hidden="1">{"Variances",#N/A,FALSE,"Data"}</definedName>
    <definedName name="ssss" hidden="1">{"'Coloured P&amp;L'!$C$1:$I$31"}</definedName>
    <definedName name="sssss" hidden="1">{"'Coloured P&amp;L'!$C$1:$I$31"}</definedName>
    <definedName name="SSSSSS" hidden="1">{"'Coloured P&amp;L'!$C$1:$I$31"}</definedName>
    <definedName name="ssssssssss" hidden="1">{"'Coloured P&amp;L'!$C$1:$I$31"}</definedName>
    <definedName name="SSSSSSSSSSSS" hidden="1">{"'Coloured P&amp;L'!$C$1:$I$31"}</definedName>
    <definedName name="sw" hidden="1">{"'Coloured P&amp;L'!$C$1:$I$31"}</definedName>
    <definedName name="swsesw" hidden="1">{"'Coloured P&amp;L'!$C$1:$I$31"}</definedName>
    <definedName name="Temp_1" localSheetId="2" hidden="1">Table2</definedName>
    <definedName name="Temp_1" localSheetId="4" hidden="1">Table2</definedName>
    <definedName name="Temp_1" localSheetId="5" hidden="1">Table2</definedName>
    <definedName name="Temp_1" hidden="1">Table2</definedName>
    <definedName name="tete" hidden="1">{"'Coloured P&amp;L'!$C$1:$I$31"}</definedName>
    <definedName name="TRE" hidden="1">{"'Coloured P&amp;L'!$C$1:$I$31"}</definedName>
    <definedName name="TREYRTR" hidden="1">{"'Coloured P&amp;L'!$C$1:$I$31"}</definedName>
    <definedName name="trio" hidden="1">{"'Coloured P&amp;L'!$C$1:$I$31"}</definedName>
    <definedName name="tyjuj" hidden="1">{"Variances",#N/A,FALSE,"Data"}</definedName>
    <definedName name="tyryt" hidden="1">{"Bus_Dev",#N/A,FALSE,"Data";"CSBU_Centre",#N/A,FALSE,"Data";"Distribution",#N/A,FALSE,"Data";"Dublin",#N/A,FALSE,"Data";"Mid_West",#N/A,FALSE,"Data";"NER",#N/A,FALSE,"Data";"Northern",#N/A,FALSE,"Data";"SER",#N/A,FALSE,"Data";"Southern",#N/A,FALSE,"Data";"Supply",#N/A,FALSE,"Data";"Total_Database",#N/A,FALSE,"Data";"Total_sum",#N/A,FALSE,"Data"}</definedName>
    <definedName name="uiui" hidden="1">{"Bus_Dev",#N/A,FALSE,"Data";"CSBU_Centre",#N/A,FALSE,"Data";"Distribution",#N/A,FALSE,"Data";"Dublin",#N/A,FALSE,"Data";"Mid_West",#N/A,FALSE,"Data";"NER",#N/A,FALSE,"Data";"Northern",#N/A,FALSE,"Data";"SER",#N/A,FALSE,"Data";"Southern",#N/A,FALSE,"Data";"Supply",#N/A,FALSE,"Data";"Total_Database",#N/A,FALSE,"Data";"Total_sum",#N/A,FALSE,"Data"}</definedName>
    <definedName name="ukuh" hidden="1">{"Bus_Dev",#N/A,FALSE,"Data";"CSBU_Centre",#N/A,FALSE,"Data";"Distribution",#N/A,FALSE,"Data";"Dublin",#N/A,FALSE,"Data";"Mid_West",#N/A,FALSE,"Data";"NER",#N/A,FALSE,"Data";"Northern",#N/A,FALSE,"Data";"SER",#N/A,FALSE,"Data";"Southern",#N/A,FALSE,"Data";"Supply",#N/A,FALSE,"Data";"Total_Database",#N/A,FALSE,"Data";"Total_sum",#N/A,FALSE,"Data"}</definedName>
    <definedName name="variance" hidden="1">{"Bus_Dev",#N/A,FALSE,"Data";"CSBU_Centre",#N/A,FALSE,"Data";"Distribution",#N/A,FALSE,"Data";"Dublin",#N/A,FALSE,"Data";"Mid_West",#N/A,FALSE,"Data";"NER",#N/A,FALSE,"Data";"Northern",#N/A,FALSE,"Data";"SER",#N/A,FALSE,"Data";"Southern",#N/A,FALSE,"Data";"Supply",#N/A,FALSE,"Data";"Total_Database",#N/A,FALSE,"Data";"Total_sum",#N/A,FALSE,"Data"}</definedName>
    <definedName name="VarSheet2" hidden="1">{"Bus_Dev",#N/A,FALSE,"Data";"CSBU_Centre",#N/A,FALSE,"Data";"Distribution",#N/A,FALSE,"Data";"Dublin",#N/A,FALSE,"Data";"Mid_West",#N/A,FALSE,"Data";"NER",#N/A,FALSE,"Data";"Northern",#N/A,FALSE,"Data";"SER",#N/A,FALSE,"Data";"Southern",#N/A,FALSE,"Data";"Supply",#N/A,FALSE,"Data";"Total_Database",#N/A,FALSE,"Data";"Total_sum",#N/A,FALSE,"Data"}</definedName>
    <definedName name="vvv" hidden="1">{"Variances",#N/A,FALSE,"Data"}</definedName>
    <definedName name="VVVVVVVVVVV" hidden="1">{"Bus_Dev",#N/A,FALSE,"Data";"CSBU_Centre",#N/A,FALSE,"Data";"Distribution",#N/A,FALSE,"Data";"Dublin",#N/A,FALSE,"Data";"Mid_West",#N/A,FALSE,"Data";"NER",#N/A,FALSE,"Data";"Northern",#N/A,FALSE,"Data";"SER",#N/A,FALSE,"Data";"Southern",#N/A,FALSE,"Data";"Supply",#N/A,FALSE,"Data";"Total_Database",#N/A,FALSE,"Data";"Total_sum",#N/A,FALSE,"Data"}</definedName>
    <definedName name="VVVVVVVVVVVV" hidden="1">{"Variances",#N/A,FALSE,"Data"}</definedName>
    <definedName name="weeeeew" hidden="1">{"Bus_Dev",#N/A,FALSE,"Data";"CSBU_Centre",#N/A,FALSE,"Data";"Distribution",#N/A,FALSE,"Data";"Dublin",#N/A,FALSE,"Data";"Mid_West",#N/A,FALSE,"Data";"NER",#N/A,FALSE,"Data";"Northern",#N/A,FALSE,"Data";"SER",#N/A,FALSE,"Data";"Southern",#N/A,FALSE,"Data";"Supply",#N/A,FALSE,"Data";"Total_Database",#N/A,FALSE,"Data";"Total_sum",#N/A,FALSE,"Data"}</definedName>
    <definedName name="wereg" hidden="1">{"Total_Database",#N/A,FALSE,"Data";"Total_sum",#N/A,FALSE,"Data"}</definedName>
    <definedName name="werewew" hidden="1">{"Total_Database",#N/A,FALSE,"Data";"Total_sum",#N/A,FALSE,"Data"}</definedName>
    <definedName name="wert" hidden="1">{"Variances",#N/A,FALSE,"Data"}</definedName>
    <definedName name="werwe" hidden="1">{#N/A,#N/A,TRUE,"210470";#N/A,#N/A,TRUE,"210498";#N/A,#N/A,TRUE,"230171";#N/A,#N/A,TRUE,"220201";#N/A,#N/A,TRUE,"211001";#N/A,#N/A,TRUE,"220195";#N/A,#N/A,TRUE,"210514";#N/A,#N/A,TRUE,"210518";#N/A,#N/A,TRUE,"210483";#N/A,#N/A,TRUE,"210513";#N/A,#N/A,TRUE,"210528";#N/A,#N/A,TRUE,"211002";#N/A,#N/A,TRUE,"231002";#N/A,#N/A,TRUE,"211003";#N/A,#N/A,TRUE,"211004";#N/A,#N/A,TRUE,"230185";#N/A,#N/A,TRUE,"231001"}</definedName>
    <definedName name="wrn.All." hidden="1">{"Bus_Dev",#N/A,FALSE,"Data";"CSBU_Centre",#N/A,FALSE,"Data";"Distribution",#N/A,FALSE,"Data";"Dublin",#N/A,FALSE,"Data";"Mid_West",#N/A,FALSE,"Data";"NER",#N/A,FALSE,"Data";"Northern",#N/A,FALSE,"Data";"SER",#N/A,FALSE,"Data";"Southern",#N/A,FALSE,"Data";"Supply",#N/A,FALSE,"Data";"Total_Database",#N/A,FALSE,"Data";"Total_sum",#N/A,FALSE,"Data"}</definedName>
    <definedName name="wrn.All._.Projects." hidden="1">{#N/A,#N/A,TRUE,"210470";#N/A,#N/A,TRUE,"210498";#N/A,#N/A,TRUE,"230171";#N/A,#N/A,TRUE,"220201";#N/A,#N/A,TRUE,"211001";#N/A,#N/A,TRUE,"220195";#N/A,#N/A,TRUE,"210514";#N/A,#N/A,TRUE,"210518";#N/A,#N/A,TRUE,"210483";#N/A,#N/A,TRUE,"210513";#N/A,#N/A,TRUE,"210528";#N/A,#N/A,TRUE,"211002";#N/A,#N/A,TRUE,"231002";#N/A,#N/A,TRUE,"211003";#N/A,#N/A,TRUE,"211004";#N/A,#N/A,TRUE,"230185";#N/A,#N/A,TRUE,"231001"}</definedName>
    <definedName name="wrn.DUoS._.Tariff._.Charges." hidden="1">{"Customer Charges",#N/A,TRUE,"Cust. Charges";"Demand Charges",#N/A,TRUE,"Demd Charges"}</definedName>
    <definedName name="wrn.Totals." hidden="1">{"Total_Database",#N/A,FALSE,"Data";"Total_sum",#N/A,FALSE,"Data"}</definedName>
    <definedName name="wrn.variance." hidden="1">{"Variances",#N/A,FALSE,"Data"}</definedName>
    <definedName name="wrn.Variance._.report." hidden="1">{"Variances",#N/A,FALSE,"Data"}</definedName>
    <definedName name="WRN.variance1" hidden="1">{"Variances",#N/A,FALSE,"Data"}</definedName>
    <definedName name="wrn.Variances." hidden="1">{"Variances",#N/A,FALSE,"Data"}</definedName>
    <definedName name="wrn.variances1" hidden="1">{"Variances",#N/A,FALSE,"Data"}</definedName>
    <definedName name="wrn1.all" hidden="1">{"Bus_Dev",#N/A,FALSE,"Data";"CSBU_Centre",#N/A,FALSE,"Data";"Distribution",#N/A,FALSE,"Data";"Dublin",#N/A,FALSE,"Data";"Mid_West",#N/A,FALSE,"Data";"NER",#N/A,FALSE,"Data";"Northern",#N/A,FALSE,"Data";"SER",#N/A,FALSE,"Data";"Southern",#N/A,FALSE,"Data";"Supply",#N/A,FALSE,"Data";"Total_Database",#N/A,FALSE,"Data";"Total_sum",#N/A,FALSE,"Data"}</definedName>
    <definedName name="wsn.totals." hidden="1">{"Total_Database",#N/A,FALSE,"Data";"Total_sum",#N/A,FALSE,"Data"}</definedName>
    <definedName name="wwerw" hidden="1">{"Bus_Dev",#N/A,FALSE,"Data";"CSBU_Centre",#N/A,FALSE,"Data";"Distribution",#N/A,FALSE,"Data";"Dublin",#N/A,FALSE,"Data";"Mid_West",#N/A,FALSE,"Data";"NER",#N/A,FALSE,"Data";"Northern",#N/A,FALSE,"Data";"SER",#N/A,FALSE,"Data";"Southern",#N/A,FALSE,"Data";"Supply",#N/A,FALSE,"Data";"Total_Database",#N/A,FALSE,"Data";"Total_sum",#N/A,FALSE,"Data"}</definedName>
    <definedName name="www" hidden="1">{"'Coloured P&amp;L'!$C$1:$I$31"}</definedName>
    <definedName name="xx" hidden="1">{"Bus_Dev",#N/A,FALSE,"Data";"CSBU_Centre",#N/A,FALSE,"Data";"Distribution",#N/A,FALSE,"Data";"Dublin",#N/A,FALSE,"Data";"Mid_West",#N/A,FALSE,"Data";"NER",#N/A,FALSE,"Data";"Northern",#N/A,FALSE,"Data";"SER",#N/A,FALSE,"Data";"Southern",#N/A,FALSE,"Data";"Supply",#N/A,FALSE,"Data";"Total_Database",#N/A,FALSE,"Data";"Total_sum",#N/A,FALSE,"Data"}</definedName>
    <definedName name="XXX" hidden="1">{"Bus_Dev",#N/A,FALSE,"Data";"CSBU_Centre",#N/A,FALSE,"Data";"Distribution",#N/A,FALSE,"Data";"Dublin",#N/A,FALSE,"Data";"Mid_West",#N/A,FALSE,"Data";"NER",#N/A,FALSE,"Data";"Northern",#N/A,FALSE,"Data";"SER",#N/A,FALSE,"Data";"Southern",#N/A,FALSE,"Data";"Supply",#N/A,FALSE,"Data";"Total_Database",#N/A,FALSE,"Data";"Total_sum",#N/A,FALSE,"Data"}</definedName>
    <definedName name="yuiuiyu" hidden="1">{#N/A,#N/A,TRUE,"210470";#N/A,#N/A,TRUE,"210498";#N/A,#N/A,TRUE,"230171";#N/A,#N/A,TRUE,"220201";#N/A,#N/A,TRUE,"211001";#N/A,#N/A,TRUE,"220195";#N/A,#N/A,TRUE,"210514";#N/A,#N/A,TRUE,"210518";#N/A,#N/A,TRUE,"210483";#N/A,#N/A,TRUE,"210513";#N/A,#N/A,TRUE,"210528";#N/A,#N/A,TRUE,"211002";#N/A,#N/A,TRUE,"231002";#N/A,#N/A,TRUE,"211003";#N/A,#N/A,TRUE,"211004";#N/A,#N/A,TRUE,"230185";#N/A,#N/A,TRUE,"231001"}</definedName>
    <definedName name="yuyutyt" hidden="1">{"Bus_Dev",#N/A,FALSE,"Data";"CSBU_Centre",#N/A,FALSE,"Data";"Distribution",#N/A,FALSE,"Data";"Dublin",#N/A,FALSE,"Data";"Mid_West",#N/A,FALSE,"Data";"NER",#N/A,FALSE,"Data";"Northern",#N/A,FALSE,"Data";"SER",#N/A,FALSE,"Data";"Southern",#N/A,FALSE,"Data";"Supply",#N/A,FALSE,"Data";"Total_Database",#N/A,FALSE,"Data";"Total_sum",#N/A,FALSE,"Data"}</definedName>
    <definedName name="zzz" hidden="1">{"Bus_Dev",#N/A,FALSE,"Data";"CSBU_Centre",#N/A,FALSE,"Data";"Distribution",#N/A,FALSE,"Data";"Dublin",#N/A,FALSE,"Data";"Mid_West",#N/A,FALSE,"Data";"NER",#N/A,FALSE,"Data";"Northern",#N/A,FALSE,"Data";"SER",#N/A,FALSE,"Data";"Southern",#N/A,FALSE,"Data";"Supply",#N/A,FALSE,"Data";"Total_Database",#N/A,FALSE,"Data";"Total_sum",#N/A,FALSE,"Data"}</definedName>
  </definedNames>
  <calcPr calcId="191028"/>
  <pivotCaches>
    <pivotCache cacheId="0" r:id="rId9"/>
  </pivotCaches>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0"/>
        <x14:slicerCache r:id="rId11"/>
        <x14:slicerCache r:id="rId12"/>
        <x14:slicerCache r:id="rId13"/>
        <x14:slicerCache r:id="rId14"/>
        <x14:slicerCache r:id="rId15"/>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16" l="1"/>
  <c r="D3" i="16"/>
  <c r="D4" i="16"/>
  <c r="D5" i="16"/>
  <c r="D6" i="16"/>
  <c r="D7" i="16"/>
  <c r="D8" i="16"/>
  <c r="D9" i="16"/>
  <c r="D10" i="16"/>
  <c r="D11" i="16"/>
  <c r="D12" i="16"/>
  <c r="D13" i="16"/>
  <c r="D14" i="16"/>
  <c r="D15" i="16"/>
  <c r="D16" i="16"/>
  <c r="D17" i="16"/>
  <c r="D18" i="16"/>
  <c r="D19" i="16"/>
  <c r="D20" i="16"/>
  <c r="D21" i="16"/>
  <c r="D22" i="16"/>
  <c r="D23" i="16"/>
  <c r="D24" i="16"/>
  <c r="D25" i="16"/>
  <c r="D26" i="16"/>
  <c r="D27" i="16"/>
  <c r="D28" i="16"/>
  <c r="D29" i="16"/>
  <c r="D30" i="16"/>
  <c r="D31" i="16"/>
  <c r="D32" i="16"/>
  <c r="D33" i="16"/>
  <c r="D34" i="16"/>
  <c r="D35" i="16"/>
  <c r="D36" i="16"/>
  <c r="D37" i="16"/>
  <c r="D38" i="16"/>
  <c r="D39" i="16"/>
  <c r="D40" i="16"/>
  <c r="D41" i="16"/>
  <c r="D42" i="16"/>
  <c r="D43" i="16"/>
  <c r="D44" i="16"/>
  <c r="D45" i="16"/>
  <c r="D46" i="16"/>
  <c r="D47" i="16"/>
  <c r="D48" i="16"/>
  <c r="D49" i="16"/>
  <c r="D50" i="16"/>
  <c r="D51" i="16"/>
  <c r="D52" i="16"/>
  <c r="D53" i="16"/>
  <c r="D54" i="16"/>
  <c r="D55" i="16"/>
  <c r="D56" i="16"/>
  <c r="D57" i="16"/>
  <c r="D58" i="16"/>
  <c r="D59" i="16"/>
  <c r="D60" i="16"/>
  <c r="D61" i="16"/>
  <c r="D62" i="16"/>
  <c r="D63" i="16"/>
  <c r="D64" i="16"/>
  <c r="D65" i="16"/>
  <c r="D66" i="16"/>
  <c r="D67" i="16"/>
  <c r="D68" i="16"/>
  <c r="D69" i="16"/>
  <c r="D70" i="16"/>
  <c r="D71" i="16"/>
  <c r="D72" i="16"/>
  <c r="D73" i="16"/>
  <c r="D74" i="16"/>
  <c r="D75" i="16"/>
  <c r="D76" i="16"/>
  <c r="D77" i="16"/>
  <c r="D78" i="16"/>
  <c r="D79" i="16"/>
  <c r="D80" i="16"/>
  <c r="D81" i="16"/>
  <c r="D82" i="16"/>
  <c r="D83" i="16"/>
  <c r="D84" i="16"/>
  <c r="D85" i="16"/>
  <c r="D86" i="16"/>
  <c r="D87" i="16"/>
  <c r="D88" i="16"/>
  <c r="D89" i="16"/>
  <c r="D90" i="16"/>
  <c r="D91" i="16"/>
  <c r="D92" i="16"/>
  <c r="D93" i="16"/>
  <c r="D94" i="16"/>
  <c r="D95" i="16"/>
  <c r="D96" i="16"/>
  <c r="D97" i="16"/>
  <c r="D98" i="16"/>
  <c r="D99" i="16"/>
  <c r="D100" i="16"/>
  <c r="D101" i="16"/>
  <c r="D102" i="16"/>
  <c r="D103" i="16"/>
  <c r="D104" i="16"/>
  <c r="D105" i="16"/>
  <c r="D106" i="16"/>
  <c r="D107" i="16"/>
  <c r="D108" i="16"/>
  <c r="D109" i="16"/>
  <c r="D110" i="16"/>
  <c r="D111" i="16"/>
  <c r="D112" i="16"/>
  <c r="D113" i="16"/>
  <c r="D114" i="16"/>
  <c r="D115" i="16"/>
  <c r="D116" i="16"/>
  <c r="D117" i="16"/>
  <c r="D118" i="16"/>
  <c r="D119" i="16"/>
  <c r="D120" i="16"/>
  <c r="D121" i="16"/>
  <c r="D122" i="16"/>
  <c r="D123" i="16"/>
  <c r="D124" i="16"/>
  <c r="D125" i="16"/>
  <c r="D126" i="16"/>
  <c r="D127" i="16"/>
  <c r="D128" i="16"/>
  <c r="D129" i="16"/>
  <c r="D130" i="16"/>
  <c r="D131" i="16"/>
  <c r="D132" i="16"/>
  <c r="D133" i="16"/>
  <c r="D134" i="16"/>
  <c r="D135" i="16"/>
  <c r="D136" i="16"/>
  <c r="D137" i="16"/>
  <c r="D138" i="16"/>
  <c r="D139" i="16"/>
  <c r="D140" i="16"/>
  <c r="D141" i="16"/>
  <c r="D142" i="16"/>
  <c r="D143" i="16"/>
  <c r="D144" i="16"/>
  <c r="D145" i="16"/>
  <c r="D146" i="16"/>
  <c r="D147" i="16"/>
  <c r="D148" i="16"/>
  <c r="D149" i="16"/>
  <c r="D150" i="16"/>
  <c r="D151" i="16"/>
  <c r="D152" i="16"/>
  <c r="D153" i="16"/>
  <c r="D154" i="16"/>
  <c r="D155" i="16"/>
  <c r="D156" i="16"/>
  <c r="D157" i="16"/>
  <c r="D158" i="16"/>
  <c r="D159" i="16"/>
  <c r="D160" i="16"/>
  <c r="D161" i="16"/>
  <c r="D162" i="16"/>
  <c r="D163" i="16"/>
  <c r="D164" i="16"/>
  <c r="D165" i="16"/>
  <c r="D166" i="16"/>
  <c r="D167" i="16"/>
  <c r="D168" i="16"/>
  <c r="D169" i="16"/>
  <c r="D170" i="16"/>
  <c r="D171" i="16"/>
  <c r="D172" i="16"/>
  <c r="D173" i="16"/>
  <c r="D174" i="16"/>
  <c r="D175" i="16"/>
  <c r="D176" i="16"/>
  <c r="D177" i="16"/>
  <c r="D178" i="16"/>
  <c r="D179" i="16"/>
  <c r="D180" i="16"/>
  <c r="D181" i="16"/>
  <c r="D182" i="16"/>
  <c r="D183" i="16"/>
  <c r="D184" i="16"/>
  <c r="D185" i="16"/>
  <c r="D186" i="16"/>
  <c r="D187" i="16"/>
  <c r="D188" i="16"/>
  <c r="D189" i="16"/>
  <c r="D190" i="16"/>
  <c r="D191" i="16"/>
  <c r="D192" i="16"/>
  <c r="D193" i="16"/>
  <c r="D194" i="16"/>
  <c r="D195" i="16"/>
  <c r="D196" i="16"/>
  <c r="D197" i="16"/>
  <c r="D198" i="16"/>
  <c r="D199" i="16"/>
  <c r="D200" i="16"/>
  <c r="D201" i="16"/>
  <c r="D202" i="16"/>
  <c r="D203" i="16"/>
  <c r="D204" i="16"/>
  <c r="D205" i="16"/>
  <c r="D206" i="16"/>
  <c r="D207" i="16"/>
  <c r="D208" i="16"/>
  <c r="D209" i="16"/>
  <c r="D210" i="16"/>
  <c r="D211" i="16"/>
  <c r="D212" i="16"/>
  <c r="D213" i="16"/>
  <c r="D214" i="16"/>
  <c r="D215" i="16"/>
  <c r="D216" i="16"/>
  <c r="D217" i="16"/>
  <c r="D218" i="16"/>
  <c r="D219" i="16"/>
  <c r="D220" i="16"/>
  <c r="D221" i="16"/>
  <c r="D222" i="16"/>
  <c r="D223" i="16"/>
  <c r="D224" i="16"/>
  <c r="D225" i="16"/>
  <c r="D226" i="16"/>
  <c r="D227" i="16"/>
  <c r="D228" i="16"/>
  <c r="D229" i="16"/>
  <c r="D230" i="16"/>
  <c r="D231" i="16"/>
  <c r="D232" i="16"/>
  <c r="D233" i="16"/>
  <c r="D234" i="16"/>
  <c r="D235" i="16"/>
  <c r="D236" i="16"/>
  <c r="D237" i="16"/>
  <c r="D238" i="16"/>
  <c r="D239" i="16"/>
  <c r="D240" i="16"/>
  <c r="D241" i="16"/>
  <c r="D242" i="16"/>
  <c r="D243" i="16"/>
  <c r="D244" i="16"/>
  <c r="D245" i="16"/>
  <c r="D246" i="16"/>
  <c r="D247" i="16"/>
  <c r="D248" i="16"/>
  <c r="D249" i="16"/>
  <c r="D250" i="16"/>
  <c r="D251" i="16"/>
  <c r="D252" i="16"/>
  <c r="D253" i="16"/>
  <c r="D254" i="16"/>
  <c r="D255" i="16"/>
  <c r="D256" i="16"/>
  <c r="D257" i="16"/>
  <c r="D258" i="16"/>
  <c r="D259" i="16"/>
  <c r="D260" i="16"/>
  <c r="D261" i="16"/>
  <c r="D262" i="16"/>
  <c r="D263" i="16"/>
  <c r="D264" i="16"/>
  <c r="D265" i="16"/>
  <c r="D266" i="16"/>
  <c r="D267" i="16"/>
  <c r="D268" i="16"/>
  <c r="D269" i="16"/>
  <c r="D270" i="16"/>
  <c r="D271" i="16"/>
  <c r="D272" i="16"/>
  <c r="D273" i="16"/>
  <c r="D274" i="16"/>
  <c r="D275" i="16"/>
  <c r="D276" i="16"/>
  <c r="D277" i="16"/>
  <c r="D278" i="16"/>
  <c r="D279" i="16"/>
  <c r="D280" i="16"/>
  <c r="D281" i="16"/>
  <c r="D282" i="16"/>
  <c r="D283" i="16"/>
  <c r="D284" i="16"/>
  <c r="D285" i="16"/>
  <c r="D286" i="16"/>
  <c r="D287" i="16"/>
  <c r="D288" i="16"/>
  <c r="D289" i="16"/>
  <c r="D290" i="16"/>
  <c r="D291" i="16"/>
  <c r="D292" i="16"/>
  <c r="D293" i="16"/>
  <c r="D294" i="16"/>
  <c r="D295" i="16"/>
  <c r="D296" i="16"/>
  <c r="D297" i="16"/>
  <c r="D298" i="16"/>
  <c r="D299" i="16"/>
  <c r="D300" i="16"/>
  <c r="D301" i="16"/>
  <c r="D302" i="16"/>
  <c r="D303" i="16"/>
  <c r="D304" i="16"/>
  <c r="D305" i="16"/>
  <c r="D306" i="16"/>
  <c r="D307" i="16"/>
  <c r="D308" i="16"/>
  <c r="D309" i="16"/>
  <c r="D310" i="16"/>
  <c r="D311" i="16"/>
  <c r="D312" i="16"/>
  <c r="D313" i="16"/>
  <c r="D314" i="16"/>
  <c r="D315" i="16"/>
  <c r="D316" i="16"/>
  <c r="D317" i="16"/>
  <c r="D318" i="16"/>
  <c r="D319" i="16"/>
  <c r="D320" i="16"/>
  <c r="D321" i="16"/>
  <c r="D322" i="16"/>
  <c r="D323" i="16"/>
  <c r="D324" i="16"/>
  <c r="D325" i="16"/>
  <c r="D326" i="16"/>
  <c r="D327" i="16"/>
  <c r="D328" i="16"/>
  <c r="D329" i="16"/>
  <c r="D330" i="16"/>
  <c r="D331" i="16"/>
  <c r="D332" i="16"/>
  <c r="D333" i="16"/>
  <c r="D334" i="16"/>
  <c r="D335" i="16"/>
  <c r="D336" i="16"/>
  <c r="D337" i="16"/>
  <c r="D338" i="16"/>
  <c r="D339" i="16"/>
  <c r="D340" i="16"/>
  <c r="D341" i="16"/>
  <c r="D342" i="16"/>
  <c r="D343" i="16"/>
  <c r="D344" i="16"/>
  <c r="D345" i="16"/>
  <c r="D346" i="16"/>
  <c r="D347" i="16"/>
  <c r="D348" i="16"/>
  <c r="D349" i="16"/>
  <c r="D350" i="16"/>
  <c r="D351" i="16"/>
  <c r="D352" i="16"/>
  <c r="D353" i="16"/>
  <c r="D354" i="16"/>
  <c r="D355" i="16"/>
  <c r="D356" i="16"/>
  <c r="D357" i="16"/>
  <c r="D358" i="16"/>
  <c r="D359" i="16"/>
  <c r="D360" i="16"/>
  <c r="D361" i="16"/>
  <c r="D362" i="16"/>
  <c r="D363" i="16"/>
  <c r="D364" i="16"/>
  <c r="D365" i="16"/>
  <c r="D366" i="16"/>
  <c r="D367" i="16"/>
  <c r="D368" i="16"/>
  <c r="D369" i="16"/>
  <c r="D370" i="16"/>
  <c r="D371" i="16"/>
  <c r="D372" i="16"/>
  <c r="D373" i="16"/>
  <c r="D374" i="16"/>
  <c r="D375" i="16"/>
  <c r="D376" i="16"/>
  <c r="D377" i="16"/>
  <c r="D378" i="16"/>
  <c r="D379" i="16"/>
  <c r="D380" i="16"/>
  <c r="D381" i="16"/>
  <c r="D382" i="16"/>
  <c r="D383" i="16"/>
  <c r="D384" i="16"/>
  <c r="D385" i="16"/>
  <c r="D386" i="16"/>
  <c r="D387" i="16"/>
  <c r="D388" i="16"/>
  <c r="D389" i="16"/>
  <c r="D390" i="16"/>
  <c r="D391" i="16"/>
  <c r="D392" i="16"/>
  <c r="D393" i="16"/>
  <c r="D394" i="16"/>
  <c r="D395" i="16"/>
  <c r="D396" i="16"/>
  <c r="D397" i="16"/>
  <c r="D398" i="16"/>
  <c r="D399" i="16"/>
  <c r="D400" i="16"/>
  <c r="D401" i="16"/>
  <c r="D402" i="16"/>
  <c r="D403" i="16"/>
  <c r="D404" i="16"/>
  <c r="D405" i="16"/>
  <c r="D406" i="16"/>
  <c r="D407" i="16"/>
  <c r="D408" i="16"/>
  <c r="D409" i="16"/>
  <c r="D410" i="16"/>
  <c r="D411" i="16"/>
  <c r="D412" i="16"/>
  <c r="D413" i="16"/>
  <c r="D414" i="16"/>
  <c r="D415" i="16"/>
  <c r="D416" i="16"/>
  <c r="D417" i="16"/>
  <c r="D418" i="16"/>
  <c r="D419" i="16"/>
  <c r="D420" i="16"/>
  <c r="D421" i="16"/>
  <c r="D422" i="16"/>
  <c r="D423" i="16"/>
  <c r="D424" i="16"/>
  <c r="D425" i="16"/>
  <c r="D426" i="16"/>
  <c r="D427" i="16"/>
  <c r="D428" i="16"/>
  <c r="D429" i="16"/>
  <c r="D430" i="16"/>
  <c r="D431" i="16"/>
  <c r="D432" i="16"/>
  <c r="D433" i="16"/>
  <c r="D434" i="16"/>
  <c r="D435" i="16"/>
  <c r="D436" i="16"/>
  <c r="D437" i="16"/>
  <c r="D438" i="16"/>
  <c r="D439" i="16"/>
  <c r="D440" i="16"/>
  <c r="D441" i="16"/>
  <c r="D442" i="16"/>
  <c r="D443" i="16"/>
  <c r="D444" i="16"/>
  <c r="D445" i="16"/>
  <c r="D446" i="16"/>
  <c r="D447" i="16"/>
  <c r="D448" i="16"/>
  <c r="D449" i="16"/>
  <c r="D450" i="16"/>
  <c r="D451" i="16"/>
  <c r="D452" i="16"/>
  <c r="D453" i="16"/>
  <c r="D454" i="16"/>
  <c r="D455" i="16"/>
  <c r="D456" i="16"/>
  <c r="D457" i="16"/>
  <c r="D458" i="16"/>
  <c r="D459" i="16"/>
  <c r="D460" i="16"/>
  <c r="D461" i="16"/>
  <c r="D462" i="16"/>
  <c r="D463" i="16"/>
  <c r="D464" i="16"/>
  <c r="D465" i="16"/>
  <c r="D466" i="16"/>
  <c r="D467" i="16"/>
  <c r="D468" i="16"/>
  <c r="D469" i="16"/>
  <c r="D470" i="16"/>
  <c r="D471" i="16"/>
  <c r="D472" i="16"/>
  <c r="D473" i="16"/>
  <c r="D474" i="16"/>
  <c r="D475" i="16"/>
  <c r="D476" i="16"/>
  <c r="D477" i="16"/>
  <c r="D478" i="16"/>
  <c r="D479" i="16"/>
  <c r="D480" i="16"/>
  <c r="D481" i="16"/>
  <c r="D482" i="16"/>
  <c r="D483" i="16"/>
  <c r="D484" i="16"/>
  <c r="D485" i="16"/>
  <c r="D486" i="16"/>
  <c r="D487" i="16"/>
  <c r="D488" i="16"/>
  <c r="D489" i="16"/>
  <c r="D490" i="16"/>
  <c r="D491" i="16"/>
  <c r="D492" i="16"/>
  <c r="D493" i="16"/>
  <c r="D494" i="16"/>
  <c r="D495" i="16"/>
  <c r="D496" i="16"/>
  <c r="D497" i="16"/>
  <c r="D498" i="16"/>
  <c r="D499" i="16"/>
  <c r="D500" i="16"/>
  <c r="D501" i="16"/>
  <c r="D502" i="16"/>
  <c r="D503" i="16"/>
  <c r="D504" i="16"/>
  <c r="D505" i="16"/>
  <c r="D506" i="16"/>
  <c r="D507" i="16"/>
  <c r="D508" i="16"/>
  <c r="D509" i="16"/>
  <c r="D510" i="16"/>
  <c r="D511" i="16"/>
  <c r="D512" i="16"/>
  <c r="D513" i="16"/>
  <c r="D514" i="16"/>
  <c r="D515" i="16"/>
  <c r="D516" i="16"/>
  <c r="D517" i="16"/>
  <c r="D518" i="16"/>
  <c r="D519" i="16"/>
  <c r="D520" i="16"/>
  <c r="D521" i="16"/>
  <c r="D522" i="16"/>
  <c r="D523" i="16"/>
  <c r="D524" i="16"/>
  <c r="D525" i="16"/>
  <c r="D526" i="16"/>
  <c r="D527" i="16"/>
  <c r="D528" i="16"/>
  <c r="D529" i="16"/>
  <c r="D530" i="16"/>
  <c r="D531" i="16"/>
  <c r="D532" i="16"/>
  <c r="D533" i="16"/>
  <c r="D534" i="16"/>
  <c r="D535" i="16"/>
  <c r="D536" i="16"/>
  <c r="D537" i="16"/>
  <c r="D538" i="16"/>
  <c r="D539" i="16"/>
  <c r="D540" i="16"/>
  <c r="D541" i="16"/>
  <c r="D542" i="16"/>
  <c r="D543" i="16"/>
  <c r="D544" i="16"/>
  <c r="D545" i="16"/>
  <c r="D546" i="16"/>
  <c r="D547" i="16"/>
  <c r="D548" i="16"/>
  <c r="D549" i="16"/>
  <c r="D550" i="16"/>
  <c r="D551" i="16"/>
  <c r="D552" i="16"/>
  <c r="D553" i="16"/>
  <c r="D554" i="16"/>
  <c r="D555" i="16"/>
  <c r="D556" i="16"/>
  <c r="D557" i="16"/>
  <c r="D558" i="16"/>
  <c r="D559" i="16"/>
  <c r="D560" i="16"/>
  <c r="D561" i="16"/>
  <c r="D562" i="16"/>
  <c r="D563" i="16"/>
  <c r="D564" i="16"/>
  <c r="D565" i="16"/>
  <c r="D566" i="16"/>
  <c r="D567" i="16"/>
  <c r="D568" i="16"/>
  <c r="D569" i="16"/>
  <c r="D570" i="16"/>
  <c r="D571" i="16"/>
  <c r="D572" i="16"/>
  <c r="D573" i="16"/>
  <c r="D574" i="16"/>
  <c r="D575" i="16"/>
  <c r="D576" i="16"/>
  <c r="D577" i="16"/>
  <c r="D578" i="16"/>
  <c r="D579" i="16"/>
  <c r="D580" i="16"/>
  <c r="D581" i="16"/>
  <c r="D582" i="16"/>
  <c r="D583" i="16"/>
  <c r="D584" i="16"/>
  <c r="D585" i="16"/>
  <c r="D586" i="16"/>
  <c r="D587" i="16"/>
  <c r="D588" i="16"/>
  <c r="D589" i="16"/>
  <c r="D590" i="16"/>
  <c r="D591" i="16"/>
  <c r="D592" i="16"/>
  <c r="D593" i="16"/>
  <c r="D594" i="16"/>
  <c r="D595" i="16"/>
  <c r="D596" i="16"/>
  <c r="D597" i="16"/>
  <c r="D598" i="16"/>
  <c r="D599" i="16"/>
  <c r="D600" i="16"/>
  <c r="D601" i="16"/>
  <c r="D602" i="16"/>
  <c r="D603" i="16"/>
  <c r="D604" i="16"/>
  <c r="D605" i="16"/>
  <c r="D606" i="16"/>
  <c r="D607" i="16"/>
  <c r="D608" i="16"/>
  <c r="D609" i="16"/>
  <c r="D610" i="16"/>
  <c r="D611" i="16"/>
  <c r="D612" i="16"/>
  <c r="D613" i="16"/>
  <c r="D614" i="16"/>
  <c r="D615" i="16"/>
  <c r="D616" i="16"/>
  <c r="D617" i="16"/>
  <c r="D618" i="16"/>
  <c r="D619" i="16"/>
  <c r="D620" i="16"/>
  <c r="D621" i="16"/>
  <c r="D622" i="16"/>
  <c r="D623" i="16"/>
  <c r="D624" i="16"/>
  <c r="D625" i="16"/>
  <c r="D626" i="16"/>
  <c r="D627" i="16"/>
  <c r="D628" i="16"/>
  <c r="D629" i="16"/>
  <c r="D630" i="16"/>
  <c r="D631" i="16"/>
  <c r="D632" i="16"/>
  <c r="D633" i="16"/>
  <c r="D634" i="16"/>
  <c r="D635" i="16"/>
  <c r="D636" i="16"/>
  <c r="D637" i="16"/>
  <c r="D638" i="16"/>
  <c r="D639" i="16"/>
  <c r="D640" i="16"/>
  <c r="D641" i="16"/>
  <c r="D642" i="16"/>
  <c r="D643" i="16"/>
  <c r="D644" i="16"/>
  <c r="D645" i="16"/>
  <c r="D646" i="16"/>
  <c r="D647" i="16"/>
  <c r="D648" i="16"/>
  <c r="D649" i="16"/>
  <c r="D650" i="16"/>
  <c r="D651" i="16"/>
  <c r="D652" i="16"/>
  <c r="D653" i="16"/>
  <c r="D654" i="16"/>
  <c r="D655" i="16"/>
  <c r="D656" i="16"/>
  <c r="D657" i="16"/>
  <c r="D658" i="16"/>
  <c r="D659" i="16"/>
  <c r="D660" i="16"/>
  <c r="D661" i="16"/>
  <c r="D662" i="16"/>
  <c r="D663" i="16"/>
  <c r="D664" i="16"/>
  <c r="D665" i="16"/>
  <c r="D666" i="16"/>
  <c r="D667" i="16"/>
  <c r="D668" i="16"/>
  <c r="D669" i="16"/>
  <c r="D670" i="16"/>
  <c r="D671" i="16"/>
  <c r="D672" i="16"/>
  <c r="D673" i="16"/>
  <c r="D674" i="16"/>
  <c r="D675" i="16"/>
  <c r="D676" i="16"/>
  <c r="D677" i="16"/>
  <c r="D678" i="16"/>
  <c r="D679" i="16"/>
  <c r="D680" i="16"/>
  <c r="D681" i="16"/>
  <c r="D682" i="16"/>
  <c r="D683" i="16"/>
  <c r="D684" i="16"/>
  <c r="D685" i="16"/>
  <c r="D686" i="16"/>
  <c r="D687" i="16"/>
  <c r="D688" i="16"/>
  <c r="D689" i="16"/>
  <c r="D690" i="16"/>
  <c r="D691" i="16"/>
  <c r="D692" i="16"/>
  <c r="D693" i="16"/>
  <c r="D694" i="16"/>
  <c r="D695" i="16"/>
  <c r="D696" i="16"/>
  <c r="D697" i="16"/>
  <c r="D698" i="16"/>
  <c r="D699" i="16"/>
  <c r="D700" i="16"/>
  <c r="D701" i="16"/>
  <c r="D702" i="16"/>
  <c r="D703" i="16"/>
  <c r="D704" i="16"/>
  <c r="D705" i="16"/>
  <c r="D706" i="16"/>
  <c r="D707" i="16"/>
  <c r="D708" i="16"/>
  <c r="D709" i="16"/>
  <c r="D710" i="16"/>
  <c r="D711" i="16"/>
  <c r="D712" i="16"/>
  <c r="D713" i="16"/>
  <c r="D714" i="16"/>
  <c r="D715" i="16"/>
  <c r="D716" i="16"/>
  <c r="D717" i="16"/>
  <c r="D718" i="16"/>
  <c r="D719" i="16"/>
  <c r="D720" i="16"/>
  <c r="D721" i="16"/>
  <c r="D722" i="16"/>
  <c r="D723" i="16"/>
  <c r="D724" i="16"/>
  <c r="D725" i="16"/>
  <c r="D726" i="16"/>
  <c r="D727" i="16"/>
  <c r="D728" i="16"/>
  <c r="D729" i="16"/>
  <c r="D730" i="16"/>
  <c r="D731" i="16"/>
  <c r="D732" i="16"/>
  <c r="D733" i="16"/>
  <c r="D734" i="16"/>
  <c r="D735" i="16"/>
  <c r="D736" i="16"/>
  <c r="D737" i="16"/>
  <c r="D738" i="16"/>
  <c r="D739" i="16"/>
  <c r="D740" i="16"/>
  <c r="D741" i="16"/>
  <c r="D742" i="16"/>
  <c r="D743" i="16"/>
  <c r="D744" i="16"/>
  <c r="D745" i="16"/>
  <c r="D746" i="16"/>
  <c r="B29" i="4" l="1"/>
  <c r="B30" i="4"/>
  <c r="B31" i="4"/>
  <c r="B32" i="4"/>
  <c r="B33" i="4"/>
  <c r="B34" i="4"/>
  <c r="B35" i="4"/>
  <c r="B36" i="4"/>
  <c r="B37" i="4"/>
  <c r="B38" i="4"/>
  <c r="B39" i="4"/>
  <c r="B40" i="4"/>
  <c r="B41" i="4"/>
  <c r="B42" i="4"/>
  <c r="B43" i="4"/>
  <c r="B44" i="4"/>
  <c r="B45" i="4"/>
  <c r="B46" i="4"/>
  <c r="B47" i="4"/>
  <c r="B48" i="4"/>
  <c r="B49" i="4"/>
  <c r="B50" i="4"/>
  <c r="B51" i="4"/>
  <c r="B52" i="4"/>
  <c r="B53" i="4"/>
  <c r="B54" i="4"/>
  <c r="B28" i="4"/>
  <c r="I13" i="7"/>
  <c r="K3" i="4" l="1"/>
  <c r="K4" i="4"/>
  <c r="K5" i="4"/>
  <c r="K6" i="4"/>
  <c r="K7" i="4"/>
  <c r="H3" i="4" l="1"/>
  <c r="H4" i="4"/>
  <c r="H5" i="4"/>
  <c r="H6" i="4"/>
  <c r="H7" i="4"/>
  <c r="I3" i="4"/>
  <c r="I4" i="4"/>
  <c r="I5" i="4"/>
  <c r="I6" i="4"/>
  <c r="I7" i="4"/>
  <c r="J3" i="4"/>
  <c r="J4" i="4"/>
  <c r="J5" i="4"/>
  <c r="J6" i="4"/>
  <c r="J7" i="4"/>
</calcChain>
</file>

<file path=xl/sharedStrings.xml><?xml version="1.0" encoding="utf-8"?>
<sst xmlns="http://schemas.openxmlformats.org/spreadsheetml/2006/main" count="9157" uniqueCount="1350">
  <si>
    <t>Transmission Infrastructure Delivery Update Report</t>
  </si>
  <si>
    <t>CP Number</t>
  </si>
  <si>
    <t>Project Name</t>
  </si>
  <si>
    <t>County</t>
  </si>
  <si>
    <t>Portfolio</t>
  </si>
  <si>
    <t>Group</t>
  </si>
  <si>
    <t>Project Driver</t>
  </si>
  <si>
    <t>Voltage
(kV)</t>
  </si>
  <si>
    <t>Stage</t>
  </si>
  <si>
    <t>CA Current Year</t>
  </si>
  <si>
    <t>PA Current Year</t>
  </si>
  <si>
    <t>FSEI Current Year</t>
  </si>
  <si>
    <t>FEI Current Year</t>
  </si>
  <si>
    <t>CP0466</t>
  </si>
  <si>
    <t>North South 400 kV Interconnector - RoI</t>
  </si>
  <si>
    <t>System Reinforcement</t>
  </si>
  <si>
    <t>Meath</t>
  </si>
  <si>
    <t>Priority</t>
  </si>
  <si>
    <t>Group 1</t>
  </si>
  <si>
    <t>N/A</t>
  </si>
  <si>
    <t>CP0585</t>
  </si>
  <si>
    <t>Laois Kilkenny (Coolnabacky) 400 kV Station - New Station &amp; Associated Lines &amp; Station Works</t>
  </si>
  <si>
    <t>Laois</t>
  </si>
  <si>
    <t/>
  </si>
  <si>
    <t>CP0799</t>
  </si>
  <si>
    <t>Louth 220 kV Station Refurbishment</t>
  </si>
  <si>
    <t>Asset Refurbishment</t>
  </si>
  <si>
    <t>Louth</t>
  </si>
  <si>
    <t>CP0808</t>
  </si>
  <si>
    <t>Maynooth 220 kV Station Reconfiguration</t>
  </si>
  <si>
    <t>Kildare</t>
  </si>
  <si>
    <t>CP0816</t>
  </si>
  <si>
    <t>North Connacht 110 kV Project</t>
  </si>
  <si>
    <t>Galway</t>
  </si>
  <si>
    <t>CP0866</t>
  </si>
  <si>
    <t>Great Island - Kellis 220 kV Line Uprate</t>
  </si>
  <si>
    <t>Wexford</t>
  </si>
  <si>
    <t>CP0966</t>
  </si>
  <si>
    <t xml:space="preserve">Kildare Meath Grid Reinforcement </t>
  </si>
  <si>
    <t>CP0967</t>
  </si>
  <si>
    <t>Moneypoint 400 kV Series Capacitor</t>
  </si>
  <si>
    <t>Clare</t>
  </si>
  <si>
    <t>CP0968</t>
  </si>
  <si>
    <t>Dunstown 400 kV Series Capacitor</t>
  </si>
  <si>
    <t>CP0969</t>
  </si>
  <si>
    <t>Oldstreet-Woodland 400 kV Series Capacitor</t>
  </si>
  <si>
    <t>Westmeath</t>
  </si>
  <si>
    <t>CP0970</t>
  </si>
  <si>
    <t>Cross Shannon 400 kV Cable</t>
  </si>
  <si>
    <t>Kerry</t>
  </si>
  <si>
    <t>CP0982</t>
  </si>
  <si>
    <t>Flagford Sligo Capacity Needs</t>
  </si>
  <si>
    <t>Roscommon</t>
  </si>
  <si>
    <t>CP1021</t>
  </si>
  <si>
    <t>East Meath - North Dublin Reinforcement</t>
  </si>
  <si>
    <t>Dublin</t>
  </si>
  <si>
    <t>CP1023</t>
  </si>
  <si>
    <t>Letterkenny station redevelopment</t>
  </si>
  <si>
    <t>Donegal</t>
  </si>
  <si>
    <t>CP1100</t>
  </si>
  <si>
    <t>Finglas - North Wall Cable Replacement</t>
  </si>
  <si>
    <t>CP1146</t>
  </si>
  <si>
    <t>Carrickmines - Poolbeg 220 kV Cable Replacement</t>
  </si>
  <si>
    <t>CP1150</t>
  </si>
  <si>
    <t>Inchicore - Poolbeg 2 220 kV Cable Replacement</t>
  </si>
  <si>
    <t>CP1157</t>
  </si>
  <si>
    <t>Inchicore - Poolbeg 1 220 kV Cable Replacement</t>
  </si>
  <si>
    <t>CP1190</t>
  </si>
  <si>
    <t>Poolbeg 220 kV Station</t>
  </si>
  <si>
    <t>CP1194</t>
  </si>
  <si>
    <t>Woodland 400 kV Station Redevelopment</t>
  </si>
  <si>
    <t>CP1196</t>
  </si>
  <si>
    <t>Arklow - Ballybeg - Carrickmines 110 kV capacity Needs</t>
  </si>
  <si>
    <t>Wicklow</t>
  </si>
  <si>
    <t>CP1213</t>
  </si>
  <si>
    <t>Belcamp 220 kV Busbar Extension</t>
  </si>
  <si>
    <t>Conflict</t>
  </si>
  <si>
    <t>Diversion</t>
  </si>
  <si>
    <t>CP1214</t>
  </si>
  <si>
    <t>Fingal to East Meath Grid Reinforcement</t>
  </si>
  <si>
    <t>CP1215</t>
  </si>
  <si>
    <t>Knockraha station Celtic IC Non contested works</t>
  </si>
  <si>
    <t>Cork</t>
  </si>
  <si>
    <t>CP1216</t>
  </si>
  <si>
    <t>Poolbeg - North Wall 220 kV Cable Replacement</t>
  </si>
  <si>
    <t>CP1226</t>
  </si>
  <si>
    <t>Kildare Dublin Grid Reinforcement</t>
  </si>
  <si>
    <t>CP1233</t>
  </si>
  <si>
    <t>Donegal - Srananagh Corridor</t>
  </si>
  <si>
    <t>CP1235</t>
  </si>
  <si>
    <t>Louth - Woodland 220 kV Uprate</t>
  </si>
  <si>
    <t>CP1273</t>
  </si>
  <si>
    <t>Dublin Central Bulk Supply Point 220kV Substation</t>
  </si>
  <si>
    <t>CP0624</t>
  </si>
  <si>
    <t>Killonan 220 kV Station Refurbishment - Killonan Station Works</t>
  </si>
  <si>
    <t>Limerick</t>
  </si>
  <si>
    <t>Group 3</t>
  </si>
  <si>
    <t>CP0644</t>
  </si>
  <si>
    <t>Bracklone 110 kV Station - DSO</t>
  </si>
  <si>
    <t>Offaly</t>
  </si>
  <si>
    <t>DSO</t>
  </si>
  <si>
    <t>CP0646</t>
  </si>
  <si>
    <t>Finglas 110 kV Station Redevelopment</t>
  </si>
  <si>
    <t>CP0692</t>
  </si>
  <si>
    <t>Inchicore - 220 kV GIS Station Upgrade</t>
  </si>
  <si>
    <t>CP0693</t>
  </si>
  <si>
    <t>Baroda 110 kV station - 2 x110 kV Trafo Bays DSO</t>
  </si>
  <si>
    <t>Customer Connection</t>
  </si>
  <si>
    <t>Waterford</t>
  </si>
  <si>
    <t>CP0741</t>
  </si>
  <si>
    <t>Trabeg 110 kV station - uprate 2 x 110 kV transformer bays and control room extension DSO</t>
  </si>
  <si>
    <t>Mayo</t>
  </si>
  <si>
    <t>CP0749</t>
  </si>
  <si>
    <t>Richardstown 220kV Station (Oriel Offshore WF)</t>
  </si>
  <si>
    <t>Group 5</t>
  </si>
  <si>
    <t>CP0792</t>
  </si>
  <si>
    <t>Finglas 220 kV Reconfiguration Project</t>
  </si>
  <si>
    <t>CP0796</t>
  </si>
  <si>
    <t>Knockraha station &amp; installation of additional couplers</t>
  </si>
  <si>
    <t>CP0823</t>
  </si>
  <si>
    <t>Maynooth - Turlough Hill 220 kV line refurbishment</t>
  </si>
  <si>
    <t>CP0835</t>
  </si>
  <si>
    <t>Coolnabacky - Portlaoise 110 kV line uprate</t>
  </si>
  <si>
    <t>CP0841</t>
  </si>
  <si>
    <t>Arva - Carrick-on-Shannon 110 kV line uprate</t>
  </si>
  <si>
    <t>Leitrim</t>
  </si>
  <si>
    <t>CP0867</t>
  </si>
  <si>
    <t>Flagford - Louth 220 kV Line Refurbishment</t>
  </si>
  <si>
    <t>CP0868</t>
  </si>
  <si>
    <t>Knockraha - Raffeen 220 kV line refurbishment</t>
  </si>
  <si>
    <t>CP0873</t>
  </si>
  <si>
    <t>Dunstown - Moneypoint 400 kV Refurbishment</t>
  </si>
  <si>
    <t>CP0901</t>
  </si>
  <si>
    <t>Kilbarry - Knockraha 110 kV No 2 Line Refurbishment</t>
  </si>
  <si>
    <t>CP0907</t>
  </si>
  <si>
    <t>Dalton 110 kV Busbar</t>
  </si>
  <si>
    <t>CP0917</t>
  </si>
  <si>
    <t>Prospect Tarbert 220 kV Cable Replacement Project</t>
  </si>
  <si>
    <t>CP0919</t>
  </si>
  <si>
    <t>Lanesboro 110 kV Station Redevelopment Project</t>
  </si>
  <si>
    <t>Longford</t>
  </si>
  <si>
    <t>CP0949</t>
  </si>
  <si>
    <t>Kilnap 110 kV GIS Station</t>
  </si>
  <si>
    <t>CP0973</t>
  </si>
  <si>
    <t>Knockraha Short Circuit Rating Mitigation</t>
  </si>
  <si>
    <t>CP0983</t>
  </si>
  <si>
    <t>Point on Wave Controller for Glanagow 220 kV Station</t>
  </si>
  <si>
    <t>CP0984</t>
  </si>
  <si>
    <t>Belcamp Shellybanks 220 kV Cable</t>
  </si>
  <si>
    <t>CP1000</t>
  </si>
  <si>
    <t>Lanesboro - Mullingar 110 kV Thermal Uprate</t>
  </si>
  <si>
    <t>CP1001</t>
  </si>
  <si>
    <t>Corduff - Finglas 1 &amp; 2 220 kV line refurbishment</t>
  </si>
  <si>
    <t>CP1002</t>
  </si>
  <si>
    <t>Cushaling - Newbridge 110 kV Thermal Uprate</t>
  </si>
  <si>
    <t>Group 2</t>
  </si>
  <si>
    <t>CP1003</t>
  </si>
  <si>
    <t>Cushaling - Portlaoise 110 kV line uprate</t>
  </si>
  <si>
    <t>CP1032</t>
  </si>
  <si>
    <t>Cashla 220 kV Station Sprecher &amp; Schuh CB Replacement</t>
  </si>
  <si>
    <t>CP1048</t>
  </si>
  <si>
    <t>Power Flow Control Scheme</t>
  </si>
  <si>
    <t>CP1060</t>
  </si>
  <si>
    <t>Loughteague 110 kV solar farm</t>
  </si>
  <si>
    <t>PA Signed</t>
  </si>
  <si>
    <t>CP1064</t>
  </si>
  <si>
    <t>Finglas Pantograph Replacement Project</t>
  </si>
  <si>
    <t>CP1069</t>
  </si>
  <si>
    <t>Ballinknockane 110 kV Station (Ballinknockane Solar Farm)</t>
  </si>
  <si>
    <t>CP1073</t>
  </si>
  <si>
    <t>Croaghaun West 110 kV Station (Oweninny 3 Wind Farm)</t>
  </si>
  <si>
    <t>CP1084</t>
  </si>
  <si>
    <t>Lisdrumdoagh 110 kV Battery Storage</t>
  </si>
  <si>
    <t>Monaghan</t>
  </si>
  <si>
    <t>CP1086</t>
  </si>
  <si>
    <t>Dunstown T4201 and Woodland T4201 Transformer replacement</t>
  </si>
  <si>
    <t>CP1092</t>
  </si>
  <si>
    <t>New 400 kV Strategic Spare Transformer</t>
  </si>
  <si>
    <t>CP1096</t>
  </si>
  <si>
    <t>Transformer protection upgrade, 6 Stations</t>
  </si>
  <si>
    <t>CP1109</t>
  </si>
  <si>
    <t>Gorman and Connected Stations 220-110 kV Protection Upgrade</t>
  </si>
  <si>
    <t>CP1111</t>
  </si>
  <si>
    <t>Ballydine, Cahir and Connected Stations 110 kV Protection Upgrade</t>
  </si>
  <si>
    <t>Tipperary</t>
  </si>
  <si>
    <t>CP1112</t>
  </si>
  <si>
    <t>Limerick and Connected Stations 110 kV Protection Upgrade</t>
  </si>
  <si>
    <t>CP1114</t>
  </si>
  <si>
    <t>Platin and Connected Stations 110 kV Protection Upgrade</t>
  </si>
  <si>
    <t>CP1115</t>
  </si>
  <si>
    <t>Drybridge and Connected Stations 110 kV Protection Upgrade</t>
  </si>
  <si>
    <t>CP1116</t>
  </si>
  <si>
    <t>Tipperary, Cahir and Connected Stations 110 kV Protection Upgrade</t>
  </si>
  <si>
    <t>CP1121</t>
  </si>
  <si>
    <t>Arklow Lodgewood Line Uprate</t>
  </si>
  <si>
    <t>CP1122</t>
  </si>
  <si>
    <t>Physical Security of Transmission Stations - Dublin Region</t>
  </si>
  <si>
    <t>CP1123</t>
  </si>
  <si>
    <t>Physical Security of Transmission Stations - South Region</t>
  </si>
  <si>
    <t>CP1124</t>
  </si>
  <si>
    <t>Physical Security of Transmission Stations - North Region</t>
  </si>
  <si>
    <t>CP1125</t>
  </si>
  <si>
    <t>Physical Security of Transmission Stations - Central Region</t>
  </si>
  <si>
    <t>CP1126</t>
  </si>
  <si>
    <t>Mully Graffy 110 kV Station (Mully Graffy Windfarm)</t>
  </si>
  <si>
    <t>CP1128</t>
  </si>
  <si>
    <t>Ballynanelagh 110kV Substation (Ballyvatta solar farm)</t>
  </si>
  <si>
    <t>CP1137</t>
  </si>
  <si>
    <t>Carlow, Kellis 110 kV Protection Upgrade</t>
  </si>
  <si>
    <t>Carlow</t>
  </si>
  <si>
    <t>CP1139</t>
  </si>
  <si>
    <t>Sligo &amp; Srananagh 220 &amp; 110 kV Protection upgrade</t>
  </si>
  <si>
    <t>Sligo</t>
  </si>
  <si>
    <t>CP1140</t>
  </si>
  <si>
    <t>Athy, Carlow and Connected Stations 110 kV Protection Upgrade</t>
  </si>
  <si>
    <t>CP1141</t>
  </si>
  <si>
    <t>Kellis Station 220 kV &amp; 110 kV Protection Upgrade</t>
  </si>
  <si>
    <t>CP1142</t>
  </si>
  <si>
    <t>Firlough 110 kV Station (Firlough WF)</t>
  </si>
  <si>
    <t>CP1143</t>
  </si>
  <si>
    <t>Derrylahan 110 kV Station (Blackwater Bog Solar)</t>
  </si>
  <si>
    <t>CP1152</t>
  </si>
  <si>
    <t>Arva and Connected Stations 110 kV Protection Upgrade</t>
  </si>
  <si>
    <t>CP1159</t>
  </si>
  <si>
    <t>Cullenagh and connected stations protection upgrade</t>
  </si>
  <si>
    <t>CP1161</t>
  </si>
  <si>
    <t>Cathaleens Fall and connected stations 110 kV protection upgrade</t>
  </si>
  <si>
    <t>Cavan</t>
  </si>
  <si>
    <t>CP1162</t>
  </si>
  <si>
    <t>Irishtown, Shellybanks and connected stations 220 kV protection upgrade</t>
  </si>
  <si>
    <t>CP1163</t>
  </si>
  <si>
    <t>Butlerstown, Killoteran &amp; Waterford 110 kV protection upgrade</t>
  </si>
  <si>
    <t>Kilkenny</t>
  </si>
  <si>
    <t>CP1164</t>
  </si>
  <si>
    <t>West Cork 110 kV protection upgrade</t>
  </si>
  <si>
    <t>CP1166</t>
  </si>
  <si>
    <t>Gorman - Platin 110 kV line uprate</t>
  </si>
  <si>
    <t>CP1168</t>
  </si>
  <si>
    <t>Cashla-Salthill 110 kV Thermal Uprate</t>
  </si>
  <si>
    <t>CP1170</t>
  </si>
  <si>
    <t>Newbridge - Portlaoise 110 kV Line uprate</t>
  </si>
  <si>
    <t>CP1172</t>
  </si>
  <si>
    <t>Crane - Wexford 110 kV Line uprate</t>
  </si>
  <si>
    <t>CP1173</t>
  </si>
  <si>
    <t>Glencloosagh Phase 1 - Rotating Stabiliser</t>
  </si>
  <si>
    <t>CP1177</t>
  </si>
  <si>
    <t>Whitegate 110 kV Station Refurbishment Project</t>
  </si>
  <si>
    <t>CP1182</t>
  </si>
  <si>
    <t>Transformer Restoration Project</t>
  </si>
  <si>
    <t>CP1183</t>
  </si>
  <si>
    <t>Mooretown 220 kV Station</t>
  </si>
  <si>
    <t>CP1186</t>
  </si>
  <si>
    <t>Agannygal, Ennis and connected stations 110 kV Protection Upgrade</t>
  </si>
  <si>
    <t>CP1188</t>
  </si>
  <si>
    <t>Kilcarbery 110 kV Station (Profile Park Power Co 1 Ltd)</t>
  </si>
  <si>
    <t>CP1191</t>
  </si>
  <si>
    <t>Cashla-Galway 110 kV cot 1 Line uprate</t>
  </si>
  <si>
    <t>CP1195</t>
  </si>
  <si>
    <t>Turlough Hill 220 kV Station Refurbishment</t>
  </si>
  <si>
    <t>CP1197</t>
  </si>
  <si>
    <t>Dunstown Asset Replacements</t>
  </si>
  <si>
    <t>CP1198</t>
  </si>
  <si>
    <t>Barnakyle MIC Increase</t>
  </si>
  <si>
    <t>CP1199</t>
  </si>
  <si>
    <t>Derryiron - Thornsberry 110 kV Line Uprate</t>
  </si>
  <si>
    <t>CP1209</t>
  </si>
  <si>
    <t>Brown Boveri Circuit Breaker Replacements</t>
  </si>
  <si>
    <t>CP1212</t>
  </si>
  <si>
    <t>Bandon Raffeen 110 kV circuit thermal capacity</t>
  </si>
  <si>
    <t>CP1219</t>
  </si>
  <si>
    <t>Lickny 110 kV Station (Coole Wind Farm)</t>
  </si>
  <si>
    <t>CP1221</t>
  </si>
  <si>
    <t>Mulgeeth 110 kV Station - Drehid Wind Farm</t>
  </si>
  <si>
    <t>CP1222</t>
  </si>
  <si>
    <t>Knockraha 220 kV Transformer Replacement</t>
  </si>
  <si>
    <t>CP1223</t>
  </si>
  <si>
    <t>Bandon 110 kV Busbar Rating Needs</t>
  </si>
  <si>
    <t>CP1224</t>
  </si>
  <si>
    <t>Lysaghtstown 110 kV Station</t>
  </si>
  <si>
    <t>CP1225</t>
  </si>
  <si>
    <t>Finglas - Corduff 220 kV Protection Upgrade</t>
  </si>
  <si>
    <t>CP1227</t>
  </si>
  <si>
    <t>Cashla and Connected Stations 220 kV &amp; 110 kV  Protection Upgrade</t>
  </si>
  <si>
    <t>CP1228</t>
  </si>
  <si>
    <t>Shannonbridge and Connected Stations 220 kV &amp; 110 kV Protection Upgrade</t>
  </si>
  <si>
    <t>CP1230</t>
  </si>
  <si>
    <t>Darndale 110kV Station Phase 2 (Amazon Web Services)</t>
  </si>
  <si>
    <t>CP1237</t>
  </si>
  <si>
    <t>Ferry View 110 kV Station (Knockranny Wind Farm)</t>
  </si>
  <si>
    <t>CP1238</t>
  </si>
  <si>
    <t>Arklow 220 kV Station Redevelopment</t>
  </si>
  <si>
    <t>Group 4</t>
  </si>
  <si>
    <t>CP1240</t>
  </si>
  <si>
    <t>Coumaclovane Solar Extension</t>
  </si>
  <si>
    <t>CP1241</t>
  </si>
  <si>
    <t>Belcamp BSP Transfer</t>
  </si>
  <si>
    <t>CP1242</t>
  </si>
  <si>
    <t>Great Island 220-110 kV transformer upgrades</t>
  </si>
  <si>
    <t>CP1244</t>
  </si>
  <si>
    <t>North Arklow Solar Plus Storage</t>
  </si>
  <si>
    <t>CP1245</t>
  </si>
  <si>
    <t>Castletreasure 110 kV Station (Ballinrea Solar Park)</t>
  </si>
  <si>
    <t>CP1246</t>
  </si>
  <si>
    <t>Coomnaclohy 110 kV Station (Knocknamork Wind and Solar Park)</t>
  </si>
  <si>
    <t>CP1247</t>
  </si>
  <si>
    <t>New Ballyvouskill 220-110 kV Transformer</t>
  </si>
  <si>
    <t>CP1249</t>
  </si>
  <si>
    <t>Porterstown Battery 60MW Phase 2</t>
  </si>
  <si>
    <t>CP1251</t>
  </si>
  <si>
    <t>North Wall Life Extension Project</t>
  </si>
  <si>
    <t>CP1257</t>
  </si>
  <si>
    <t>T-3 P485 Kilshane Power Station</t>
  </si>
  <si>
    <t>CP1259</t>
  </si>
  <si>
    <t>Cuilleen 110kV Station (Greener Ideas)</t>
  </si>
  <si>
    <t>CP1260</t>
  </si>
  <si>
    <t>Dennistown 110 kV Station (Tracystown Solar)</t>
  </si>
  <si>
    <t>CP1263</t>
  </si>
  <si>
    <t>Rappareehill 110 kV Station (Derryadd Wind Farm)</t>
  </si>
  <si>
    <t>CP1264</t>
  </si>
  <si>
    <t>Rhode ESS (DSO)</t>
  </si>
  <si>
    <t>CP1265</t>
  </si>
  <si>
    <t>Corkagh 110kV Station Phase 2 (Microsoft)</t>
  </si>
  <si>
    <t>CP1266</t>
  </si>
  <si>
    <t>Ballyragget 1 (Parksgrove) - DSO Parksgrove SF</t>
  </si>
  <si>
    <t>CP1267</t>
  </si>
  <si>
    <t>Arklow 220kV - DSO Ballymanus WF</t>
  </si>
  <si>
    <t>CP1268</t>
  </si>
  <si>
    <t>Dunfirth 110kV - DSO Dysart PV</t>
  </si>
  <si>
    <t>CP1275</t>
  </si>
  <si>
    <t>Cashla - Galway 110 kV Circuit 2 Uprate</t>
  </si>
  <si>
    <t>CP1276</t>
  </si>
  <si>
    <t>Cashla - Galway 110 kV Circuit 3 Uprate</t>
  </si>
  <si>
    <t>CP1280</t>
  </si>
  <si>
    <t>Ballyragget Future Proofed Cable</t>
  </si>
  <si>
    <t>CP1281</t>
  </si>
  <si>
    <t>Batter Lane DSO Station</t>
  </si>
  <si>
    <t>CP1282</t>
  </si>
  <si>
    <t>Clogher-Drumkeen 110 kV Line Alteration</t>
  </si>
  <si>
    <t>CP1283</t>
  </si>
  <si>
    <t>Belcamp cables masterplan</t>
  </si>
  <si>
    <t>CP1284</t>
  </si>
  <si>
    <t>Walterstown 110kV Station DSO</t>
  </si>
  <si>
    <t>CP1285</t>
  </si>
  <si>
    <t>Barnahely - Raffeen No 2 110 kV Line</t>
  </si>
  <si>
    <t>CP1291</t>
  </si>
  <si>
    <t>Carlow 110 kV Station Busbar Thermal Capacity Need</t>
  </si>
  <si>
    <t>CP1296</t>
  </si>
  <si>
    <t>Rinawade 110 kV GIS Station (Liffey Park)</t>
  </si>
  <si>
    <t>CP1297</t>
  </si>
  <si>
    <t>Glansillagh 220kV Station S</t>
  </si>
  <si>
    <t>CP1300</t>
  </si>
  <si>
    <t>Climate Change Adaptation Measures</t>
  </si>
  <si>
    <t>CP1301</t>
  </si>
  <si>
    <t>Dundalk Louth 110 kV Line Uprate</t>
  </si>
  <si>
    <t>CP1302</t>
  </si>
  <si>
    <t>Killonan Shannonbridge 220 kV Line Refurbishment</t>
  </si>
  <si>
    <t>CP1310</t>
  </si>
  <si>
    <t>Agannygal-Ennis Line Refurbishment</t>
  </si>
  <si>
    <t>CP1311</t>
  </si>
  <si>
    <t>Athlone - Lanesboro 110 kV line uprate</t>
  </si>
  <si>
    <t>CP1312</t>
  </si>
  <si>
    <t>Athy - Carlow 110 kV circuit 1</t>
  </si>
  <si>
    <t>CP1314</t>
  </si>
  <si>
    <t>Baroda - Monread 110 kV circuit 1 (DLR)</t>
  </si>
  <si>
    <t>CP1315</t>
  </si>
  <si>
    <t>Baroda - Newbridge 110 kV circuit 1 (DLR)</t>
  </si>
  <si>
    <t>CP1316</t>
  </si>
  <si>
    <t>Replacement of substation Back-Up supply equipment – North-East Region</t>
  </si>
  <si>
    <t>CP1318</t>
  </si>
  <si>
    <t>Binbane - Clogher - Cathaleens Fall - 110 kV Clogher tie in</t>
  </si>
  <si>
    <t>CP1319</t>
  </si>
  <si>
    <t>Blake Maynooth Newbridge Uprate</t>
  </si>
  <si>
    <t>CP1320</t>
  </si>
  <si>
    <t>Barrymore Cahir Knockraha 110kV Line Uprate</t>
  </si>
  <si>
    <t>CP1325</t>
  </si>
  <si>
    <t>Blundelstown Mullingar 110 kV Line Uprate</t>
  </si>
  <si>
    <t>CP1327</t>
  </si>
  <si>
    <t>Drumkeen - Clogher 110 kV circuit 1</t>
  </si>
  <si>
    <t>CP1331</t>
  </si>
  <si>
    <t>Rosspile 110kV Station (Rosspile Storage Facility)</t>
  </si>
  <si>
    <t>CP1332</t>
  </si>
  <si>
    <t>Reask Solar Farm (ECP 2-2-12)</t>
  </si>
  <si>
    <t>Pipeline</t>
  </si>
  <si>
    <t>CP1334</t>
  </si>
  <si>
    <t>Newbarn 110 kV Station (Fieldstown Solar Farm)</t>
  </si>
  <si>
    <t>CP1335</t>
  </si>
  <si>
    <t>Garballagh 110kV Station (Garballagh 2 Solar Farm)</t>
  </si>
  <si>
    <t>CP1338</t>
  </si>
  <si>
    <t>Effernoge 110kV Station (Tomsallagh Solar)</t>
  </si>
  <si>
    <t>CP1341</t>
  </si>
  <si>
    <t>Cloon 110 kV_Barnacurragh Solar Park</t>
  </si>
  <si>
    <t>CP1342</t>
  </si>
  <si>
    <t>Drumcamill 110 kV Station (Monvallet Hybrid Solar and Battery Farm)</t>
  </si>
  <si>
    <t>CP1344</t>
  </si>
  <si>
    <t>Timahoe North Phase 2 Solar Farm (ECP 2-2-23)</t>
  </si>
  <si>
    <t>CP1345</t>
  </si>
  <si>
    <t>Golagh 110kV Station (Barnesmore WF Repower)</t>
  </si>
  <si>
    <t>CP1346</t>
  </si>
  <si>
    <t>Meath Hill 110 kV Station (Ardagh South Energy Storage)</t>
  </si>
  <si>
    <t>CP1347</t>
  </si>
  <si>
    <t>Dunbrody 110 kV Station (Kilmannock Battery Storage Facility Phase 2)</t>
  </si>
  <si>
    <t>CP1351</t>
  </si>
  <si>
    <t>Ballynadrideen 110 kV Station (Ballyroe Solar)</t>
  </si>
  <si>
    <t>CP1352</t>
  </si>
  <si>
    <t>Gortatleva 110 kV Station (Ballymoneen Solar Park)</t>
  </si>
  <si>
    <t>CP1353</t>
  </si>
  <si>
    <t>Bendinstown 110kV Station (Garreenleen Solar)</t>
  </si>
  <si>
    <t>CP1354</t>
  </si>
  <si>
    <t>Coolshamroge 110 kV Station (Manusmore Solar Park)</t>
  </si>
  <si>
    <t>CP1355</t>
  </si>
  <si>
    <t>Corbetstown 110 kV Station (Garr Solar and Storage)</t>
  </si>
  <si>
    <t>CP1356</t>
  </si>
  <si>
    <t>Gortawee 110 kV Station (Mucklagh Battery Storage Facility)</t>
  </si>
  <si>
    <t>CP1357</t>
  </si>
  <si>
    <t>Philipstown 110 kV Station (Kilcush solar farm)</t>
  </si>
  <si>
    <t>CP1358</t>
  </si>
  <si>
    <t>Thornsberry 110 kV Station (Ballycosney 150 MW BESS)</t>
  </si>
  <si>
    <t>CP1360</t>
  </si>
  <si>
    <t>Coolcor 110KV (Coolavacoose Solar Farm)</t>
  </si>
  <si>
    <t>CP1361</t>
  </si>
  <si>
    <t>Booltaigh 110KV Station (Carncreagh Energy Storage)</t>
  </si>
  <si>
    <t>CP1362</t>
  </si>
  <si>
    <t>Bishopswood 110 kV Station (Blue Pine Solar)</t>
  </si>
  <si>
    <t>CP1363</t>
  </si>
  <si>
    <t>Curraghdoo 110 kV Station (Clonymeath Solar Farm)</t>
  </si>
  <si>
    <t>CP1364</t>
  </si>
  <si>
    <t>Moanalow 110 kV Station (Grangeford Solar PV)</t>
  </si>
  <si>
    <t>CP1365</t>
  </si>
  <si>
    <t>Mihanboy 110 kV station (Taduff Solar Park)</t>
  </si>
  <si>
    <t>CP1366</t>
  </si>
  <si>
    <t>Lysaghtstown 110 kV Station (Lysaghtstown Solar Farm Phase 2)</t>
  </si>
  <si>
    <t>CP1367</t>
  </si>
  <si>
    <t>Midleton 110kV Station (Carrigogna BESS)</t>
  </si>
  <si>
    <t>CP1368</t>
  </si>
  <si>
    <t>Crosspatrick 110 kV Station (Mullafarry BESS)</t>
  </si>
  <si>
    <t>CP1369</t>
  </si>
  <si>
    <t>Colehill 110 kV Station (Ballyteige Solar Park)</t>
  </si>
  <si>
    <t>CP1372</t>
  </si>
  <si>
    <t>Drombeg 110 kV Station (Drombeg Solar Park Phase 2)</t>
  </si>
  <si>
    <t>CP1374</t>
  </si>
  <si>
    <t>Ballyvouskill 110 kV (ABO Wind Ireland)</t>
  </si>
  <si>
    <t>CP1375</t>
  </si>
  <si>
    <t>Boggeragh 110 kV Station (Carragraigue Solar Extension)</t>
  </si>
  <si>
    <t>CP1377</t>
  </si>
  <si>
    <t>Rathcoon 110 kV Station (Gorman Solar Farm)</t>
  </si>
  <si>
    <t>CP1378</t>
  </si>
  <si>
    <t>Cooleeny 110 kV Station (Killoran Solar PV Farm)</t>
  </si>
  <si>
    <t>CP1379</t>
  </si>
  <si>
    <t>Cauteen 110 kV Station (Barnaleen Solar Farm)</t>
  </si>
  <si>
    <t>CP1380</t>
  </si>
  <si>
    <t>Craddanstown 110kV station (Bracklyn WF)</t>
  </si>
  <si>
    <t>CP1384</t>
  </si>
  <si>
    <t>Kilteel - Maynooth 110 kV</t>
  </si>
  <si>
    <t>CP1389</t>
  </si>
  <si>
    <t>Limerick - Rathkeale Line Uprate</t>
  </si>
  <si>
    <t>CP1390</t>
  </si>
  <si>
    <t>Maynooth - Rinawade 110V line uprate</t>
  </si>
  <si>
    <t>CP1394</t>
  </si>
  <si>
    <t>Offshore Phase 1 - Codling Wind Park</t>
  </si>
  <si>
    <t>CP1396</t>
  </si>
  <si>
    <t>Arklow Bank Wind Park Phase 2 (Offshore)</t>
  </si>
  <si>
    <t>CP1397</t>
  </si>
  <si>
    <t>Bremore 220 kV Station (North Irish Sea Array)</t>
  </si>
  <si>
    <t>CP1398</t>
  </si>
  <si>
    <t>Offshore Phase 1 - Dublin Array</t>
  </si>
  <si>
    <t>CP1402</t>
  </si>
  <si>
    <t>Platin 110kV Station Refurbishment</t>
  </si>
  <si>
    <t>CP1403</t>
  </si>
  <si>
    <t>Rinawade – Dunfirth Tee – Kinnegad 110 kV Circuit Thermal Capacity</t>
  </si>
  <si>
    <t>CP1412</t>
  </si>
  <si>
    <t>Knockraha 220 kV Transformer Replacement (T2102)</t>
  </si>
  <si>
    <t>CP1418</t>
  </si>
  <si>
    <t>Oaklands 110 kV Station Crag Wicklow</t>
  </si>
  <si>
    <t>CP1420</t>
  </si>
  <si>
    <t>North Wicklow Reinforcement</t>
  </si>
  <si>
    <t>CP1421</t>
  </si>
  <si>
    <t>Crakenstown 220-110 kV Station</t>
  </si>
  <si>
    <t>CP1422</t>
  </si>
  <si>
    <t>Cashla - Prospect 220 kV Line Refurbishment</t>
  </si>
  <si>
    <t>CP1423</t>
  </si>
  <si>
    <t>Cashla - Tynagh 220 kV Line Refurbishment</t>
  </si>
  <si>
    <t>CP1424</t>
  </si>
  <si>
    <t>Farrnawana 220 kV (SSE Tarbert OCGT)</t>
  </si>
  <si>
    <t>CP1425</t>
  </si>
  <si>
    <t>Southwall 220kV GIS (ESB Poolbeg) (ESB G&amp;T)</t>
  </si>
  <si>
    <t>CP1426</t>
  </si>
  <si>
    <t>Derrygreenagh 220 kV, Rathcobican 400 kV SS (Cushaling Power Ltd)</t>
  </si>
  <si>
    <t>CP1427</t>
  </si>
  <si>
    <t>Bellewstown 110kV Station – SSE Platin</t>
  </si>
  <si>
    <t>CP1428</t>
  </si>
  <si>
    <t>Cashla - Dalton 110kV Thermal Capacity Increase</t>
  </si>
  <si>
    <t>CP1429</t>
  </si>
  <si>
    <t>Castlebar Dalton 110kV Thermal Capacity Increase</t>
  </si>
  <si>
    <t>CP1434</t>
  </si>
  <si>
    <t>Drumline 110 kV Station Busbar Thermal Uprate</t>
  </si>
  <si>
    <t>CP1435</t>
  </si>
  <si>
    <t>Drumline Ennis 110kV circuit DLR and related works</t>
  </si>
  <si>
    <t>CP1436</t>
  </si>
  <si>
    <t>Ardnacrusha Ennis 110kV circuit DLR and related works</t>
  </si>
  <si>
    <t>CP1442</t>
  </si>
  <si>
    <t>Fosterstown 110 kV Station Connection DSO</t>
  </si>
  <si>
    <t>CP1447</t>
  </si>
  <si>
    <t>Letterkenny - Golagh Tee 110 kV circuit thermal capacity needs</t>
  </si>
  <si>
    <t>CP1448</t>
  </si>
  <si>
    <t>Carrickmines Phase Shift Transformer (PST) Replacement</t>
  </si>
  <si>
    <t>CP1449</t>
  </si>
  <si>
    <t>Midleton 110kV Transformer Uprate and Station works DSO</t>
  </si>
  <si>
    <t>CP1450</t>
  </si>
  <si>
    <t>Ardnacrusha Drumline 110kV thermal capacity needs</t>
  </si>
  <si>
    <t>CP1452</t>
  </si>
  <si>
    <t>Poolbeg OCGT (ESB G&amp;T)</t>
  </si>
  <si>
    <t>CP1453</t>
  </si>
  <si>
    <t>Blake 110 kV Station Redevelopment</t>
  </si>
  <si>
    <t>CP1454</t>
  </si>
  <si>
    <t>Gorman - Maynooth 220 kV Circuit Capacity Needs</t>
  </si>
  <si>
    <t>CP1456</t>
  </si>
  <si>
    <t>Clutterland 110kV Station Phase 2&amp;3 (Amazon Web Services)</t>
  </si>
  <si>
    <t>CP1459</t>
  </si>
  <si>
    <t>East Kildare 110 kV Station</t>
  </si>
  <si>
    <t>CP1464</t>
  </si>
  <si>
    <t>Tullabeg 110 kV Station (Tullabeg Solar Phase 2</t>
  </si>
  <si>
    <t>CP1465</t>
  </si>
  <si>
    <t>Lisdrum 110kV Station Busbar Thermal Capacity Need</t>
  </si>
  <si>
    <t>CP1466</t>
  </si>
  <si>
    <t>Meath Hill 110kV Station Busbar Thermal Capacity Need</t>
  </si>
  <si>
    <t>CP1467</t>
  </si>
  <si>
    <t>Caherhurly 110 kV Station (Carrownagowan Wind Farm)</t>
  </si>
  <si>
    <t>CP1468</t>
  </si>
  <si>
    <t>Kilvinoge 110 kV Station (Castlebanny Wind Farm)</t>
  </si>
  <si>
    <t>CP1471</t>
  </si>
  <si>
    <t>Lisdrum Louth 110 kV DLR project</t>
  </si>
  <si>
    <t>CP1473</t>
  </si>
  <si>
    <t>Louth - Meath Hill 110 kV DLR</t>
  </si>
  <si>
    <t>CP1475</t>
  </si>
  <si>
    <t>East Galway 110 kV Station (DSO Connection)</t>
  </si>
  <si>
    <t>CP1477</t>
  </si>
  <si>
    <t>Maynooth - Shannonbridge 220 kV Circuit Capacity Needs</t>
  </si>
  <si>
    <t>CP1478</t>
  </si>
  <si>
    <t>Donegal TEN-T Road Network Advanced Ducting</t>
  </si>
  <si>
    <t>CP1479</t>
  </si>
  <si>
    <t>Ratrussan - Shankill 110 kV Dynamic Line Rating</t>
  </si>
  <si>
    <t>CP1484</t>
  </si>
  <si>
    <t>Srananagh 220 kV Station (Quarry Lane LCIS)</t>
  </si>
  <si>
    <t>CP1485</t>
  </si>
  <si>
    <t>Wexford Synchronous Condenser</t>
  </si>
  <si>
    <t>CP1486</t>
  </si>
  <si>
    <t>Athlone - Shannonbridge 110 kV Fibre Wrapping</t>
  </si>
  <si>
    <t>CP1487</t>
  </si>
  <si>
    <t>CP1487 Corduff and Connected Stations Protection Upgrade</t>
  </si>
  <si>
    <t>CP1488</t>
  </si>
  <si>
    <t>CP1488 Tralee and Connected Stations Protection Upgrade</t>
  </si>
  <si>
    <t>CP1490</t>
  </si>
  <si>
    <t>Barrymore 110 kV busbar and new 110 38 transformer</t>
  </si>
  <si>
    <t>CP1491</t>
  </si>
  <si>
    <t>Barrymore Land Acquisition</t>
  </si>
  <si>
    <t>CP1492</t>
  </si>
  <si>
    <t>Donore 110 kV Station (DSO Connection)</t>
  </si>
  <si>
    <t>CP1495</t>
  </si>
  <si>
    <t>Lodgewood-Great Island line uprate</t>
  </si>
  <si>
    <t>CP1496</t>
  </si>
  <si>
    <t>Cashla - Shannonbridge 110 kV</t>
  </si>
  <si>
    <t>CP1498</t>
  </si>
  <si>
    <t>Derryiron - Kinnegad 110 kV Fibre Wrapping</t>
  </si>
  <si>
    <t>CP1499</t>
  </si>
  <si>
    <t>Charleville - Glenlara 110 kV Fibre Wrapping</t>
  </si>
  <si>
    <t>CP1500</t>
  </si>
  <si>
    <t>Butlerstown 110kV Station (Traffo Uprate) (DSO)</t>
  </si>
  <si>
    <t>CP1509</t>
  </si>
  <si>
    <t>Cathaleen’s Fall Srananagh 110 kV Circuit No 2 DLR</t>
  </si>
  <si>
    <t>CP1510</t>
  </si>
  <si>
    <t>Peamount 110 kV Station (Bulmer RICE)</t>
  </si>
  <si>
    <t>CP1511</t>
  </si>
  <si>
    <t>Castleview 110kV Station DSO (Eastmont DC)</t>
  </si>
  <si>
    <t>CP1512</t>
  </si>
  <si>
    <t>Cathaleens Fall 110kV DSO (Derrykillew Wind Farm)</t>
  </si>
  <si>
    <t>CP1513</t>
  </si>
  <si>
    <t>Ricetown 110kV Station (Mill Farm Solar)</t>
  </si>
  <si>
    <t>CP1514</t>
  </si>
  <si>
    <t>Deenes - Drybridge 110 kV Circuit DLR</t>
  </si>
  <si>
    <t>CP1515</t>
  </si>
  <si>
    <t>Kellymount 110 kV Station (White Hill Wind)</t>
  </si>
  <si>
    <t>CP1516</t>
  </si>
  <si>
    <t>Kilmacogue 110 kV Station (Ballyvalode Solar)</t>
  </si>
  <si>
    <t>CP1517</t>
  </si>
  <si>
    <t>Kildinan 110 kV Station (Coom Green Energy Park)</t>
  </si>
  <si>
    <t>CP1518</t>
  </si>
  <si>
    <t>Glenart 220 kV Station (Pollahoney Autoproducer)</t>
  </si>
  <si>
    <t>CP1519</t>
  </si>
  <si>
    <t>Crane - Wexford 110 kV (DLR)</t>
  </si>
  <si>
    <t>CP1520</t>
  </si>
  <si>
    <t>Great Island - Waterford 110 kV (DLR)</t>
  </si>
  <si>
    <t>CP1521</t>
  </si>
  <si>
    <t>Cappaneary 110kV Station(Dernacart Wind Farm)</t>
  </si>
  <si>
    <t>CP1522</t>
  </si>
  <si>
    <t>New Lodgewood 220-110 kV Transformer</t>
  </si>
  <si>
    <t>CP1523</t>
  </si>
  <si>
    <t>Binbane 110 kV Station Busbar Thermal Capacity Need</t>
  </si>
  <si>
    <t>CP1526</t>
  </si>
  <si>
    <t>Baltrasna Corduff 110 kV Circuit DLR Project</t>
  </si>
  <si>
    <t>CP1527</t>
  </si>
  <si>
    <t>Buffy 110 kV (Ardderoo WF Phase 2)</t>
  </si>
  <si>
    <t>CP1528</t>
  </si>
  <si>
    <t>Lislaughtin 110k V Station (Dromlivuan Solar Farm)</t>
  </si>
  <si>
    <t>CP1529</t>
  </si>
  <si>
    <t>Oldbridge Phase 2&amp;3</t>
  </si>
  <si>
    <t>CP1530</t>
  </si>
  <si>
    <t>Ballycummin 110kV Station DSO</t>
  </si>
  <si>
    <t>CP1531</t>
  </si>
  <si>
    <t>Kilbarry Knockraha 110 kV Circuit 2 Uprate (Kilbarry Mallow)</t>
  </si>
  <si>
    <t>CP1532</t>
  </si>
  <si>
    <t>NM20 Cork to Limerick - Advance Ducting</t>
  </si>
  <si>
    <t>CP1533</t>
  </si>
  <si>
    <t>Raheenmeel 110 kV Station (Kilcormac Solar)</t>
  </si>
  <si>
    <t>CP1534</t>
  </si>
  <si>
    <t>Ennis 110 kV Station (Transformer Uprate) (DSO)</t>
  </si>
  <si>
    <t>CP1535</t>
  </si>
  <si>
    <t>Trien 110 kV Station (Transformer Uprate) (DSO)</t>
  </si>
  <si>
    <t>CP1536</t>
  </si>
  <si>
    <t>Clogher 220kV Station</t>
  </si>
  <si>
    <t>CP1539</t>
  </si>
  <si>
    <t>Mullingar 110 kV Station (Transformer Uprate) (DSO)</t>
  </si>
  <si>
    <t>CP1540</t>
  </si>
  <si>
    <t>CP1540 220 kV Composite pole – Pilot Energised Project</t>
  </si>
  <si>
    <t>CP1541</t>
  </si>
  <si>
    <t>Seven Hills Wind Farm</t>
  </si>
  <si>
    <t>CP1542</t>
  </si>
  <si>
    <t>Cauteen 110kV Station (DSO Gortdrum SF)</t>
  </si>
  <si>
    <t>CP1543</t>
  </si>
  <si>
    <t>Srananagh 220kV Transformer and Bay Extension</t>
  </si>
  <si>
    <t>CP1544</t>
  </si>
  <si>
    <t>Belcamp 110 kV busbar extension and additional transformer capacity</t>
  </si>
  <si>
    <t>CP1545</t>
  </si>
  <si>
    <t>Maynooth Cable Routing Land Acquisition</t>
  </si>
  <si>
    <t>CP1546</t>
  </si>
  <si>
    <t>Tincurry Solar Farm (Lodgewood Solar Farm Limited) (ECP 2-4-40)</t>
  </si>
  <si>
    <t>CP1547</t>
  </si>
  <si>
    <t>Newbridge East- 110 kV Cable Uprate</t>
  </si>
  <si>
    <t>CP1548</t>
  </si>
  <si>
    <t>Replacement of substation Back-Up supply equipment – Central Region</t>
  </si>
  <si>
    <t>CP1549</t>
  </si>
  <si>
    <t>Replacement of substation Back-Up supply equipment – North-West Region</t>
  </si>
  <si>
    <t>CP1550</t>
  </si>
  <si>
    <t>Replacement of substation Back-Up supply equipment – South Central Region</t>
  </si>
  <si>
    <t>CP1551</t>
  </si>
  <si>
    <t>Replacement of substation Back-Up supply equipment – South-East Region</t>
  </si>
  <si>
    <t>CP1552</t>
  </si>
  <si>
    <t>Replacement of substation Back-Up supply equipment – South-West Region</t>
  </si>
  <si>
    <t>CP1556</t>
  </si>
  <si>
    <t>Arklow Ballybeg Carrickmines Refurbishment</t>
  </si>
  <si>
    <t>CP1557</t>
  </si>
  <si>
    <t>Cow Cross 110kV Station Refurbishment</t>
  </si>
  <si>
    <t>CP1559</t>
  </si>
  <si>
    <t>Ballymac Phase 2 (Ballymac Solar DAC) (ECP 2-4-07)</t>
  </si>
  <si>
    <t>CP1560</t>
  </si>
  <si>
    <t>Kilnap 110kV Station - 2 New DSO Transformer Bays</t>
  </si>
  <si>
    <t>CP1562</t>
  </si>
  <si>
    <t>N3 Virginia Bypass Road Advance Ducting</t>
  </si>
  <si>
    <t>CP1563</t>
  </si>
  <si>
    <t>N4 Mullingar to Longford Advance Ducting</t>
  </si>
  <si>
    <t>CP1564</t>
  </si>
  <si>
    <t>Affane 110kV Station (Modelligo Solar)</t>
  </si>
  <si>
    <t>CP1565</t>
  </si>
  <si>
    <t>Kilteel 110 kV Station (Transformer Uprate) (DSO) Project Setup</t>
  </si>
  <si>
    <t>CP1566</t>
  </si>
  <si>
    <t>Propoge 110 kV (Lyrenacarriga Windfarm and BESS) (Curns Energy Ltd)</t>
  </si>
  <si>
    <t>CP1567</t>
  </si>
  <si>
    <t>Knockdonagh 110kV (Ballyglass Solar Farm)</t>
  </si>
  <si>
    <t>CP1568</t>
  </si>
  <si>
    <t>Arva-Carrick On Shannon 110 kV Line Alteration</t>
  </si>
  <si>
    <t>CP1569</t>
  </si>
  <si>
    <t>Culmullin 220kV Station (Derryclare WF)</t>
  </si>
  <si>
    <t>CP1572</t>
  </si>
  <si>
    <t>Cregcarragh 110 kV Station (Ballymoneen Phase 2)</t>
  </si>
  <si>
    <t>CP1573</t>
  </si>
  <si>
    <t>Kilbarry 110kV Station Redevelopment</t>
  </si>
  <si>
    <t>CP1574</t>
  </si>
  <si>
    <t>Kellis- Kilkenny 110kV Circuit Refurbishment</t>
  </si>
  <si>
    <t>CP1575</t>
  </si>
  <si>
    <t>Rathkeale 110kV Station Redevelopment</t>
  </si>
  <si>
    <t>CP1576</t>
  </si>
  <si>
    <t>N25 Midleton to Youghal - Advance Ducting</t>
  </si>
  <si>
    <t>CP1577</t>
  </si>
  <si>
    <t>N6 Galway City Ring Road ​​- Advance Ducting</t>
  </si>
  <si>
    <t>CP1578</t>
  </si>
  <si>
    <t>N11-N25 Oilgate to Rosslare Harbour​-Advance Ducting</t>
  </si>
  <si>
    <t>CP1579</t>
  </si>
  <si>
    <t>N4 Active Travel Collooney to Castlebaldwin - Advance Ducting</t>
  </si>
  <si>
    <t>CP1580</t>
  </si>
  <si>
    <t>N24 Waterford to Cahir ​​​ - Advance Ducting</t>
  </si>
  <si>
    <t>CP1581</t>
  </si>
  <si>
    <t>N72 Mallow Relief Road - Advance Ducting</t>
  </si>
  <si>
    <t>CP1582</t>
  </si>
  <si>
    <t>N3 M50 to Clonee - Advance Ducting</t>
  </si>
  <si>
    <t>CP1583</t>
  </si>
  <si>
    <t>N24 Cahir to Limerick Junction​​ - Advance Ducting Project</t>
  </si>
  <si>
    <t>CP1584</t>
  </si>
  <si>
    <t>Carlow Southern Relief Road - Advance Ducting</t>
  </si>
  <si>
    <t>DSO-02</t>
  </si>
  <si>
    <t>Belmayne 110 kV/38 kV/MV</t>
  </si>
  <si>
    <t>DSO-03</t>
  </si>
  <si>
    <t>New South East Carlow 110/20 kV</t>
  </si>
  <si>
    <t>DSO-06</t>
  </si>
  <si>
    <t>Bishopstown (Wilton) 110 kV/38 kV/MV</t>
  </si>
  <si>
    <t>CP1610</t>
  </si>
  <si>
    <t>Marina Phase 1 / Phase 2</t>
  </si>
  <si>
    <t>DSO-12</t>
  </si>
  <si>
    <t>Blundlestown 110/38 kV</t>
  </si>
  <si>
    <t>DSO-13</t>
  </si>
  <si>
    <t>New 110 kV/20 kV Killinick/Rosslare/Dennistown</t>
  </si>
  <si>
    <t>DSO-15</t>
  </si>
  <si>
    <t>4th transformer in Carrickmines 220kV BSP (Detail )</t>
  </si>
  <si>
    <t>DSO-16</t>
  </si>
  <si>
    <t>New 110 kV/MV Station Fermoy</t>
  </si>
  <si>
    <t>DSO-17</t>
  </si>
  <si>
    <t>New North-East Cashel 110 kV/MV station (Kill Hill)</t>
  </si>
  <si>
    <t>DSO-18</t>
  </si>
  <si>
    <t>New Monaghan (Cavan) 110 kV/MV Station</t>
  </si>
  <si>
    <t>CP1609</t>
  </si>
  <si>
    <t>Newbridge G2</t>
  </si>
  <si>
    <t>CP1628</t>
  </si>
  <si>
    <t>Dungarvan G2</t>
  </si>
  <si>
    <t>DSO-22</t>
  </si>
  <si>
    <t>Drybridge G1</t>
  </si>
  <si>
    <t>DSO-23</t>
  </si>
  <si>
    <t>Griffinrath G1</t>
  </si>
  <si>
    <t>DSO-24</t>
  </si>
  <si>
    <t>Galway G4</t>
  </si>
  <si>
    <t>DSO-25</t>
  </si>
  <si>
    <t>Drumline G2</t>
  </si>
  <si>
    <t>CP1614</t>
  </si>
  <si>
    <t>New 110 kV/MV Station near Killacloyne</t>
  </si>
  <si>
    <t>CP1613</t>
  </si>
  <si>
    <t>Newbridge East 110/38 kV</t>
  </si>
  <si>
    <t>CP1627</t>
  </si>
  <si>
    <t>Athy G4</t>
  </si>
  <si>
    <t>DSO-29</t>
  </si>
  <si>
    <t>Charleville G3</t>
  </si>
  <si>
    <t>DSO-30</t>
  </si>
  <si>
    <t>Oughtragh G3</t>
  </si>
  <si>
    <t>DSO-32</t>
  </si>
  <si>
    <t>New West Portlaoise 110 kV Station</t>
  </si>
  <si>
    <t>DSO-33</t>
  </si>
  <si>
    <t>New East Athlone 110 kV/38 kV/MV</t>
  </si>
  <si>
    <t>CP1634</t>
  </si>
  <si>
    <t>New Mayfield/Riverstown 110/MV 2 x 31.5 MVA</t>
  </si>
  <si>
    <t>DSO-35</t>
  </si>
  <si>
    <t>New 110 kV/MV station at Birdhill</t>
  </si>
  <si>
    <t>DSO-36</t>
  </si>
  <si>
    <t>Castleview 110 kV/MV (Little Island)</t>
  </si>
  <si>
    <t>DSO-37</t>
  </si>
  <si>
    <t>New Navan 110/38 kV or 110 kV/MV station</t>
  </si>
  <si>
    <t>DSO-38</t>
  </si>
  <si>
    <t>Rinwade 110/38/MV Station</t>
  </si>
  <si>
    <t>DSO-40</t>
  </si>
  <si>
    <t>Bandon G2</t>
  </si>
  <si>
    <t>DSO-43</t>
  </si>
  <si>
    <t>Courtlough (M1) 110 kV/38 kV/MV</t>
  </si>
  <si>
    <t>DSO-45</t>
  </si>
  <si>
    <t>Dalton G3</t>
  </si>
  <si>
    <t>DSO-51</t>
  </si>
  <si>
    <t>Bellacorrick uprate to 2x63  MVA</t>
  </si>
  <si>
    <t>DSO-52</t>
  </si>
  <si>
    <t>Limerick G1</t>
  </si>
  <si>
    <t>CP1626</t>
  </si>
  <si>
    <t>Kinnegad G4</t>
  </si>
  <si>
    <t>DSO-57</t>
  </si>
  <si>
    <t>Macetown G4</t>
  </si>
  <si>
    <t>DSO-58</t>
  </si>
  <si>
    <t>Blake G3</t>
  </si>
  <si>
    <t>CP1607</t>
  </si>
  <si>
    <t>College Park G4</t>
  </si>
  <si>
    <t>CP1608</t>
  </si>
  <si>
    <t>Crane G5</t>
  </si>
  <si>
    <t>DSO-82</t>
  </si>
  <si>
    <t>Barrymore (Farran Solar)</t>
  </si>
  <si>
    <t>DSO-83</t>
  </si>
  <si>
    <t>Macroom (Berrings Solar) ECP 2.2</t>
  </si>
  <si>
    <t>DSO-97</t>
  </si>
  <si>
    <t>Poolbeg (Ringsend) third transformer</t>
  </si>
  <si>
    <t>DSO-98</t>
  </si>
  <si>
    <t>Monread</t>
  </si>
  <si>
    <t>CP1615</t>
  </si>
  <si>
    <t>Tipperary DSO</t>
  </si>
  <si>
    <t>ECP-2.4-07</t>
  </si>
  <si>
    <t>Coolcarrigan Solar P2</t>
  </si>
  <si>
    <t>ECP-2.4-14</t>
  </si>
  <si>
    <t>Culmullin Solar Farm</t>
  </si>
  <si>
    <t>ECP-2.4-18</t>
  </si>
  <si>
    <t>Fieldstown Extension No.2</t>
  </si>
  <si>
    <t>CP1589</t>
  </si>
  <si>
    <t>Friarstown Solar Farm</t>
  </si>
  <si>
    <t>ECP-2.4-21</t>
  </si>
  <si>
    <t>Ballyroe Solar Extension</t>
  </si>
  <si>
    <t>ECP-2.4-23</t>
  </si>
  <si>
    <t>Barnaleen Solar Phase 2</t>
  </si>
  <si>
    <t>ECP-2.4-25</t>
  </si>
  <si>
    <t>Reask Phase 2</t>
  </si>
  <si>
    <t>ECP-2.4-29</t>
  </si>
  <si>
    <t>Tawnaghmore DC Power</t>
  </si>
  <si>
    <t>ECP-2.4-37</t>
  </si>
  <si>
    <t>Tarbert BESS</t>
  </si>
  <si>
    <t>ECP-2.4-38</t>
  </si>
  <si>
    <t>Kilmorna Energy Storage Facility</t>
  </si>
  <si>
    <t>CP1632</t>
  </si>
  <si>
    <t>Flagford Battery Storage</t>
  </si>
  <si>
    <t>ECP-2.4-49</t>
  </si>
  <si>
    <t>Aghada Power Station</t>
  </si>
  <si>
    <t>CP1616</t>
  </si>
  <si>
    <t>Tullabeg Phase 3</t>
  </si>
  <si>
    <t>ECP-2.4-54</t>
  </si>
  <si>
    <t>Templemichael Solar Plus Storage Facility</t>
  </si>
  <si>
    <t>ECP-2.4-55</t>
  </si>
  <si>
    <t>Clondardis Solar</t>
  </si>
  <si>
    <t>ECP-2.4-57</t>
  </si>
  <si>
    <t>Darthogue Solar Farm Ext 2</t>
  </si>
  <si>
    <t>ECP-2.4-61</t>
  </si>
  <si>
    <t>Ballysumaghan BESS &amp; SC</t>
  </si>
  <si>
    <t>Transmission Infrastructure Delivery Dashboard</t>
  </si>
  <si>
    <t>The charts below provide an overview of the projects to be delivered or developed in PR6</t>
  </si>
  <si>
    <t>Number Of PR6 Projects</t>
  </si>
  <si>
    <t>Definitions</t>
  </si>
  <si>
    <t>Voltage (kV)</t>
  </si>
  <si>
    <t>First Significant Energisation</t>
  </si>
  <si>
    <t>Final Energisation</t>
  </si>
  <si>
    <t>Guidance Note</t>
  </si>
  <si>
    <t>Future Development</t>
  </si>
  <si>
    <t>Development</t>
  </si>
  <si>
    <t>Expected Implementation</t>
  </si>
  <si>
    <t>Summary of changes between TID quarterly updates.</t>
  </si>
  <si>
    <t>Summary of Outputs &amp; Outcomes for PR6</t>
  </si>
  <si>
    <t>Outputs &amp; Outcomes per project following a detailed SO review in 2026.</t>
  </si>
  <si>
    <t>TBC</t>
  </si>
  <si>
    <t xml:space="preserve">Third party driven dependencies - A New Colour Coding </t>
  </si>
  <si>
    <t>Non-PR6 Projects</t>
  </si>
  <si>
    <t>CA / GW3</t>
  </si>
  <si>
    <t>CP0817</t>
  </si>
  <si>
    <t>Flagford - Sliabh Bawn 110 kV circuit uprate</t>
  </si>
  <si>
    <t>CP0848</t>
  </si>
  <si>
    <t>Castlebar-Cloon 110 kV Line Uprate-Refurb</t>
  </si>
  <si>
    <t>CP0857</t>
  </si>
  <si>
    <t>Paint Towers Nationwide and refurbish Kilbarry Marina double circuit</t>
  </si>
  <si>
    <t>CP1031</t>
  </si>
  <si>
    <t>Flagford 220 kV Station Sprecher &amp; Schuh CB Replacement</t>
  </si>
  <si>
    <t>CP1055</t>
  </si>
  <si>
    <t>Harristown Solar Farm</t>
  </si>
  <si>
    <t>CP1078</t>
  </si>
  <si>
    <t>Lanesboro – Sliabh Bawn 110 KV Line Uprate</t>
  </si>
  <si>
    <t>CP1104</t>
  </si>
  <si>
    <t>Pollaphuca Refurbishment Project</t>
  </si>
  <si>
    <t>CP1144</t>
  </si>
  <si>
    <t>Kinnegad 110 kV station, Derryiron 110 kV bay conductor uprate</t>
  </si>
  <si>
    <t>CP1149</t>
  </si>
  <si>
    <t>Newbridge - Cushaling 110 kV line, Stations bay conductors and lead-in conductor uprate</t>
  </si>
  <si>
    <t>CP1156</t>
  </si>
  <si>
    <t>Sligo 110 kV Station - Shrananagh 1 &amp; 2 Bay uprates</t>
  </si>
  <si>
    <t>CP1158</t>
  </si>
  <si>
    <t>Rattin 110 kV Station (Clonfad Solar)</t>
  </si>
  <si>
    <t>CP1167</t>
  </si>
  <si>
    <t>Drybride - Oldbridge - Platin 110 kV line uprate</t>
  </si>
  <si>
    <t>CP1200</t>
  </si>
  <si>
    <t>Carrickmines Area 220 kV Cable Ducting</t>
  </si>
  <si>
    <t>CP1211</t>
  </si>
  <si>
    <t>Bandon Dunmanway 110 kV circuit thermal capacity</t>
  </si>
  <si>
    <t>CP1220</t>
  </si>
  <si>
    <t>Garrintaggart 110 kV Station - Pinewoods Wind Farm</t>
  </si>
  <si>
    <t>CP1232</t>
  </si>
  <si>
    <t>Derryiron 110 kV Busbar Uprate</t>
  </si>
  <si>
    <t>CP1262</t>
  </si>
  <si>
    <t>Shanonagh 110kV Station</t>
  </si>
  <si>
    <t>CP1269</t>
  </si>
  <si>
    <t>The Dell Solar Lodgewood 220kV Crory Station</t>
  </si>
  <si>
    <t>CP1277</t>
  </si>
  <si>
    <t>Intel 110kV line diversion</t>
  </si>
  <si>
    <t>CP1286</t>
  </si>
  <si>
    <t>Tonroe 110kV Station DSO</t>
  </si>
  <si>
    <t>CP1304</t>
  </si>
  <si>
    <t>Strategic Spares for OHL, Stations and Cables</t>
  </si>
  <si>
    <t>CP1317</t>
  </si>
  <si>
    <t>Bellacorrick - Castlebar 110 kV circuit 1 (DLR)</t>
  </si>
  <si>
    <t>CP1321</t>
  </si>
  <si>
    <t>Cashla - Dalton 110 kV circuit 1 (DLR)</t>
  </si>
  <si>
    <t>CP1322</t>
  </si>
  <si>
    <t>Cathaleens Fall - Coraclassy 110 kV circuit 1 (DLR)</t>
  </si>
  <si>
    <t>CP1324</t>
  </si>
  <si>
    <t>Clashavoon - Knockraha or Cullenagh - Knockraha 220 kV lines (PFC)</t>
  </si>
  <si>
    <t>CP1359</t>
  </si>
  <si>
    <t>Lenalea 110 kV station (Drumnahough Wind Farm)</t>
  </si>
  <si>
    <t>CP1370</t>
  </si>
  <si>
    <t>Connections Projects Placeholder (ECP 2-3-23)</t>
  </si>
  <si>
    <t>CP1371</t>
  </si>
  <si>
    <t>Connections Projects Placeholder (ECP 2-3-24)</t>
  </si>
  <si>
    <t>CP1376</t>
  </si>
  <si>
    <t>Pollagh 110kV Station (Shronowen Wind Farm)</t>
  </si>
  <si>
    <t>CP1381</t>
  </si>
  <si>
    <t>CP1382</t>
  </si>
  <si>
    <t>Increased capacity Cullenagh-Waterford</t>
  </si>
  <si>
    <t>CP1383</t>
  </si>
  <si>
    <t>Killonan - Knockraha 220 kV line (PFC)</t>
  </si>
  <si>
    <t>CP1387</t>
  </si>
  <si>
    <t>Letterkenny - Cathaleen_s or Letterkenny - Clogher 110 kV lines (PFC)</t>
  </si>
  <si>
    <t>CP1388</t>
  </si>
  <si>
    <t>Letterkenny - Tievebrack - Binbane 110 kV lines (PFC)</t>
  </si>
  <si>
    <t>CP1391</t>
  </si>
  <si>
    <t>Maynooth-Derryiron-Timahoe 110 kV Line Uprate</t>
  </si>
  <si>
    <t>CP1393</t>
  </si>
  <si>
    <t>Offshore Phase 1 Project 1 - Skerd Rocks</t>
  </si>
  <si>
    <t>CP1395</t>
  </si>
  <si>
    <t>Offshore Phase 1 Project 3 - Codling Wind Park 2</t>
  </si>
  <si>
    <t>CP1399</t>
  </si>
  <si>
    <t>Offshore Phase 2 Project 1 - Placeholder</t>
  </si>
  <si>
    <t>CP1400</t>
  </si>
  <si>
    <t>Offshore Phase 2 Project 2 - Placeholder</t>
  </si>
  <si>
    <t>CP1404</t>
  </si>
  <si>
    <t>Sligo - Srananagh - Corderry 110 kV lines (PFC)</t>
  </si>
  <si>
    <t>CP1430</t>
  </si>
  <si>
    <t>Lanesboro 110 kV Station (Ballycore Solar)</t>
  </si>
  <si>
    <t>CP1497</t>
  </si>
  <si>
    <t>Derrycarney - Portlaoise 110 kV Fibre Wrapping</t>
  </si>
  <si>
    <t>DSO-01</t>
  </si>
  <si>
    <t>DSO Station 1</t>
  </si>
  <si>
    <t>DSO-04</t>
  </si>
  <si>
    <t>DSO Station 4</t>
  </si>
  <si>
    <t>DSO-05</t>
  </si>
  <si>
    <t>DSO Station 5</t>
  </si>
  <si>
    <t>DSO-07</t>
  </si>
  <si>
    <t>DSO Station 7</t>
  </si>
  <si>
    <t>DSO-08</t>
  </si>
  <si>
    <t>DSO Station 8</t>
  </si>
  <si>
    <t>DSO-09</t>
  </si>
  <si>
    <t>DSO Station 9</t>
  </si>
  <si>
    <t>DSO-11</t>
  </si>
  <si>
    <t>DSO Station 11</t>
  </si>
  <si>
    <t>DSO-14</t>
  </si>
  <si>
    <t>DSO Station 14</t>
  </si>
  <si>
    <t>DSO-20</t>
  </si>
  <si>
    <t>DSO Station 20</t>
  </si>
  <si>
    <t>DSO-31</t>
  </si>
  <si>
    <t>DSO Station 31</t>
  </si>
  <si>
    <t>DSO-39</t>
  </si>
  <si>
    <t>DSO Station 39</t>
  </si>
  <si>
    <t>DSO-41</t>
  </si>
  <si>
    <t>DSO Station 41</t>
  </si>
  <si>
    <t>DSO-42</t>
  </si>
  <si>
    <t>DSO Station 42</t>
  </si>
  <si>
    <t>EAM01</t>
  </si>
  <si>
    <t>Station Refurbishments Replacement</t>
  </si>
  <si>
    <t>EAM02</t>
  </si>
  <si>
    <t>Transformer Replacements x6</t>
  </si>
  <si>
    <t>EAM03</t>
  </si>
  <si>
    <t>Replacement of existing SVC’s x2</t>
  </si>
  <si>
    <t>EAM04</t>
  </si>
  <si>
    <t>Replacement of Mobile Cap Banks x4</t>
  </si>
  <si>
    <t>EAM07</t>
  </si>
  <si>
    <t>Battery / Generator Replacements</t>
  </si>
  <si>
    <t>EAM10</t>
  </si>
  <si>
    <t>Bay Control Unit Replacements</t>
  </si>
  <si>
    <t>EAM11</t>
  </si>
  <si>
    <t>Asbestos Surveys Replacement</t>
  </si>
  <si>
    <t>EAM12</t>
  </si>
  <si>
    <t>Dedicated Transmission Asset Storage Facility Study</t>
  </si>
  <si>
    <t>EAM13</t>
  </si>
  <si>
    <t>Replacement Ungreased / Core Greased Conductors</t>
  </si>
  <si>
    <t>EAM14</t>
  </si>
  <si>
    <t>Replacement of 110 kV Cut Poles</t>
  </si>
  <si>
    <t>EAM15</t>
  </si>
  <si>
    <t>Tower Painting</t>
  </si>
  <si>
    <t>EAM17</t>
  </si>
  <si>
    <t>FCI Insulator Replacements</t>
  </si>
  <si>
    <t>EAM18</t>
  </si>
  <si>
    <t>Sediver Insulator Replacements</t>
  </si>
  <si>
    <t>EAM19</t>
  </si>
  <si>
    <t>Pilot of Cathodic Protection for OHL</t>
  </si>
  <si>
    <t>EAM20</t>
  </si>
  <si>
    <t>Artificial Intelligence Research for OHL inspections</t>
  </si>
  <si>
    <t>EAM21</t>
  </si>
  <si>
    <t>Cables OLCM, PD Monitoring &amp; DAS investigation</t>
  </si>
  <si>
    <t>EAM22</t>
  </si>
  <si>
    <t>Improvements with reporting &amp; data management</t>
  </si>
  <si>
    <t>EAM23</t>
  </si>
  <si>
    <t>Production of Corrosion Map for Ireland</t>
  </si>
  <si>
    <t>EAM24</t>
  </si>
  <si>
    <t>Climate Change Adaptation Studies</t>
  </si>
  <si>
    <t>EAM25</t>
  </si>
  <si>
    <t>Review design and specs for Link Box</t>
  </si>
  <si>
    <t>EAM26</t>
  </si>
  <si>
    <t>Link Box Replacements x 25</t>
  </si>
  <si>
    <t>ECP 2-3.18</t>
  </si>
  <si>
    <t>Connections Projects Placeholder  (ECP 2-3-18)</t>
  </si>
  <si>
    <t>ECP 2-3.22</t>
  </si>
  <si>
    <t>Connections Projects Placeholder (ECP 2-3-22)</t>
  </si>
  <si>
    <t>ECP-2.4-01</t>
  </si>
  <si>
    <t>ECP-2.4-02</t>
  </si>
  <si>
    <t>Coom Green Energy Park</t>
  </si>
  <si>
    <t>ECP-2.4-03</t>
  </si>
  <si>
    <t>Lyrenacarriga Windfarm and BESS</t>
  </si>
  <si>
    <t>ECP-2.4-04</t>
  </si>
  <si>
    <t>White Hill Wind Farm</t>
  </si>
  <si>
    <t>ECP-2.4-05</t>
  </si>
  <si>
    <t>Ballylongford Solar</t>
  </si>
  <si>
    <t>ECP-2.4-06</t>
  </si>
  <si>
    <t>Kilcormac Solar</t>
  </si>
  <si>
    <t>ECP-2.4-08</t>
  </si>
  <si>
    <t>Ballyvalode Solar</t>
  </si>
  <si>
    <t>ECP-2.4-09</t>
  </si>
  <si>
    <t>Knockroe Wind Farm</t>
  </si>
  <si>
    <t>ECP-2.4-10</t>
  </si>
  <si>
    <t>Garreenleen Solar Farm Phase 2</t>
  </si>
  <si>
    <t>ECP-2.4-11</t>
  </si>
  <si>
    <t>Modelligo Solar Farm</t>
  </si>
  <si>
    <t>ECP-2.4-12</t>
  </si>
  <si>
    <t>Tincurry Solar Farm</t>
  </si>
  <si>
    <t>ECP-2.4-13</t>
  </si>
  <si>
    <t>Rath Solar PV Extension</t>
  </si>
  <si>
    <t>ECP-2.4-15</t>
  </si>
  <si>
    <t>TULLYNAMOYLE WIND FARM 6</t>
  </si>
  <si>
    <t>ECP-2.4-16</t>
  </si>
  <si>
    <t>Tullamore Solar Farm &amp; BESS</t>
  </si>
  <si>
    <t>ECP-2.4-17</t>
  </si>
  <si>
    <t>Mill Farm Solar</t>
  </si>
  <si>
    <t>ECP-2.4-19</t>
  </si>
  <si>
    <t>Drummin Solar</t>
  </si>
  <si>
    <t>ECP-2.4-22</t>
  </si>
  <si>
    <t>Ballyroe Solar</t>
  </si>
  <si>
    <t>ECP-2.4-24</t>
  </si>
  <si>
    <t>Ballylough Solar Farm</t>
  </si>
  <si>
    <t>ECP-2.4-26</t>
  </si>
  <si>
    <t>Ballynahina Solar Farm**planning not finalised</t>
  </si>
  <si>
    <t>ECP-2.4-27</t>
  </si>
  <si>
    <t>Golden Forth Solar Park</t>
  </si>
  <si>
    <t>ECP-2.4-28</t>
  </si>
  <si>
    <t>Ballymac Phase 2</t>
  </si>
  <si>
    <t>ECP-2.4-30</t>
  </si>
  <si>
    <t>CherryOrchard Solar Park</t>
  </si>
  <si>
    <t>ECP-2.4-31</t>
  </si>
  <si>
    <t>Ballycunneen PV</t>
  </si>
  <si>
    <t>ECP-2.4-32</t>
  </si>
  <si>
    <t>Main Solar</t>
  </si>
  <si>
    <t>ECP-2.4-33</t>
  </si>
  <si>
    <t>Mullagharoy Solar Farm</t>
  </si>
  <si>
    <t>ECP-2.4-34</t>
  </si>
  <si>
    <t>Cloondara Solar Park</t>
  </si>
  <si>
    <t>ECP-2.4-35</t>
  </si>
  <si>
    <t>Tonroe Battery Storage System</t>
  </si>
  <si>
    <t>ECP-2.4-36</t>
  </si>
  <si>
    <t>Lissane West Solar Farm</t>
  </si>
  <si>
    <t>ECP-2.4-39</t>
  </si>
  <si>
    <t>Silloge/Navan Battery Storage Facility</t>
  </si>
  <si>
    <t>ECP-2.4-40</t>
  </si>
  <si>
    <t>Clare East BESS Facility</t>
  </si>
  <si>
    <t>ECP-2.4-41</t>
  </si>
  <si>
    <t>RICHMOND BATTERY STORAGE FACILITY</t>
  </si>
  <si>
    <t>ECP-2.4-42</t>
  </si>
  <si>
    <t>Horsepasture Battery Storage</t>
  </si>
  <si>
    <t>ECP-2.4-44</t>
  </si>
  <si>
    <t>Ballyglasheen West BESS Facility</t>
  </si>
  <si>
    <t>ECP-2.4-45</t>
  </si>
  <si>
    <t>Mothel PV and BESS</t>
  </si>
  <si>
    <t>ECP-2.4-46</t>
  </si>
  <si>
    <t>Ballykenny Solar</t>
  </si>
  <si>
    <t>ECP-2.4-47</t>
  </si>
  <si>
    <t>Tooraskeheen Solar &amp; Storage</t>
  </si>
  <si>
    <t>ECP-2.4-48</t>
  </si>
  <si>
    <t>Spion Kop Windfarm Ext. (Ext to DG978)</t>
  </si>
  <si>
    <t>ECP-2.4-50</t>
  </si>
  <si>
    <t>Ballymoneen Phase 2</t>
  </si>
  <si>
    <t>ECP-2.4-51</t>
  </si>
  <si>
    <t>JOHNSTOWN SOLAR PARK</t>
  </si>
  <si>
    <t>ECP-2.4-53</t>
  </si>
  <si>
    <t>Lismeen Solar Farm</t>
  </si>
  <si>
    <t>ECP-2.4-56</t>
  </si>
  <si>
    <t>Sandford Energy Solar Farm Ext.</t>
  </si>
  <si>
    <t>ECP-2.4-58</t>
  </si>
  <si>
    <t>Cronalaght 3 Wind Farm</t>
  </si>
  <si>
    <t>ECP-2.4-59</t>
  </si>
  <si>
    <t>Mount Cronalaght Windfarm Repowering</t>
  </si>
  <si>
    <t>ECP-2.4-60</t>
  </si>
  <si>
    <t>Leam Windfarm</t>
  </si>
  <si>
    <t>TPSP 22</t>
  </si>
  <si>
    <t>Deenes - Drybridge 110 kV (DLR)</t>
  </si>
  <si>
    <t>TPSP 24</t>
  </si>
  <si>
    <t>Baltrasna - Corduff 110 kV (DLR)</t>
  </si>
  <si>
    <t>TPSP 25</t>
  </si>
  <si>
    <t>TPSP 26</t>
  </si>
  <si>
    <t>Great Island - Waterford 1 110 kV (DLR)</t>
  </si>
  <si>
    <t>TPSP 27</t>
  </si>
  <si>
    <t>Srananagh - Cathaleen's Fall 2 110 kV (DLR)</t>
  </si>
  <si>
    <t>TPSPGrp01</t>
  </si>
  <si>
    <t>Macetown 110 kV Busbar Uprate</t>
  </si>
  <si>
    <t>TPSPGrp02</t>
  </si>
  <si>
    <t>Castleview 110 kV Busbar Uprate</t>
  </si>
  <si>
    <t>TPSPGrp03</t>
  </si>
  <si>
    <t>Cow Cross 110 kV Busbar Uprate</t>
  </si>
  <si>
    <t>TPSPGrp04</t>
  </si>
  <si>
    <t>Dundalk 110 kV Busbar Uprate</t>
  </si>
  <si>
    <t>TPSPGrp05</t>
  </si>
  <si>
    <t>Midleton 110 kV Busbar Uprate</t>
  </si>
  <si>
    <t>TPSPGrp06</t>
  </si>
  <si>
    <t>Mullagharlin 110 kV Busbar Uprate</t>
  </si>
  <si>
    <t>TPSPGrp07</t>
  </si>
  <si>
    <t>DSO Demand Driven Projects</t>
  </si>
  <si>
    <t>TPSPGrp08</t>
  </si>
  <si>
    <t>Renewable / Critical Infrastructure / System Reinforcement / System Reinforcement Driven</t>
  </si>
  <si>
    <t>TPSPGrp09</t>
  </si>
  <si>
    <t>SOPCM Driven Project A</t>
  </si>
  <si>
    <t>TPSPGrp10</t>
  </si>
  <si>
    <t>SOPCM Driven Project B</t>
  </si>
  <si>
    <t>TPSPGrp11</t>
  </si>
  <si>
    <t>TES Driven 2026</t>
  </si>
  <si>
    <t>TPSPGrp12</t>
  </si>
  <si>
    <t>TES Driven 2028</t>
  </si>
  <si>
    <t>TPSPGrp13</t>
  </si>
  <si>
    <t>Dublin 400 kV Project</t>
  </si>
  <si>
    <t>TPSPGrp14</t>
  </si>
  <si>
    <t>Cork 220/400 kV Project</t>
  </si>
  <si>
    <t>TPSPGrp15</t>
  </si>
  <si>
    <t>Maynooth - Shannonbridge - Killonan - Knockraha 400 kV Corridor Project</t>
  </si>
  <si>
    <t>TPSPGrp16</t>
  </si>
  <si>
    <t>Offshore Supporting Infrastructure Project</t>
  </si>
  <si>
    <t>TPSPGrp17</t>
  </si>
  <si>
    <t>Short Circuit Mitigation Project 2026</t>
  </si>
  <si>
    <t>TPSPGrp18</t>
  </si>
  <si>
    <t>Short Circuit Mitigation Project 2028</t>
  </si>
  <si>
    <t>TPSPGrp19</t>
  </si>
  <si>
    <t>Farranrory (CP1280 Ballyragget future proofed cable)</t>
  </si>
  <si>
    <t>TPSPGrp20</t>
  </si>
  <si>
    <t>Toolestown Solar (CP1459 East Kildare)</t>
  </si>
  <si>
    <t>TPSPGrp21</t>
  </si>
  <si>
    <t>Midlands (CP1453 - Blake)</t>
  </si>
  <si>
    <t>TPSPGrp22</t>
  </si>
  <si>
    <t>Wexford DSO demand (Tracystown Solar (CP1260))</t>
  </si>
  <si>
    <t>TPSPGrp23</t>
  </si>
  <si>
    <t>NISA cable and remote end station</t>
  </si>
  <si>
    <t>TPSPGrp24</t>
  </si>
  <si>
    <t>Dernacart (link to Bogtown) (ECP2.4)</t>
  </si>
  <si>
    <t>TPSPGrp25</t>
  </si>
  <si>
    <t>Culmullin - additional bays for future connection options (ECP 2.4)</t>
  </si>
  <si>
    <t>TPSPGrp26</t>
  </si>
  <si>
    <t>Friarstown (ECP 2.4)</t>
  </si>
  <si>
    <t>DSO-10</t>
  </si>
  <si>
    <t>DSO-19</t>
  </si>
  <si>
    <t>DSO-21</t>
  </si>
  <si>
    <t>DSO-26</t>
  </si>
  <si>
    <t>DSO-27</t>
  </si>
  <si>
    <t>DSO-28</t>
  </si>
  <si>
    <t>DSO-34</t>
  </si>
  <si>
    <t>DSO-56</t>
  </si>
  <si>
    <t>DSO-59</t>
  </si>
  <si>
    <t>DSO-81</t>
  </si>
  <si>
    <t>ECP-2.4-20</t>
  </si>
  <si>
    <t>ECP-2.4-43</t>
  </si>
  <si>
    <t>ECP-2.4-52</t>
  </si>
  <si>
    <t>Kildare Meath</t>
  </si>
  <si>
    <t>Cashla-Galway 110 kV cct 2 Uprating</t>
  </si>
  <si>
    <t>Cashla-Galway 110 kV cct 3 Uprating</t>
  </si>
  <si>
    <t>Cashla Dalton 110kV Thermal Capacity Increase</t>
  </si>
  <si>
    <t>Corduff and Connected Stations Protection Upgrade</t>
  </si>
  <si>
    <t>Tralee and Connected Stations Protection Upgrade</t>
  </si>
  <si>
    <t>220 kV Composite pole – Pilot Energised Project</t>
  </si>
  <si>
    <t>-</t>
  </si>
  <si>
    <t>Completed</t>
  </si>
  <si>
    <t>Row Labels</t>
  </si>
  <si>
    <t>Count of CP Number</t>
  </si>
  <si>
    <t>Year</t>
  </si>
  <si>
    <t>CA Actual</t>
  </si>
  <si>
    <t>PA Actual</t>
  </si>
  <si>
    <t>FSEI Actual</t>
  </si>
  <si>
    <t>FEI Actual</t>
  </si>
  <si>
    <t>Post EI</t>
  </si>
  <si>
    <t>Post PA</t>
  </si>
  <si>
    <t>Pre PA</t>
  </si>
  <si>
    <t>Grand Total</t>
  </si>
  <si>
    <t># of projects</t>
  </si>
  <si>
    <t>CP1004</t>
  </si>
  <si>
    <t>CP1108</t>
  </si>
  <si>
    <t>CP1153</t>
  </si>
  <si>
    <t>CP1207</t>
  </si>
  <si>
    <t>CP1250</t>
  </si>
  <si>
    <t>CP1470</t>
  </si>
  <si>
    <t>CP1538</t>
  </si>
  <si>
    <t>CP1555</t>
  </si>
  <si>
    <t>Killonan - Limerick No 1 110 kV Uprate</t>
  </si>
  <si>
    <t>Dunstown  Station 400-220 kV Protection Upgrade</t>
  </si>
  <si>
    <t>Oldstreet Tynagh &amp; Cashla 400 kV and 220 kV Protection Upgrade</t>
  </si>
  <si>
    <t>Lisheen - Thurles 110 kV Protection Upgrade</t>
  </si>
  <si>
    <t>Sprecher and Schuh Circuit Breaker replacement</t>
  </si>
  <si>
    <t>Galway - Salthill Thermal Capacity Need</t>
  </si>
  <si>
    <t>Prospect Land Acquisition</t>
  </si>
  <si>
    <t>Louth Woodland 220kV OHL diversion</t>
  </si>
  <si>
    <t>CP0813</t>
  </si>
  <si>
    <t>CP1022</t>
  </si>
  <si>
    <t>CP1062</t>
  </si>
  <si>
    <t>CP1255</t>
  </si>
  <si>
    <t>CP1256</t>
  </si>
  <si>
    <t>CP1480</t>
  </si>
  <si>
    <t>Trien 110 kV Station Works</t>
  </si>
  <si>
    <t>Maynooth - Turlough Hill PLC Replacement</t>
  </si>
  <si>
    <t>Drombeg Solar - 110 kV Station</t>
  </si>
  <si>
    <t>T-3 P483 Castlelost FlexGen</t>
  </si>
  <si>
    <t>T-3 P481 Greener Ideas Profile Park</t>
  </si>
  <si>
    <t>Cruiserath 220kV Station Phase 3 (Amazon Web Services)</t>
  </si>
  <si>
    <t>Primary driver for which the project is required.</t>
  </si>
  <si>
    <t xml:space="preserve">Capital Approval </t>
  </si>
  <si>
    <t>Please refer to EirGrid's website</t>
  </si>
  <si>
    <t>Q4-26</t>
  </si>
  <si>
    <t>Project Information - Q2 2026</t>
  </si>
  <si>
    <t>Q2-26 Updates</t>
  </si>
  <si>
    <t>CA RAG</t>
  </si>
  <si>
    <t>PA RAG</t>
  </si>
  <si>
    <t>FSEI RAG</t>
  </si>
  <si>
    <t>FEI RAG</t>
  </si>
  <si>
    <t>Q1-27</t>
  </si>
  <si>
    <t>Implemented in Q2-24</t>
  </si>
  <si>
    <t>CP1641</t>
  </si>
  <si>
    <t>Northern Ireland</t>
  </si>
  <si>
    <t>Project Code</t>
  </si>
  <si>
    <t>Project Title</t>
  </si>
  <si>
    <t>Project Info - County</t>
  </si>
  <si>
    <t>CP0622</t>
  </si>
  <si>
    <t>Tarbert 220 kV Station Upgrade</t>
  </si>
  <si>
    <t>CP0871</t>
  </si>
  <si>
    <t>Galway 110 kV Station Redevelopment Project</t>
  </si>
  <si>
    <t>CP0905</t>
  </si>
  <si>
    <t>Louth - Rathrussan 110 kV No 1 Line Uprate</t>
  </si>
  <si>
    <t>CP0976</t>
  </si>
  <si>
    <t>Portlaoise 110 kV Station Shallow Works</t>
  </si>
  <si>
    <t>CP1041</t>
  </si>
  <si>
    <t>Timahoe 110 kV Station (Timahoe North Solar Farm)</t>
  </si>
  <si>
    <t>CP1059</t>
  </si>
  <si>
    <t>Raghra 220 kV Station (Shannonbridge B)</t>
  </si>
  <si>
    <t>CP1093</t>
  </si>
  <si>
    <t>Barnageeragh 110 kV Station (Equinix)</t>
  </si>
  <si>
    <t>Dunstown  Station 400-220 kV Protection Upgrade</t>
  </si>
  <si>
    <t>CP1110</t>
  </si>
  <si>
    <t>Woodland Station 400-220 kV Protection Upgrade</t>
  </si>
  <si>
    <t>CP1113</t>
  </si>
  <si>
    <t>Corduff 220 kV Station Deep Works</t>
  </si>
  <si>
    <t>CP1119</t>
  </si>
  <si>
    <t>Cashla Flagford 220 kV Line Refurbishment</t>
  </si>
  <si>
    <t>CP1132</t>
  </si>
  <si>
    <t>Cow Cross New 110 kV Transformer</t>
  </si>
  <si>
    <t>CP1136</t>
  </si>
  <si>
    <t>Deenes 110 kV Station (Gaskinstown Solar Farm)</t>
  </si>
  <si>
    <t>CP1155</t>
  </si>
  <si>
    <t>Glenree - Moy 110 kV Line Uprate</t>
  </si>
  <si>
    <t>CP1160</t>
  </si>
  <si>
    <t>Coolroe, Inniscarra &amp; connected stations protection upgrade</t>
  </si>
  <si>
    <t>CP1171</t>
  </si>
  <si>
    <t>Great Island 110 kV Station - 3 DSO Generators</t>
  </si>
  <si>
    <t>Bandon Dunmanway 110 kV Circuit Thermal Capacity</t>
  </si>
  <si>
    <t>Bandon Raffeen 110 kV Circuit Thermal Capacity</t>
  </si>
  <si>
    <t>CP1217</t>
  </si>
  <si>
    <t>Philipstown 110 kV Station (Cushaling Wind Farm)</t>
  </si>
  <si>
    <t>CP1231</t>
  </si>
  <si>
    <t>Knockdrin 110 kV Station (Yellow River Wind Farm) (SSE)</t>
  </si>
  <si>
    <t>CP1234</t>
  </si>
  <si>
    <t>Clonin North Solar Farm (UTF into Derryiron 110kV)</t>
  </si>
  <si>
    <t>CP1236</t>
  </si>
  <si>
    <t>Timoney 110 kV Station (Erkina Solar Farm)</t>
  </si>
  <si>
    <t>Ballyragget 110kV - DSO Parksgrove SF</t>
  </si>
  <si>
    <t>Belcamp Cables Masterplan</t>
  </si>
  <si>
    <t>CP1287</t>
  </si>
  <si>
    <t>Inchicore Number 2 220kV CAR Cable Diversion</t>
  </si>
  <si>
    <t>CP1294</t>
  </si>
  <si>
    <t>Temporary Emergency Generation Shannonbridge Phase 2</t>
  </si>
  <si>
    <t>Derryiron-Timahoe-Maynooth 110 kV Line Uprate</t>
  </si>
  <si>
    <t>CP1413</t>
  </si>
  <si>
    <t>Clonee 220 kV Station (Clonee -Bracetown Flexible Demand Arrangement)</t>
  </si>
  <si>
    <t>Cashla - Prospect 220kV</t>
  </si>
  <si>
    <t>Cashla - Tynagh 220kV</t>
  </si>
  <si>
    <t>Rathcobican 400kV SS - Derrygreenagh 220kV  (Cushaling Power Ltd)</t>
  </si>
  <si>
    <t>CP1460</t>
  </si>
  <si>
    <t>Balruntagh 110kV Station (Balrathboyne Solar)</t>
  </si>
  <si>
    <t>CP1476</t>
  </si>
  <si>
    <t>Rathlockstown Solar</t>
  </si>
  <si>
    <t>CP1506</t>
  </si>
  <si>
    <t>Signalling Cables for Grid Meter Installation</t>
  </si>
  <si>
    <t>CP1537</t>
  </si>
  <si>
    <t>Letterkenny Station Redevelopment - Land Purchase</t>
  </si>
  <si>
    <t>Cam &amp; Feamore 110 kV Stations (Seven Hills Wind Farm)</t>
  </si>
  <si>
    <t>Lodgewood 220kV Station (Tincurry Solar Farm)</t>
  </si>
  <si>
    <t>Arodstown 220kV (Culmullin Solar)</t>
  </si>
  <si>
    <t>Belmayne 110 kV-38 kVMV</t>
  </si>
  <si>
    <t>New South East Carlow 110-20 kV</t>
  </si>
  <si>
    <t>Bishopstown (Wilton) 110 kV 38 kV MV</t>
  </si>
  <si>
    <t>Blundlestown 110 38 kV</t>
  </si>
  <si>
    <t>New 110 kV 20 kV Killinick Rosslare Dennistown</t>
  </si>
  <si>
    <t>New 110 kV -MV Station Fermoy</t>
  </si>
  <si>
    <t>New North-East Cashel 110 kV MV station (Kill Hill)</t>
  </si>
  <si>
    <t>New Monaghan (Cavan) 110 kV MV Station</t>
  </si>
  <si>
    <t>New East Athlone 110 kV 38 kV MV</t>
  </si>
  <si>
    <t>New 110 kV MV station at Birdhill</t>
  </si>
  <si>
    <t>Castleview 110 kV MV (Little Island)</t>
  </si>
  <si>
    <t>New Navan 110 38 kV or 110 kV MV station</t>
  </si>
  <si>
    <t>Rinwade 110  38MV Station</t>
  </si>
  <si>
    <t>Courtlough (M1) 110 kV 38 kV MV</t>
  </si>
  <si>
    <t>DSO-44</t>
  </si>
  <si>
    <t>Macroom G5</t>
  </si>
  <si>
    <t>Macroom Berrings Solar ECP 2 2</t>
  </si>
  <si>
    <t>Poolbeg Ringsend third transformer</t>
  </si>
  <si>
    <t>Battery_Generator Replacements</t>
  </si>
  <si>
    <t>Replacement Ungreased_Core Greased Conductors</t>
  </si>
  <si>
    <t>Improvements with reporting &amp; data magement</t>
  </si>
  <si>
    <t>Fieldstown Extension No2</t>
  </si>
  <si>
    <t>Ballynahina Solar Farm</t>
  </si>
  <si>
    <t>Silloge Navan Battery Storage Facility</t>
  </si>
  <si>
    <t>Spion Kop Windfarm</t>
  </si>
  <si>
    <t>Sandford Energy Solar Farm</t>
  </si>
  <si>
    <t>Darthogue Solar Farm</t>
  </si>
  <si>
    <t>Renewable_Critical Infrastructure_System Reinforcement_System Reinforcement Driven</t>
  </si>
  <si>
    <t>Cork 220_400 kV Project</t>
  </si>
  <si>
    <t>Maynooth - Shannonbridge - Killon - Knockraha 400 kV Corridor Project</t>
  </si>
  <si>
    <t>Wexford DSO demand</t>
  </si>
  <si>
    <t>County - CP in TID</t>
  </si>
  <si>
    <t>Multiple</t>
  </si>
  <si>
    <t>Unique Capital Project (CP) identifier used by EirGrid &amp; ESB Networks.</t>
  </si>
  <si>
    <t>Official EirGrid &amp; ESN Networks name to describe the project.</t>
  </si>
  <si>
    <t>County of Ireland in which the project is located.</t>
  </si>
  <si>
    <t>Nominal operating volage of the project's associated infrastructure in kilovolts.</t>
  </si>
  <si>
    <t>The project’s current position in the delivery lifecycle.</t>
  </si>
  <si>
    <t>The Project Agreement between EirGrid &amp; ESB Networks has been jointly signed &amp; agreed.</t>
  </si>
  <si>
    <t>The date the first major part of the project is energised.</t>
  </si>
  <si>
    <t>The date the project is fully energised and operational.</t>
  </si>
  <si>
    <t>The Non PR6 Projects worksheet provides transparency of transmission projects that are part of the wider transmission programme including projects at an early stage of development with indicative or unconfirmed timelines and projects not currently within the PR6 delivery scope.  
Any future proposal to progress a Non PR6 project within PR6 will be subject to the relevant regulatory and governance and regulatory processes.</t>
  </si>
  <si>
    <t>CRU PR6 Final Determination Baseline Dates (CRU2025260)</t>
  </si>
  <si>
    <t>Final EI
(Baseline)</t>
  </si>
  <si>
    <t>First Significant EI
(Baseline)</t>
  </si>
  <si>
    <t>PA Signed
(Baseline)</t>
  </si>
  <si>
    <t>Capital Approval
(Baseline)</t>
  </si>
  <si>
    <t>PA Signed
(Current Date)</t>
  </si>
  <si>
    <t>Capital Approval
(Current Date)</t>
  </si>
  <si>
    <t>First Significant EI
(Current Date)</t>
  </si>
  <si>
    <t>Final EI
(Current Date)</t>
  </si>
  <si>
    <t>Current Project Schedule Dates as of 30th June 2026</t>
  </si>
  <si>
    <t>In FD?</t>
  </si>
  <si>
    <t>Not in FD</t>
  </si>
  <si>
    <t>Inclusion of the CRU PR6 Final Determination Baseline Dates (CRU2025260)</t>
  </si>
  <si>
    <t>Comparison of achieved milestones against the PR6 baseline, via a RAG status</t>
  </si>
  <si>
    <t>No Updates</t>
  </si>
  <si>
    <t>PRE-PR6</t>
  </si>
  <si>
    <t>Not Achieved</t>
  </si>
  <si>
    <t>Date(s) Updated</t>
  </si>
  <si>
    <t>Green</t>
  </si>
  <si>
    <t>Amber</t>
  </si>
  <si>
    <t>Q2-26 Changes</t>
  </si>
  <si>
    <t>In this section we outline areas for future development of the TID Update throughout PR6. All timescales provided are indicative and subject to change.</t>
  </si>
  <si>
    <t>PR6 Project Milestones Summary - Q2 2026</t>
  </si>
  <si>
    <t>The charts below outlines the number of milestone achieved and forecasted in PR6 annually, in line with the current project schedules in this Q2 2026 TID report.</t>
  </si>
  <si>
    <t>Identifies projects with schedule changes this quarter of more than 30 days, against the previous quarterly TID.</t>
  </si>
  <si>
    <t>Indicates whether the project is designated as a priority or portfolio project.</t>
  </si>
  <si>
    <t>EirGrid's formal governance approval for project scope, cost, and timeframe to proceed.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</si>
</sst>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8" x14ac:knownFonts="1">
    <font>
      <sz val="11"/>
      <color theme="1"/>
      <name val="Aptos Narrow"/>
      <family val="2"/>
      <scheme val="minor"/>
    </font>
    <font>
      <sz val="11"/>
      <color theme="1"/>
      <name val="Trebuchet MS"/>
      <family val="2"/>
    </font>
    <font>
      <sz val="11"/>
      <color rgb="FF00A88E"/>
      <name val="Trebuchet MS"/>
      <family val="2"/>
    </font>
    <font>
      <sz val="12"/>
      <color rgb="FF00A88E"/>
      <name val="Trebuchet MS"/>
      <family val="2"/>
    </font>
    <font>
      <b/>
      <sz val="11"/>
      <color theme="0"/>
      <name val="Trebuchet MS"/>
      <family val="2"/>
    </font>
    <font>
      <b/>
      <sz val="36"/>
      <color rgb="FF006768"/>
      <name val="Trebuchet MS"/>
      <family val="2"/>
    </font>
    <font>
      <sz val="12"/>
      <color rgb="FF006768"/>
      <name val="Trebuchet MS"/>
      <family val="2"/>
    </font>
    <font>
      <sz val="8"/>
      <name val="Aptos Narrow"/>
      <family val="2"/>
      <scheme val="minor"/>
    </font>
    <font>
      <sz val="11"/>
      <color rgb="FF275792"/>
      <name val="Aptos Narrow"/>
      <family val="2"/>
      <scheme val="minor"/>
    </font>
    <font>
      <sz val="10"/>
      <color rgb="FF275792"/>
      <name val="Arial"/>
      <family val="2"/>
    </font>
    <font>
      <sz val="10"/>
      <color theme="1"/>
      <name val="Arial"/>
      <family val="2"/>
    </font>
    <font>
      <b/>
      <sz val="22"/>
      <color theme="0"/>
      <name val="Trebuchet MS"/>
      <family val="2"/>
    </font>
    <font>
      <sz val="11"/>
      <color theme="0"/>
      <name val="Aptos Narrow"/>
      <family val="2"/>
      <scheme val="minor"/>
    </font>
    <font>
      <sz val="11"/>
      <color theme="0"/>
      <name val="Trebuchet MS"/>
      <family val="2"/>
    </font>
    <font>
      <b/>
      <sz val="26"/>
      <color theme="0"/>
      <name val="Trebuchet MS"/>
      <family val="2"/>
    </font>
    <font>
      <b/>
      <sz val="22"/>
      <color theme="0"/>
      <name val="Aptos Narrow"/>
      <family val="2"/>
      <scheme val="minor"/>
    </font>
    <font>
      <sz val="11"/>
      <color theme="3"/>
      <name val="Trebuchet MS"/>
      <family val="2"/>
    </font>
    <font>
      <b/>
      <sz val="36"/>
      <color theme="3"/>
      <name val="Trebuchet MS"/>
      <family val="2"/>
    </font>
    <font>
      <sz val="12"/>
      <color theme="3"/>
      <name val="Trebuchet MS"/>
      <family val="2"/>
    </font>
    <font>
      <sz val="11"/>
      <name val="Trebuchet MS"/>
      <family val="2"/>
    </font>
    <font>
      <sz val="11"/>
      <color rgb="FFFF0000"/>
      <name val="Trebuchet MS"/>
      <family val="2"/>
    </font>
    <font>
      <b/>
      <sz val="12"/>
      <color theme="3"/>
      <name val="Trebuchet MS"/>
      <family val="2"/>
    </font>
    <font>
      <sz val="11"/>
      <color rgb="FF9C0006"/>
      <name val="Aptos Narrow"/>
      <family val="2"/>
      <scheme val="minor"/>
    </font>
    <font>
      <b/>
      <sz val="16"/>
      <color theme="3"/>
      <name val="Trebuchet MS"/>
      <family val="2"/>
    </font>
    <font>
      <b/>
      <sz val="20"/>
      <color theme="3"/>
      <name val="Trebuchet MS"/>
      <family val="2"/>
    </font>
    <font>
      <sz val="11"/>
      <name val="Aptos Narrow"/>
      <family val="2"/>
    </font>
    <font>
      <b/>
      <sz val="10.5"/>
      <color theme="0"/>
      <name val="Trebuchet MS"/>
      <family val="2"/>
    </font>
    <font>
      <sz val="11"/>
      <color theme="1" tint="0.249977111117893"/>
      <name val="Trebuchet MS"/>
      <family val="2"/>
    </font>
  </fonts>
  <fills count="7">
    <fill>
      <patternFill patternType="none"/>
    </fill>
    <fill>
      <patternFill patternType="gray125"/>
    </fill>
    <fill>
      <patternFill patternType="solid">
        <fgColor rgb="FF006768"/>
        <bgColor indexed="64"/>
      </patternFill>
    </fill>
    <fill>
      <patternFill patternType="solid">
        <fgColor theme="3"/>
        <bgColor indexed="64"/>
      </patternFill>
    </fill>
    <fill>
      <patternFill patternType="solid">
        <fgColor rgb="FFFFC7CE"/>
      </patternFill>
    </fill>
    <fill>
      <patternFill patternType="solid">
        <fgColor theme="2"/>
        <bgColor indexed="64"/>
      </patternFill>
    </fill>
    <fill>
      <patternFill patternType="solid">
        <fgColor theme="0" tint="-0.34998626667073579"/>
        <bgColor indexed="64"/>
      </patternFill>
    </fill>
  </fills>
  <borders count="39">
    <border>
      <left/>
      <right/>
      <top/>
      <bottom/>
      <diagonal/>
    </border>
    <border>
      <left style="medium">
        <color rgb="FF006768"/>
      </left>
      <right style="medium">
        <color theme="0"/>
      </right>
      <top style="medium">
        <color rgb="FF006768"/>
      </top>
      <bottom style="medium">
        <color theme="0"/>
      </bottom>
      <diagonal/>
    </border>
    <border>
      <left style="medium">
        <color theme="0"/>
      </left>
      <right style="medium">
        <color theme="0"/>
      </right>
      <top style="medium">
        <color rgb="FF006768"/>
      </top>
      <bottom style="medium">
        <color theme="0"/>
      </bottom>
      <diagonal/>
    </border>
    <border>
      <left style="medium">
        <color theme="0"/>
      </left>
      <right style="medium">
        <color rgb="FF006768"/>
      </right>
      <top style="medium">
        <color rgb="FF006768"/>
      </top>
      <bottom style="medium">
        <color theme="0"/>
      </bottom>
      <diagonal/>
    </border>
    <border>
      <left style="medium">
        <color rgb="FF006768"/>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006768"/>
      </right>
      <top style="medium">
        <color theme="0"/>
      </top>
      <bottom style="medium">
        <color theme="0"/>
      </bottom>
      <diagonal/>
    </border>
    <border>
      <left style="medium">
        <color rgb="FF006768"/>
      </left>
      <right style="medium">
        <color theme="0"/>
      </right>
      <top style="medium">
        <color theme="0"/>
      </top>
      <bottom style="medium">
        <color rgb="FF006768"/>
      </bottom>
      <diagonal/>
    </border>
    <border>
      <left style="medium">
        <color theme="0"/>
      </left>
      <right style="medium">
        <color theme="0"/>
      </right>
      <top style="medium">
        <color theme="0"/>
      </top>
      <bottom style="medium">
        <color rgb="FF006768"/>
      </bottom>
      <diagonal/>
    </border>
    <border>
      <left style="medium">
        <color theme="0"/>
      </left>
      <right style="medium">
        <color rgb="FF006768"/>
      </right>
      <top style="medium">
        <color theme="0"/>
      </top>
      <bottom style="medium">
        <color rgb="FF006768"/>
      </bottom>
      <diagonal/>
    </border>
    <border>
      <left style="thin">
        <color theme="0"/>
      </left>
      <right style="thin">
        <color theme="0"/>
      </right>
      <top style="thin">
        <color theme="0"/>
      </top>
      <bottom style="thin">
        <color theme="0"/>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theme="3"/>
      </left>
      <right/>
      <top/>
      <bottom/>
      <diagonal/>
    </border>
    <border>
      <left/>
      <right style="medium">
        <color theme="3"/>
      </right>
      <top/>
      <bottom/>
      <diagonal/>
    </border>
    <border>
      <left/>
      <right/>
      <top style="thin">
        <color theme="0"/>
      </top>
      <bottom style="thin">
        <color theme="0"/>
      </bottom>
      <diagonal/>
    </border>
    <border>
      <left/>
      <right/>
      <top style="thin">
        <color theme="0"/>
      </top>
      <bottom/>
      <diagonal/>
    </border>
    <border>
      <left style="thin">
        <color theme="0"/>
      </left>
      <right/>
      <top/>
      <bottom/>
      <diagonal/>
    </border>
    <border>
      <left/>
      <right style="thin">
        <color theme="0"/>
      </right>
      <top/>
      <bottom/>
      <diagonal/>
    </border>
    <border>
      <left style="thin">
        <color theme="3"/>
      </left>
      <right style="thin">
        <color theme="3"/>
      </right>
      <top/>
      <bottom/>
      <diagonal/>
    </border>
    <border>
      <left/>
      <right style="thick">
        <color theme="3"/>
      </right>
      <top/>
      <bottom/>
      <diagonal/>
    </border>
    <border>
      <left style="thick">
        <color theme="0" tint="-0.34998626667073579"/>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style="thick">
        <color theme="0" tint="-0.34998626667073579"/>
      </right>
      <top/>
      <bottom/>
      <diagonal/>
    </border>
    <border>
      <left style="thick">
        <color theme="0" tint="-0.34998626667073579"/>
      </left>
      <right style="thin">
        <color theme="0" tint="-0.34998626667073579"/>
      </right>
      <top/>
      <bottom style="thick">
        <color theme="0" tint="-0.34998626667073579"/>
      </bottom>
      <diagonal/>
    </border>
    <border>
      <left style="thin">
        <color theme="0" tint="-0.34998626667073579"/>
      </left>
      <right style="thin">
        <color theme="0" tint="-0.34998626667073579"/>
      </right>
      <top/>
      <bottom style="thick">
        <color theme="0" tint="-0.34998626667073579"/>
      </bottom>
      <diagonal/>
    </border>
    <border>
      <left style="thin">
        <color theme="0" tint="-0.34998626667073579"/>
      </left>
      <right style="thick">
        <color theme="0" tint="-0.34998626667073579"/>
      </right>
      <top/>
      <bottom style="thick">
        <color theme="0" tint="-0.34998626667073579"/>
      </bottom>
      <diagonal/>
    </border>
    <border>
      <left style="thick">
        <color theme="0" tint="-0.34998626667073579"/>
      </left>
      <right style="thick">
        <color theme="0" tint="-0.34998626667073579"/>
      </right>
      <top style="thick">
        <color theme="0" tint="-0.34998626667073579"/>
      </top>
      <bottom/>
      <diagonal/>
    </border>
    <border>
      <left style="thick">
        <color theme="0" tint="-0.34998626667073579"/>
      </left>
      <right style="thick">
        <color theme="0" tint="-0.34998626667073579"/>
      </right>
      <top style="thick">
        <color theme="0" tint="-0.34998626667073579"/>
      </top>
      <bottom style="thick">
        <color theme="0" tint="-0.34998626667073579"/>
      </bottom>
      <diagonal/>
    </border>
    <border>
      <left/>
      <right style="thick">
        <color theme="0" tint="-0.34998626667073579"/>
      </right>
      <top/>
      <bottom/>
      <diagonal/>
    </border>
    <border>
      <left/>
      <right style="thick">
        <color theme="0" tint="-0.34998626667073579"/>
      </right>
      <top style="medium">
        <color theme="3"/>
      </top>
      <bottom/>
      <diagonal/>
    </border>
    <border>
      <left/>
      <right style="thick">
        <color theme="0" tint="-0.34998626667073579"/>
      </right>
      <top/>
      <bottom style="medium">
        <color theme="3"/>
      </bottom>
      <diagonal/>
    </border>
  </borders>
  <cellStyleXfs count="7">
    <xf numFmtId="0" fontId="0" fillId="0" borderId="0"/>
    <xf numFmtId="0" fontId="8" fillId="0" borderId="0"/>
    <xf numFmtId="0" fontId="9" fillId="0" borderId="0"/>
    <xf numFmtId="0" fontId="8" fillId="0" borderId="0"/>
    <xf numFmtId="0" fontId="10" fillId="0" borderId="0"/>
    <xf numFmtId="0" fontId="22" fillId="4" borderId="0" applyNumberFormat="0" applyBorder="0" applyAlignment="0" applyProtection="0"/>
    <xf numFmtId="0" fontId="25" fillId="0" borderId="0"/>
  </cellStyleXfs>
  <cellXfs count="113">
    <xf numFmtId="0" fontId="0" fillId="0" borderId="0" xfId="0"/>
    <xf numFmtId="0" fontId="1" fillId="0" borderId="0" xfId="0" applyFont="1"/>
    <xf numFmtId="0" fontId="2" fillId="0" borderId="0" xfId="0" applyFont="1"/>
    <xf numFmtId="0" fontId="3" fillId="0" borderId="0" xfId="0" applyFont="1"/>
    <xf numFmtId="0" fontId="1" fillId="2" borderId="0" xfId="0" applyFont="1" applyFill="1"/>
    <xf numFmtId="14" fontId="4" fillId="2" borderId="0" xfId="0" applyNumberFormat="1" applyFont="1" applyFill="1" applyAlignment="1">
      <alignment horizontal="left"/>
    </xf>
    <xf numFmtId="0" fontId="1" fillId="0" borderId="0" xfId="0" applyFont="1" applyAlignment="1">
      <alignment horizontal="left"/>
    </xf>
    <xf numFmtId="0" fontId="1" fillId="0" borderId="0" xfId="0" applyFont="1" applyAlignment="1">
      <alignment wrapText="1"/>
    </xf>
    <xf numFmtId="0" fontId="4" fillId="2" borderId="0" xfId="0" applyFont="1" applyFill="1" applyAlignment="1">
      <alignment horizontal="left" vertical="center" wrapText="1"/>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0" xfId="0" pivotButton="1"/>
    <xf numFmtId="0" fontId="0" fillId="0" borderId="0" xfId="0" applyAlignment="1">
      <alignment horizontal="left"/>
    </xf>
    <xf numFmtId="0" fontId="11" fillId="2" borderId="0" xfId="0" applyFont="1" applyFill="1"/>
    <xf numFmtId="0" fontId="12" fillId="3" borderId="0" xfId="0" applyFont="1" applyFill="1"/>
    <xf numFmtId="164" fontId="0" fillId="0" borderId="0" xfId="0" applyNumberFormat="1"/>
    <xf numFmtId="0" fontId="14" fillId="3" borderId="0" xfId="0" applyFont="1" applyFill="1" applyAlignment="1">
      <alignment horizontal="center"/>
    </xf>
    <xf numFmtId="0" fontId="12" fillId="0" borderId="10" xfId="0" applyFont="1" applyBorder="1"/>
    <xf numFmtId="0" fontId="12" fillId="0" borderId="17" xfId="0" applyFont="1" applyBorder="1"/>
    <xf numFmtId="0" fontId="12" fillId="0" borderId="18" xfId="0" applyFont="1" applyBorder="1"/>
    <xf numFmtId="0" fontId="12" fillId="0" borderId="19" xfId="0" applyFont="1" applyBorder="1"/>
    <xf numFmtId="0" fontId="0" fillId="0" borderId="0" xfId="0" applyAlignment="1">
      <alignment vertical="center"/>
    </xf>
    <xf numFmtId="0" fontId="6" fillId="0" borderId="0" xfId="0" applyFont="1" applyAlignment="1">
      <alignment vertical="center"/>
    </xf>
    <xf numFmtId="0" fontId="2" fillId="0" borderId="0" xfId="0" applyFont="1" applyAlignment="1">
      <alignment vertical="center"/>
    </xf>
    <xf numFmtId="0" fontId="16" fillId="0" borderId="0" xfId="0" applyFont="1" applyAlignment="1">
      <alignment vertical="center"/>
    </xf>
    <xf numFmtId="0" fontId="18" fillId="0" borderId="0" xfId="0" applyFont="1" applyAlignment="1">
      <alignment vertical="center"/>
    </xf>
    <xf numFmtId="14" fontId="19" fillId="0" borderId="0" xfId="0" applyNumberFormat="1" applyFont="1" applyAlignment="1">
      <alignment horizontal="left"/>
    </xf>
    <xf numFmtId="0" fontId="16" fillId="0" borderId="17" xfId="0" applyFont="1" applyBorder="1" applyAlignment="1">
      <alignment horizontal="center"/>
    </xf>
    <xf numFmtId="0" fontId="16" fillId="0" borderId="22" xfId="0" applyFont="1" applyBorder="1" applyAlignment="1">
      <alignment horizontal="center"/>
    </xf>
    <xf numFmtId="0" fontId="16" fillId="0" borderId="18" xfId="0" applyFont="1" applyBorder="1" applyAlignment="1">
      <alignment horizontal="center"/>
    </xf>
    <xf numFmtId="0" fontId="1" fillId="0" borderId="0" xfId="0" applyFont="1" applyAlignment="1">
      <alignment vertical="center"/>
    </xf>
    <xf numFmtId="0" fontId="16" fillId="0" borderId="0" xfId="0" applyFont="1" applyAlignment="1">
      <alignment horizontal="center" vertical="center" wrapText="1"/>
    </xf>
    <xf numFmtId="0" fontId="1" fillId="0" borderId="0" xfId="0" applyFont="1" applyAlignment="1">
      <alignment horizontal="center" vertical="center" wrapText="1"/>
    </xf>
    <xf numFmtId="0" fontId="17" fillId="0" borderId="0" xfId="0" applyFont="1" applyAlignment="1">
      <alignment horizontal="left" vertical="center"/>
    </xf>
    <xf numFmtId="0" fontId="21" fillId="0" borderId="0" xfId="0" applyFont="1" applyAlignment="1">
      <alignment vertical="center"/>
    </xf>
    <xf numFmtId="0" fontId="21" fillId="0" borderId="0" xfId="0" applyFont="1" applyAlignment="1">
      <alignment horizontal="center" vertical="center" wrapText="1"/>
    </xf>
    <xf numFmtId="0" fontId="16" fillId="0" borderId="10" xfId="0" applyFont="1" applyBorder="1"/>
    <xf numFmtId="0" fontId="16" fillId="0" borderId="23" xfId="0" applyFont="1" applyBorder="1" applyAlignment="1">
      <alignment horizontal="center"/>
    </xf>
    <xf numFmtId="0" fontId="16" fillId="0" borderId="0" xfId="0" applyFont="1" applyAlignment="1">
      <alignment horizontal="center"/>
    </xf>
    <xf numFmtId="0" fontId="16" fillId="0" borderId="19" xfId="0" applyFont="1" applyBorder="1"/>
    <xf numFmtId="0" fontId="16" fillId="0" borderId="24" xfId="0" applyFont="1" applyBorder="1"/>
    <xf numFmtId="0" fontId="16" fillId="0" borderId="0" xfId="0" applyFont="1"/>
    <xf numFmtId="0" fontId="16" fillId="0" borderId="25" xfId="0" applyFont="1" applyBorder="1"/>
    <xf numFmtId="0" fontId="24" fillId="0" borderId="0" xfId="0" applyFont="1" applyAlignment="1">
      <alignment vertical="center"/>
    </xf>
    <xf numFmtId="0" fontId="23" fillId="0" borderId="24" xfId="0" applyFont="1" applyBorder="1"/>
    <xf numFmtId="0" fontId="23" fillId="0" borderId="0" xfId="0" applyFont="1"/>
    <xf numFmtId="0" fontId="23" fillId="0" borderId="25" xfId="0" applyFont="1" applyBorder="1"/>
    <xf numFmtId="0" fontId="19" fillId="0" borderId="0" xfId="0" applyFont="1" applyAlignment="1">
      <alignment horizontal="left"/>
    </xf>
    <xf numFmtId="0" fontId="19" fillId="0" borderId="0" xfId="5" applyFont="1" applyFill="1" applyAlignment="1">
      <alignment horizontal="left"/>
    </xf>
    <xf numFmtId="0" fontId="1" fillId="0" borderId="0" xfId="0" applyFont="1" applyAlignment="1">
      <alignment vertical="center" wrapText="1"/>
    </xf>
    <xf numFmtId="0" fontId="4" fillId="2" borderId="26" xfId="0" applyFont="1" applyFill="1" applyBorder="1" applyAlignment="1">
      <alignment horizontal="left" vertical="center" wrapText="1"/>
    </xf>
    <xf numFmtId="1" fontId="1" fillId="0" borderId="26" xfId="0" applyNumberFormat="1" applyFont="1" applyBorder="1" applyAlignment="1">
      <alignment horizontal="left"/>
    </xf>
    <xf numFmtId="0" fontId="5" fillId="0" borderId="0" xfId="0" applyFont="1" applyAlignment="1">
      <alignment horizontal="left" vertical="center"/>
    </xf>
    <xf numFmtId="0" fontId="4" fillId="2" borderId="0" xfId="0" applyFont="1" applyFill="1" applyAlignment="1">
      <alignment horizontal="center" vertical="center" wrapText="1"/>
    </xf>
    <xf numFmtId="0" fontId="1" fillId="0" borderId="0" xfId="0" applyFont="1" applyAlignment="1">
      <alignment horizontal="center"/>
    </xf>
    <xf numFmtId="0" fontId="19" fillId="0" borderId="0" xfId="0" applyFont="1" applyAlignment="1">
      <alignment horizontal="center"/>
    </xf>
    <xf numFmtId="0" fontId="13" fillId="5" borderId="0" xfId="5" applyFont="1" applyFill="1" applyAlignment="1">
      <alignment horizontal="center" vertical="center" wrapText="1"/>
    </xf>
    <xf numFmtId="0" fontId="1" fillId="2" borderId="27" xfId="0" applyFont="1" applyFill="1" applyBorder="1"/>
    <xf numFmtId="0" fontId="1" fillId="2" borderId="0" xfId="0" applyFont="1" applyFill="1" applyAlignment="1">
      <alignment horizontal="center"/>
    </xf>
    <xf numFmtId="1" fontId="1" fillId="0" borderId="21" xfId="0" applyNumberFormat="1" applyFont="1" applyBorder="1" applyAlignment="1">
      <alignment horizontal="center"/>
    </xf>
    <xf numFmtId="0" fontId="26" fillId="6" borderId="34" xfId="0" applyFont="1" applyFill="1" applyBorder="1" applyAlignment="1">
      <alignment horizontal="center" vertical="center" wrapText="1"/>
    </xf>
    <xf numFmtId="0" fontId="26" fillId="3" borderId="0" xfId="0" applyFont="1" applyFill="1" applyAlignment="1">
      <alignment horizontal="center" vertical="center" wrapText="1"/>
    </xf>
    <xf numFmtId="0" fontId="26" fillId="3" borderId="36" xfId="0" applyFont="1" applyFill="1" applyBorder="1" applyAlignment="1">
      <alignment horizontal="center" vertical="center" wrapText="1"/>
    </xf>
    <xf numFmtId="14" fontId="1" fillId="0" borderId="0" xfId="0" applyNumberFormat="1" applyFont="1" applyAlignment="1">
      <alignment horizontal="center"/>
    </xf>
    <xf numFmtId="14" fontId="1" fillId="0" borderId="36" xfId="0" applyNumberFormat="1" applyFont="1" applyBorder="1" applyAlignment="1">
      <alignment horizontal="center"/>
    </xf>
    <xf numFmtId="0" fontId="26" fillId="3" borderId="20" xfId="0" applyFont="1" applyFill="1" applyBorder="1" applyAlignment="1">
      <alignment horizontal="center" vertical="center" wrapText="1"/>
    </xf>
    <xf numFmtId="14" fontId="1" fillId="0" borderId="20" xfId="0" applyNumberFormat="1" applyFont="1" applyBorder="1" applyAlignment="1">
      <alignment horizontal="center"/>
    </xf>
    <xf numFmtId="14" fontId="1" fillId="0" borderId="14" xfId="0" applyNumberFormat="1" applyFont="1" applyBorder="1" applyAlignment="1">
      <alignment horizontal="center"/>
    </xf>
    <xf numFmtId="14" fontId="1" fillId="0" borderId="15" xfId="0" applyNumberFormat="1" applyFont="1" applyBorder="1" applyAlignment="1">
      <alignment horizontal="center"/>
    </xf>
    <xf numFmtId="14" fontId="1" fillId="0" borderId="38" xfId="0" applyNumberFormat="1" applyFont="1" applyBorder="1" applyAlignment="1">
      <alignment horizontal="center"/>
    </xf>
    <xf numFmtId="14" fontId="27" fillId="0" borderId="28" xfId="0" applyNumberFormat="1" applyFont="1" applyBorder="1" applyAlignment="1">
      <alignment horizontal="center"/>
    </xf>
    <xf numFmtId="14" fontId="27" fillId="0" borderId="29" xfId="0" applyNumberFormat="1" applyFont="1" applyBorder="1" applyAlignment="1">
      <alignment horizontal="center"/>
    </xf>
    <xf numFmtId="14" fontId="27" fillId="0" borderId="30" xfId="0" applyNumberFormat="1" applyFont="1" applyBorder="1" applyAlignment="1">
      <alignment horizontal="center"/>
    </xf>
    <xf numFmtId="14" fontId="27" fillId="0" borderId="31" xfId="0" applyNumberFormat="1" applyFont="1" applyBorder="1" applyAlignment="1">
      <alignment horizontal="center"/>
    </xf>
    <xf numFmtId="14" fontId="27" fillId="0" borderId="32" xfId="0" applyNumberFormat="1" applyFont="1" applyBorder="1" applyAlignment="1">
      <alignment horizontal="center"/>
    </xf>
    <xf numFmtId="14" fontId="27" fillId="0" borderId="33" xfId="0" applyNumberFormat="1" applyFont="1" applyBorder="1" applyAlignment="1">
      <alignment horizontal="center"/>
    </xf>
    <xf numFmtId="0" fontId="4" fillId="3" borderId="26" xfId="0" applyFont="1" applyFill="1" applyBorder="1" applyAlignment="1">
      <alignment horizontal="left" vertical="center" wrapText="1"/>
    </xf>
    <xf numFmtId="0" fontId="5" fillId="0" borderId="0" xfId="0" applyFont="1" applyAlignment="1">
      <alignment horizontal="left" vertical="center" wrapText="1"/>
    </xf>
    <xf numFmtId="0" fontId="19" fillId="0" borderId="0" xfId="0" applyFont="1" applyAlignment="1">
      <alignment vertical="center" wrapText="1"/>
    </xf>
    <xf numFmtId="0" fontId="20" fillId="0" borderId="0" xfId="0" applyFont="1" applyAlignment="1">
      <alignment vertical="center" wrapText="1"/>
    </xf>
    <xf numFmtId="0" fontId="2" fillId="0" borderId="0" xfId="0" applyFont="1" applyAlignment="1">
      <alignment vertical="center" wrapText="1"/>
    </xf>
    <xf numFmtId="0" fontId="4" fillId="3" borderId="11" xfId="0" applyFont="1" applyFill="1" applyBorder="1" applyAlignment="1">
      <alignment horizontal="center"/>
    </xf>
    <xf numFmtId="0" fontId="4" fillId="3" borderId="12" xfId="0" applyFont="1" applyFill="1" applyBorder="1" applyAlignment="1">
      <alignment horizontal="center"/>
    </xf>
    <xf numFmtId="0" fontId="4" fillId="3" borderId="37" xfId="0" applyFont="1" applyFill="1" applyBorder="1" applyAlignment="1">
      <alignment horizontal="center"/>
    </xf>
    <xf numFmtId="0" fontId="4" fillId="6" borderId="35" xfId="0" applyFont="1" applyFill="1" applyBorder="1" applyAlignment="1">
      <alignment horizontal="center"/>
    </xf>
    <xf numFmtId="14" fontId="13" fillId="2" borderId="0" xfId="0" applyNumberFormat="1" applyFont="1" applyFill="1" applyAlignment="1">
      <alignment horizontal="left" wrapText="1"/>
    </xf>
    <xf numFmtId="0" fontId="16" fillId="0" borderId="17" xfId="0" applyFont="1" applyBorder="1" applyAlignment="1">
      <alignment horizontal="center"/>
    </xf>
    <xf numFmtId="0" fontId="16" fillId="0" borderId="22" xfId="0" applyFont="1" applyBorder="1" applyAlignment="1">
      <alignment horizontal="center"/>
    </xf>
    <xf numFmtId="0" fontId="16" fillId="0" borderId="18" xfId="0" applyFont="1" applyBorder="1" applyAlignment="1">
      <alignment horizontal="center"/>
    </xf>
    <xf numFmtId="0" fontId="24" fillId="0" borderId="0" xfId="0" applyFont="1" applyAlignment="1">
      <alignment horizontal="center" vertical="center"/>
    </xf>
    <xf numFmtId="0" fontId="23" fillId="0" borderId="24" xfId="0" applyFont="1" applyBorder="1" applyAlignment="1">
      <alignment horizontal="center"/>
    </xf>
    <xf numFmtId="0" fontId="23" fillId="0" borderId="0" xfId="0" applyFont="1" applyAlignment="1">
      <alignment horizontal="center"/>
    </xf>
    <xf numFmtId="0" fontId="11" fillId="3" borderId="0" xfId="0" applyFont="1" applyFill="1" applyAlignment="1">
      <alignment horizontal="center"/>
    </xf>
    <xf numFmtId="0" fontId="15" fillId="3" borderId="11" xfId="0" applyFont="1" applyFill="1" applyBorder="1" applyAlignment="1">
      <alignment horizontal="center" vertical="center"/>
    </xf>
    <xf numFmtId="0" fontId="15" fillId="3" borderId="12" xfId="0" applyFont="1" applyFill="1" applyBorder="1" applyAlignment="1">
      <alignment horizontal="center" vertical="center"/>
    </xf>
    <xf numFmtId="0" fontId="15" fillId="3" borderId="13"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0" xfId="0" applyFont="1" applyFill="1" applyAlignment="1">
      <alignment horizontal="center" vertical="center"/>
    </xf>
    <xf numFmtId="0" fontId="15" fillId="3" borderId="21"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15" xfId="0" applyFont="1" applyFill="1" applyBorder="1" applyAlignment="1">
      <alignment horizontal="center" vertical="center"/>
    </xf>
    <xf numFmtId="0" fontId="15" fillId="3" borderId="16" xfId="0" applyFont="1" applyFill="1" applyBorder="1" applyAlignment="1">
      <alignment horizontal="center" vertical="center"/>
    </xf>
    <xf numFmtId="0" fontId="5" fillId="0" borderId="0" xfId="0" applyFont="1" applyAlignment="1">
      <alignment horizontal="left" vertical="center"/>
    </xf>
    <xf numFmtId="0" fontId="17" fillId="0" borderId="0" xfId="0" applyFont="1" applyAlignment="1">
      <alignment horizontal="left" vertical="center"/>
    </xf>
    <xf numFmtId="0" fontId="18" fillId="0" borderId="0" xfId="0" applyFont="1" applyAlignment="1">
      <alignment horizontal="left" vertical="top" wrapText="1"/>
    </xf>
    <xf numFmtId="0" fontId="18" fillId="0" borderId="0" xfId="0" applyFont="1" applyAlignment="1">
      <alignment horizontal="left" vertical="top"/>
    </xf>
  </cellXfs>
  <cellStyles count="7">
    <cellStyle name="Bad" xfId="5" builtinId="27"/>
    <cellStyle name="Normal" xfId="0" builtinId="0"/>
    <cellStyle name="Normal 107" xfId="1" xr:uid="{73D9712D-2787-4132-ADEF-189563E50026}"/>
    <cellStyle name="Normal 111" xfId="3" xr:uid="{73628513-0EDA-4E51-9EE2-45179D19F11D}"/>
    <cellStyle name="Normal 2" xfId="4" xr:uid="{152203CB-FF8E-49C6-90DE-A1B060E4746E}"/>
    <cellStyle name="Normal 3" xfId="6" xr:uid="{E16F48D3-0386-4696-B502-3063376BBED9}"/>
    <cellStyle name="Normal 6 85" xfId="2" xr:uid="{C27B36FA-2BE1-4CD6-9D8D-963852DD64D8}"/>
  </cellStyles>
  <dxfs count="62">
    <dxf>
      <font>
        <color theme="0"/>
      </font>
      <fill>
        <patternFill>
          <bgColor theme="6"/>
        </patternFill>
      </fill>
    </dxf>
    <dxf>
      <font>
        <color theme="0"/>
      </font>
      <fill>
        <patternFill>
          <bgColor theme="9"/>
        </patternFill>
      </fill>
    </dxf>
    <dxf>
      <font>
        <color theme="0"/>
      </font>
      <fill>
        <patternFill>
          <bgColor theme="2"/>
        </patternFill>
      </fill>
    </dxf>
    <dxf>
      <font>
        <color theme="0"/>
      </font>
      <fill>
        <patternFill>
          <bgColor theme="4"/>
        </patternFill>
      </fill>
    </dxf>
    <dxf>
      <font>
        <color theme="0"/>
      </font>
      <fill>
        <patternFill>
          <bgColor theme="0" tint="-0.34998626667073579"/>
        </patternFill>
      </fill>
    </dxf>
    <dxf>
      <fill>
        <patternFill>
          <bgColor theme="0" tint="-0.14996795556505021"/>
        </patternFill>
      </fill>
    </dxf>
    <dxf>
      <font>
        <color theme="0"/>
      </font>
      <fill>
        <patternFill>
          <bgColor theme="6"/>
        </patternFill>
      </fill>
    </dxf>
    <dxf>
      <font>
        <color theme="0"/>
      </font>
      <fill>
        <patternFill>
          <bgColor theme="9"/>
        </patternFill>
      </fill>
    </dxf>
    <dxf>
      <font>
        <color theme="0"/>
      </font>
      <fill>
        <patternFill>
          <bgColor theme="2"/>
        </patternFill>
      </fill>
    </dxf>
    <dxf>
      <font>
        <color theme="0"/>
      </font>
      <fill>
        <patternFill>
          <bgColor theme="4"/>
        </patternFill>
      </fill>
    </dxf>
    <dxf>
      <font>
        <color theme="0"/>
      </font>
      <fill>
        <patternFill>
          <bgColor theme="0" tint="-0.34998626667073579"/>
        </patternFill>
      </fill>
    </dxf>
    <dxf>
      <font>
        <color theme="0"/>
      </font>
      <fill>
        <patternFill>
          <bgColor theme="6"/>
        </patternFill>
      </fill>
    </dxf>
    <dxf>
      <font>
        <color theme="0"/>
      </font>
      <fill>
        <patternFill>
          <bgColor theme="9"/>
        </patternFill>
      </fill>
    </dxf>
    <dxf>
      <font>
        <color theme="0"/>
      </font>
      <fill>
        <patternFill>
          <bgColor theme="2"/>
        </patternFill>
      </fill>
    </dxf>
    <dxf>
      <font>
        <color theme="0"/>
      </font>
      <fill>
        <patternFill>
          <bgColor theme="4"/>
        </patternFill>
      </fill>
    </dxf>
    <dxf>
      <font>
        <color theme="0"/>
      </font>
      <fill>
        <patternFill>
          <bgColor theme="0" tint="-0.34998626667073579"/>
        </patternFill>
      </fill>
    </dxf>
    <dxf>
      <numFmt numFmtId="0" formatCode="General"/>
    </dxf>
    <dxf>
      <font>
        <strike val="0"/>
        <outline val="0"/>
        <shadow val="0"/>
        <u val="none"/>
        <vertAlign val="baseline"/>
        <sz val="11"/>
        <color auto="1"/>
        <name val="Trebuchet MS"/>
        <family val="2"/>
        <scheme val="none"/>
      </font>
      <numFmt numFmtId="19" formatCode="dd/mm/yyyy"/>
      <alignment horizontal="left" vertical="bottom" textRotation="0" wrapText="0" indent="0" justifyLastLine="0" shrinkToFit="0" readingOrder="0"/>
    </dxf>
    <dxf>
      <font>
        <strike val="0"/>
        <outline val="0"/>
        <shadow val="0"/>
        <u val="none"/>
        <vertAlign val="baseline"/>
        <sz val="11"/>
        <color auto="1"/>
        <name val="Trebuchet MS"/>
        <family val="2"/>
        <scheme val="none"/>
      </font>
      <numFmt numFmtId="19" formatCode="dd/mm/yyyy"/>
      <alignment horizontal="left" vertical="bottom" textRotation="0" wrapText="0" indent="0" justifyLastLine="0" shrinkToFit="0" readingOrder="0"/>
    </dxf>
    <dxf>
      <font>
        <strike val="0"/>
        <outline val="0"/>
        <shadow val="0"/>
        <u val="none"/>
        <vertAlign val="baseline"/>
        <sz val="11"/>
        <color auto="1"/>
        <name val="Trebuchet MS"/>
        <family val="2"/>
        <scheme val="none"/>
      </font>
      <numFmt numFmtId="19" formatCode="dd/mm/yyyy"/>
      <alignment horizontal="left" vertical="bottom" textRotation="0" wrapText="0" indent="0" justifyLastLine="0" shrinkToFit="0" readingOrder="0"/>
    </dxf>
    <dxf>
      <font>
        <strike val="0"/>
        <outline val="0"/>
        <shadow val="0"/>
        <u val="none"/>
        <vertAlign val="baseline"/>
        <sz val="11"/>
        <color auto="1"/>
        <name val="Trebuchet MS"/>
        <family val="2"/>
        <scheme val="none"/>
      </font>
      <numFmt numFmtId="19" formatCode="dd/mm/yyyy"/>
      <alignment horizontal="left" vertical="bottom" textRotation="0" wrapText="0" indent="0" justifyLastLine="0" shrinkToFit="0" readingOrder="0"/>
    </dxf>
    <dxf>
      <font>
        <strike val="0"/>
        <outline val="0"/>
        <shadow val="0"/>
        <u val="none"/>
        <vertAlign val="baseline"/>
        <name val="Trebuchet MS"/>
        <family val="2"/>
        <scheme val="none"/>
      </font>
      <numFmt numFmtId="0" formatCode="General"/>
      <alignment horizontal="lef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0" formatCode="General"/>
      <alignment horizontal="left" vertical="bottom" textRotation="0" wrapText="0" indent="0" justifyLastLine="0" shrinkToFit="0" readingOrder="0"/>
    </dxf>
    <dxf>
      <font>
        <strike val="0"/>
        <outline val="0"/>
        <shadow val="0"/>
        <u val="none"/>
        <vertAlign val="baseline"/>
        <name val="Trebuchet MS"/>
        <family val="2"/>
        <scheme val="none"/>
      </font>
      <numFmt numFmtId="0" formatCode="General"/>
      <alignment horizontal="left" vertical="bottom" textRotation="0" wrapText="0" indent="0" justifyLastLine="0" shrinkToFit="0" readingOrder="0"/>
    </dxf>
    <dxf>
      <font>
        <strike val="0"/>
        <outline val="0"/>
        <shadow val="0"/>
        <u val="none"/>
        <vertAlign val="baseline"/>
        <name val="Trebuchet MS"/>
        <family val="2"/>
        <scheme val="none"/>
      </font>
      <alignment horizontal="left" vertical="bottom" textRotation="0" wrapText="0" indent="0" justifyLastLine="0" shrinkToFit="0" readingOrder="0"/>
    </dxf>
    <dxf>
      <font>
        <strike val="0"/>
        <outline val="0"/>
        <shadow val="0"/>
        <u val="none"/>
        <vertAlign val="baseline"/>
        <name val="Trebuchet MS"/>
        <family val="2"/>
        <scheme val="none"/>
      </font>
      <alignment horizontal="left" vertical="bottom" textRotation="0" wrapText="0" indent="0" justifyLastLine="0" shrinkToFit="0" readingOrder="0"/>
    </dxf>
    <dxf>
      <font>
        <b/>
        <i val="0"/>
        <strike val="0"/>
        <condense val="0"/>
        <extend val="0"/>
        <outline val="0"/>
        <shadow val="0"/>
        <u val="none"/>
        <vertAlign val="baseline"/>
        <sz val="11"/>
        <color theme="0"/>
        <name val="Trebuchet MS"/>
        <family val="2"/>
        <scheme val="none"/>
      </font>
      <fill>
        <patternFill patternType="solid">
          <fgColor indexed="64"/>
          <bgColor rgb="FF006768"/>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Trebuchet MS"/>
        <family val="2"/>
        <scheme val="none"/>
      </font>
      <numFmt numFmtId="1" formatCode="0"/>
      <alignment horizontal="left" vertical="bottom" textRotation="0" wrapText="0" indent="0" justifyLastLine="0" shrinkToFit="0" readingOrder="0"/>
      <border diagonalUp="0" diagonalDown="0">
        <left style="thin">
          <color theme="3"/>
        </left>
        <right style="thin">
          <color theme="3"/>
        </right>
        <top/>
        <bottom/>
        <vertical/>
        <horizontal/>
      </border>
    </dxf>
    <dxf>
      <font>
        <b val="0"/>
        <i val="0"/>
        <strike val="0"/>
        <condense val="0"/>
        <extend val="0"/>
        <outline val="0"/>
        <shadow val="0"/>
        <u val="none"/>
        <vertAlign val="baseline"/>
        <sz val="11"/>
        <color theme="1"/>
        <name val="Trebuchet MS"/>
        <family val="2"/>
        <scheme val="none"/>
      </font>
      <numFmt numFmtId="1" formatCode="0"/>
      <alignment horizontal="left" vertical="bottom" textRotation="0" wrapText="0" indent="0" justifyLastLine="0" shrinkToFit="0" readingOrder="0"/>
      <border diagonalUp="0" diagonalDown="0">
        <left style="thin">
          <color theme="3"/>
        </left>
        <right style="thin">
          <color theme="3"/>
        </right>
        <top/>
        <bottom/>
        <vertical/>
        <horizontal/>
      </border>
    </dxf>
    <dxf>
      <font>
        <b val="0"/>
        <i val="0"/>
        <strike val="0"/>
        <condense val="0"/>
        <extend val="0"/>
        <outline val="0"/>
        <shadow val="0"/>
        <u val="none"/>
        <vertAlign val="baseline"/>
        <sz val="11"/>
        <color theme="1"/>
        <name val="Trebuchet MS"/>
        <family val="2"/>
        <scheme val="none"/>
      </font>
      <numFmt numFmtId="1" formatCode="0"/>
      <alignment horizontal="left" vertical="bottom" textRotation="0" wrapText="0" indent="0" justifyLastLine="0" shrinkToFit="0" readingOrder="0"/>
      <border diagonalUp="0" diagonalDown="0">
        <left style="thin">
          <color theme="3"/>
        </left>
        <right style="thin">
          <color theme="3"/>
        </right>
        <top/>
        <bottom/>
        <vertical/>
        <horizontal/>
      </border>
    </dxf>
    <dxf>
      <font>
        <b val="0"/>
        <i val="0"/>
        <strike val="0"/>
        <condense val="0"/>
        <extend val="0"/>
        <outline val="0"/>
        <shadow val="0"/>
        <u val="none"/>
        <vertAlign val="baseline"/>
        <sz val="11"/>
        <color theme="1"/>
        <name val="Trebuchet MS"/>
        <family val="2"/>
        <scheme val="none"/>
      </font>
      <numFmt numFmtId="1" formatCode="0"/>
      <alignment horizontal="left" vertical="bottom" textRotation="0" wrapText="0" indent="0" justifyLastLine="0" shrinkToFit="0" readingOrder="0"/>
      <border diagonalUp="0" diagonalDown="0">
        <left style="thin">
          <color theme="3"/>
        </left>
        <right style="thin">
          <color theme="3"/>
        </right>
        <top/>
        <bottom/>
        <vertical/>
        <horizontal/>
      </border>
    </dxf>
    <dxf>
      <font>
        <b val="0"/>
        <i val="0"/>
        <strike val="0"/>
        <condense val="0"/>
        <extend val="0"/>
        <outline val="0"/>
        <shadow val="0"/>
        <u val="none"/>
        <vertAlign val="baseline"/>
        <sz val="11"/>
        <color theme="1"/>
        <name val="Trebuchet MS"/>
        <family val="2"/>
        <scheme val="none"/>
      </font>
      <numFmt numFmtId="1" formatCode="0"/>
      <alignment horizontal="left" vertical="bottom" textRotation="0" wrapText="0" indent="0" justifyLastLine="0" shrinkToFit="0" readingOrder="0"/>
      <border diagonalUp="0" diagonalDown="0">
        <left style="thin">
          <color theme="3"/>
        </left>
        <right style="thin">
          <color theme="3"/>
        </right>
        <top/>
        <bottom/>
        <vertical style="thin">
          <color theme="3"/>
        </vertical>
        <horizontal/>
      </border>
    </dxf>
    <dxf>
      <font>
        <b val="0"/>
        <i val="0"/>
        <strike val="0"/>
        <condense val="0"/>
        <extend val="0"/>
        <outline val="0"/>
        <shadow val="0"/>
        <u val="none"/>
        <vertAlign val="baseline"/>
        <sz val="11"/>
        <color theme="1"/>
        <name val="Trebuchet MS"/>
        <family val="2"/>
        <scheme val="none"/>
      </font>
      <numFmt numFmtId="1" formatCode="0"/>
      <alignment horizontal="left" vertical="bottom" textRotation="0" wrapText="0" indent="0" justifyLastLine="0" shrinkToFit="0" readingOrder="0"/>
      <border diagonalUp="0" diagonalDown="0">
        <left style="thin">
          <color theme="3"/>
        </left>
        <right style="thin">
          <color theme="3"/>
        </right>
        <top/>
        <bottom/>
        <vertical style="thin">
          <color theme="3"/>
        </vertical>
        <horizontal/>
      </border>
    </dxf>
    <dxf>
      <font>
        <b val="0"/>
        <i val="0"/>
        <strike val="0"/>
        <condense val="0"/>
        <extend val="0"/>
        <outline val="0"/>
        <shadow val="0"/>
        <u val="none"/>
        <vertAlign val="baseline"/>
        <sz val="11"/>
        <color theme="1"/>
        <name val="Trebuchet MS"/>
        <family val="2"/>
        <scheme val="none"/>
      </font>
      <numFmt numFmtId="1" formatCode="0"/>
      <alignment horizontal="left" vertical="bottom" textRotation="0" wrapText="0" indent="0" justifyLastLine="0" shrinkToFit="0" readingOrder="0"/>
      <border diagonalUp="0" diagonalDown="0">
        <left style="thin">
          <color theme="3"/>
        </left>
        <right style="thin">
          <color theme="3"/>
        </right>
        <top/>
        <bottom/>
        <vertical style="thin">
          <color theme="3"/>
        </vertical>
        <horizontal/>
      </border>
    </dxf>
    <dxf>
      <font>
        <b val="0"/>
        <i val="0"/>
        <strike val="0"/>
        <condense val="0"/>
        <extend val="0"/>
        <outline val="0"/>
        <shadow val="0"/>
        <u val="none"/>
        <vertAlign val="baseline"/>
        <sz val="11"/>
        <color theme="1"/>
        <name val="Trebuchet MS"/>
        <family val="2"/>
        <scheme val="none"/>
      </font>
      <numFmt numFmtId="1" formatCode="0"/>
      <alignment horizontal="left" vertical="bottom" textRotation="0" wrapText="0" indent="0" justifyLastLine="0" shrinkToFit="0" readingOrder="0"/>
      <border diagonalUp="0" diagonalDown="0">
        <left style="thin">
          <color theme="3"/>
        </left>
        <right style="thin">
          <color theme="3"/>
        </right>
        <top/>
        <bottom/>
        <vertical style="thin">
          <color theme="3"/>
        </vertical>
        <horizontal/>
      </border>
    </dxf>
    <dxf>
      <font>
        <b val="0"/>
        <i val="0"/>
        <strike val="0"/>
        <condense val="0"/>
        <extend val="0"/>
        <outline val="0"/>
        <shadow val="0"/>
        <u val="none"/>
        <vertAlign val="baseline"/>
        <sz val="11"/>
        <color theme="1"/>
        <name val="Trebuchet MS"/>
        <family val="2"/>
        <scheme val="none"/>
      </font>
      <numFmt numFmtId="1"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theme="3"/>
        </left>
        <right style="medium">
          <color theme="3"/>
        </right>
        <top/>
        <bottom/>
      </border>
    </dxf>
    <dxf>
      <font>
        <b val="0"/>
        <i val="0"/>
        <strike val="0"/>
        <condense val="0"/>
        <extend val="0"/>
        <outline val="0"/>
        <shadow val="0"/>
        <u val="none"/>
        <vertAlign val="baseline"/>
        <sz val="11"/>
        <color theme="1" tint="0.249977111117893"/>
        <name val="Trebuchet MS"/>
        <family val="2"/>
        <scheme val="none"/>
      </font>
      <numFmt numFmtId="19" formatCode="dd/mm/yyyy"/>
      <fill>
        <patternFill patternType="none">
          <fgColor indexed="64"/>
          <bgColor auto="1"/>
        </patternFill>
      </fill>
      <alignment horizontal="center" vertical="bottom" textRotation="0" wrapText="0" indent="0" justifyLastLine="0" shrinkToFit="0" readingOrder="0"/>
      <border diagonalUp="0" diagonalDown="0" outline="0">
        <left style="thin">
          <color theme="0" tint="-0.34998626667073579"/>
        </left>
        <right style="thick">
          <color theme="0" tint="-0.34998626667073579"/>
        </right>
        <top/>
        <bottom/>
      </border>
    </dxf>
    <dxf>
      <font>
        <b val="0"/>
        <i val="0"/>
        <strike val="0"/>
        <condense val="0"/>
        <extend val="0"/>
        <outline val="0"/>
        <shadow val="0"/>
        <u val="none"/>
        <vertAlign val="baseline"/>
        <sz val="11"/>
        <color theme="1" tint="0.249977111117893"/>
        <name val="Trebuchet MS"/>
        <family val="2"/>
        <scheme val="none"/>
      </font>
      <numFmt numFmtId="19" formatCode="dd/mm/yyyy"/>
      <fill>
        <patternFill patternType="none">
          <fgColor indexed="64"/>
          <bgColor auto="1"/>
        </patternFill>
      </fill>
      <alignment horizontal="center" vertical="bottom" textRotation="0" wrapText="0" indent="0" justifyLastLine="0" shrinkToFit="0" readingOrder="0"/>
      <border diagonalUp="0" diagonalDown="0" outline="0">
        <left style="thin">
          <color theme="0" tint="-0.34998626667073579"/>
        </left>
        <right style="thin">
          <color theme="0" tint="-0.34998626667073579"/>
        </right>
        <top/>
        <bottom/>
      </border>
    </dxf>
    <dxf>
      <font>
        <b val="0"/>
        <i val="0"/>
        <strike val="0"/>
        <condense val="0"/>
        <extend val="0"/>
        <outline val="0"/>
        <shadow val="0"/>
        <u val="none"/>
        <vertAlign val="baseline"/>
        <sz val="11"/>
        <color theme="1" tint="0.249977111117893"/>
        <name val="Trebuchet MS"/>
        <family val="2"/>
        <scheme val="none"/>
      </font>
      <numFmt numFmtId="19" formatCode="dd/mm/yyyy"/>
      <fill>
        <patternFill patternType="none">
          <fgColor indexed="64"/>
          <bgColor auto="1"/>
        </patternFill>
      </fill>
      <alignment horizontal="center" vertical="bottom" textRotation="0" wrapText="0" indent="0" justifyLastLine="0" shrinkToFit="0" readingOrder="0"/>
      <border diagonalUp="0" diagonalDown="0" outline="0">
        <left style="thin">
          <color theme="0" tint="-0.34998626667073579"/>
        </left>
        <right style="thin">
          <color theme="0" tint="-0.34998626667073579"/>
        </right>
        <top/>
        <bottom/>
      </border>
    </dxf>
    <dxf>
      <font>
        <b val="0"/>
        <i val="0"/>
        <strike val="0"/>
        <condense val="0"/>
        <extend val="0"/>
        <outline val="0"/>
        <shadow val="0"/>
        <u val="none"/>
        <vertAlign val="baseline"/>
        <sz val="11"/>
        <color theme="1" tint="0.249977111117893"/>
        <name val="Trebuchet MS"/>
        <family val="2"/>
        <scheme val="none"/>
      </font>
      <numFmt numFmtId="19" formatCode="dd/mm/yyyy"/>
      <fill>
        <patternFill patternType="none">
          <fgColor indexed="64"/>
          <bgColor auto="1"/>
        </patternFill>
      </fill>
      <alignment horizontal="center" vertical="bottom" textRotation="0" wrapText="0" indent="0" justifyLastLine="0" shrinkToFit="0" readingOrder="0"/>
      <border diagonalUp="0" diagonalDown="0" outline="0">
        <left style="thick">
          <color theme="0" tint="-0.34998626667073579"/>
        </left>
        <right style="thin">
          <color theme="0" tint="-0.34998626667073579"/>
        </right>
        <top/>
        <bottom/>
      </border>
    </dxf>
    <dxf>
      <font>
        <strike val="0"/>
        <outline val="0"/>
        <shadow val="0"/>
        <u val="none"/>
        <vertAlign val="baseline"/>
        <name val="Trebuchet MS"/>
        <family val="2"/>
        <scheme val="none"/>
      </font>
      <numFmt numFmtId="19" formatCode="dd/mm/yyyy"/>
      <alignment horizontal="center" vertical="bottom" textRotation="0" wrapText="0" indent="0" justifyLastLine="0" shrinkToFit="0" readingOrder="0"/>
      <border diagonalUp="0" diagonalDown="0">
        <left/>
        <right style="thick">
          <color theme="0" tint="-0.34998626667073579"/>
        </right>
        <top/>
        <bottom/>
        <vertical/>
        <horizontal/>
      </border>
    </dxf>
    <dxf>
      <font>
        <strike val="0"/>
        <outline val="0"/>
        <shadow val="0"/>
        <u val="none"/>
        <vertAlign val="baseline"/>
        <name val="Trebuchet MS"/>
        <family val="2"/>
        <scheme val="none"/>
      </font>
      <numFmt numFmtId="19" formatCode="dd/mm/yyyy"/>
      <alignment horizontal="center" vertical="bottom" textRotation="0" wrapText="0" indent="0" justifyLastLine="0" shrinkToFit="0" readingOrder="0"/>
    </dxf>
    <dxf>
      <font>
        <strike val="0"/>
        <outline val="0"/>
        <shadow val="0"/>
        <u val="none"/>
        <vertAlign val="baseline"/>
        <name val="Trebuchet MS"/>
        <family val="2"/>
        <scheme val="none"/>
      </font>
      <numFmt numFmtId="19" formatCode="dd/mm/yyyy"/>
      <alignment horizontal="center" vertical="bottom" textRotation="0" wrapText="0" indent="0" justifyLastLine="0" shrinkToFit="0" readingOrder="0"/>
    </dxf>
    <dxf>
      <font>
        <strike val="0"/>
        <outline val="0"/>
        <shadow val="0"/>
        <u val="none"/>
        <vertAlign val="baseline"/>
        <name val="Trebuchet MS"/>
        <family val="2"/>
        <scheme val="none"/>
      </font>
      <numFmt numFmtId="19" formatCode="dd/mm/yyyy"/>
      <alignment horizontal="center" vertical="bottom" textRotation="0" wrapText="0" indent="0" justifyLastLine="0" shrinkToFit="0" readingOrder="0"/>
      <border diagonalUp="0" diagonalDown="0">
        <left style="medium">
          <color theme="3"/>
        </left>
        <right/>
        <top/>
        <bottom/>
        <vertical/>
        <horizontal/>
      </border>
    </dxf>
    <dxf>
      <font>
        <strike val="0"/>
        <outline val="0"/>
        <shadow val="0"/>
        <u val="none"/>
        <vertAlign val="baseline"/>
        <name val="Trebuchet MS"/>
        <family val="2"/>
        <scheme val="none"/>
      </font>
      <numFmt numFmtId="0" formatCode="General"/>
      <alignment horizontal="center" vertical="bottom" textRotation="0" wrapText="0" indent="0" justifyLastLine="0" shrinkToFit="0" readingOrder="0"/>
    </dxf>
    <dxf>
      <font>
        <strike val="0"/>
        <outline val="0"/>
        <shadow val="0"/>
        <u val="none"/>
        <vertAlign val="baseline"/>
        <name val="Trebuchet MS"/>
        <family val="2"/>
        <scheme val="none"/>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numFmt numFmtId="0" formatCode="General"/>
      <alignment horizontal="lef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alignment horizontal="lef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alignment horizontal="left" vertical="bottom" textRotation="0" wrapText="0" indent="0" justifyLastLine="0" shrinkToFit="0" readingOrder="0"/>
    </dxf>
    <dxf>
      <font>
        <b val="0"/>
        <i val="0"/>
        <strike val="0"/>
        <condense val="0"/>
        <extend val="0"/>
        <outline val="0"/>
        <shadow val="0"/>
        <u val="none"/>
        <vertAlign val="baseline"/>
        <sz val="11"/>
        <color theme="1"/>
        <name val="Trebuchet MS"/>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alignment horizontal="left" vertical="bottom" textRotation="0" wrapText="0" indent="0" justifyLastLine="0" shrinkToFit="0" readingOrder="0"/>
    </dxf>
    <dxf>
      <font>
        <strike val="0"/>
        <outline val="0"/>
        <shadow val="0"/>
        <u val="none"/>
        <vertAlign val="baseline"/>
        <name val="Trebuchet MS"/>
        <family val="2"/>
        <scheme val="none"/>
      </font>
      <numFmt numFmtId="0" formatCode="General"/>
      <alignment horizontal="left" vertical="bottom" textRotation="0" wrapText="0" indent="0" justifyLastLine="0" shrinkToFit="0" readingOrder="0"/>
    </dxf>
    <dxf>
      <font>
        <strike val="0"/>
        <outline val="0"/>
        <shadow val="0"/>
        <u val="none"/>
        <vertAlign val="baseline"/>
        <name val="Trebuchet MS"/>
        <family val="2"/>
        <scheme val="none"/>
      </font>
      <alignment horizontal="left" vertical="bottom" textRotation="0" wrapText="0" indent="0" justifyLastLine="0" shrinkToFit="0" readingOrder="0"/>
    </dxf>
    <dxf>
      <font>
        <strike val="0"/>
        <outline val="0"/>
        <shadow val="0"/>
        <u val="none"/>
        <vertAlign val="baseline"/>
        <name val="Trebuchet MS"/>
        <family val="2"/>
        <scheme val="none"/>
      </font>
      <alignment horizontal="left" vertical="bottom" textRotation="0" wrapText="0" indent="0" justifyLastLine="0" shrinkToFit="0" readingOrder="0"/>
    </dxf>
    <dxf>
      <font>
        <b/>
        <i val="0"/>
        <strike val="0"/>
        <condense val="0"/>
        <extend val="0"/>
        <outline val="0"/>
        <shadow val="0"/>
        <u val="none"/>
        <vertAlign val="baseline"/>
        <sz val="11"/>
        <color theme="0"/>
        <name val="Trebuchet MS"/>
        <family val="2"/>
        <scheme val="none"/>
      </font>
      <fill>
        <patternFill patternType="solid">
          <fgColor indexed="64"/>
          <bgColor rgb="FF006768"/>
        </patternFill>
      </fill>
      <alignment horizontal="left" vertical="center" textRotation="0" wrapText="1" indent="0" justifyLastLine="0" shrinkToFit="0" readingOrder="0"/>
    </dxf>
    <dxf>
      <fill>
        <patternFill>
          <bgColor rgb="FFCCEDE8"/>
        </patternFill>
      </fill>
    </dxf>
    <dxf>
      <font>
        <b/>
        <i val="0"/>
        <color theme="0"/>
      </font>
      <fill>
        <patternFill>
          <bgColor rgb="FF006768"/>
        </patternFill>
      </fill>
    </dxf>
    <dxf>
      <fill>
        <patternFill patternType="none">
          <bgColor auto="1"/>
        </patternFill>
      </fill>
      <border>
        <left style="medium">
          <color rgb="FF006768"/>
        </left>
        <right style="medium">
          <color rgb="FF006768"/>
        </right>
        <top style="medium">
          <color rgb="FF006768"/>
        </top>
        <bottom style="medium">
          <color rgb="FF006768"/>
        </bottom>
        <vertical style="thin">
          <color rgb="FF006768"/>
        </vertical>
      </border>
    </dxf>
    <dxf>
      <fill>
        <patternFill>
          <bgColor theme="0"/>
        </patternFill>
      </fill>
    </dxf>
    <dxf>
      <fill>
        <patternFill>
          <bgColor theme="3"/>
        </patternFill>
      </fill>
    </dxf>
    <dxf>
      <font>
        <b/>
        <i val="0"/>
        <strike val="0"/>
        <color rgb="FF006768"/>
      </font>
    </dxf>
    <dxf>
      <font>
        <sz val="11"/>
        <color theme="0"/>
        <name val="Trebuchet MS"/>
        <family val="2"/>
        <scheme val="none"/>
      </font>
      <fill>
        <patternFill>
          <bgColor theme="0"/>
        </patternFill>
      </fill>
    </dxf>
  </dxfs>
  <tableStyles count="3" defaultTableStyle="TableStyleMedium2" defaultPivotStyle="PivotStyleLight16">
    <tableStyle name="Slicer Style 1" pivot="0" table="0" count="10" xr9:uid="{B51DA378-39E7-4D5F-B578-15F715D25A01}">
      <tableStyleElement type="wholeTable" dxfId="61"/>
      <tableStyleElement type="headerRow" dxfId="60"/>
    </tableStyle>
    <tableStyle name="Slicer Style 2" pivot="0" table="0" count="3" xr9:uid="{2424800B-FA53-4A05-A149-2F20CA5E88BF}">
      <tableStyleElement type="wholeTable" dxfId="59"/>
      <tableStyleElement type="headerRow" dxfId="58"/>
    </tableStyle>
    <tableStyle name="Table Style 1" pivot="0" count="3" xr9:uid="{F9E566A0-5805-4263-BE3A-019A09D44DBB}">
      <tableStyleElement type="wholeTable" dxfId="57"/>
      <tableStyleElement type="headerRow" dxfId="56"/>
      <tableStyleElement type="secondRowStripe" dxfId="55"/>
    </tableStyle>
  </tableStyles>
  <colors>
    <mruColors>
      <color rgb="FFF16521"/>
      <color rgb="FFFB637E"/>
      <color rgb="FFB5F5C3"/>
      <color rgb="FFBAFFB7"/>
      <color rgb="FF026DAC"/>
      <color rgb="FFB38F00"/>
      <color rgb="FF118DFF"/>
      <color rgb="FF009DDB"/>
      <color rgb="FFE7684B"/>
      <color rgb="FFC76EF3"/>
    </mruColors>
  </colors>
  <extLst>
    <ext xmlns:x14="http://schemas.microsoft.com/office/spreadsheetml/2009/9/main" uri="{46F421CA-312F-682f-3DD2-61675219B42D}">
      <x14:dxfs count="9">
        <dxf>
          <font>
            <color auto="1"/>
          </font>
          <fill>
            <patternFill>
              <bgColor theme="0"/>
            </patternFill>
          </fill>
        </dxf>
        <dxf>
          <font>
            <color theme="0"/>
          </font>
          <fill>
            <patternFill>
              <bgColor rgb="FF006768"/>
            </patternFill>
          </fill>
        </dxf>
        <dxf>
          <fill>
            <patternFill>
              <bgColor rgb="FF99DCD1"/>
            </patternFill>
          </fill>
        </dxf>
        <dxf>
          <fill>
            <patternFill>
              <bgColor rgb="FF006768"/>
            </patternFill>
          </fill>
        </dxf>
        <dxf>
          <fill>
            <patternFill>
              <bgColor rgb="FF00A88E"/>
            </patternFill>
          </fill>
        </dxf>
        <dxf>
          <font>
            <color rgb="FF99C2C2"/>
          </font>
        </dxf>
        <dxf>
          <fill>
            <patternFill>
              <bgColor rgb="FF006768"/>
            </patternFill>
          </fill>
        </dxf>
        <dxf>
          <font>
            <color theme="0"/>
          </font>
          <fill>
            <patternFill>
              <bgColor rgb="FFBBBDC7"/>
            </patternFill>
          </fill>
        </dxf>
        <dxf>
          <font>
            <color theme="0"/>
          </font>
          <fill>
            <patternFill>
              <bgColor rgb="FF888B95"/>
            </patternFill>
          </fill>
        </dxf>
      </x14:dxfs>
    </ext>
    <ext xmlns:x14="http://schemas.microsoft.com/office/spreadsheetml/2009/9/main" uri="{EB79DEF2-80B8-43e5-95BD-54CBDDF9020C}">
      <x14:slicerStyles defaultSlicerStyle="SlicerStyleLight1">
        <x14:slicerStyle name="Slicer Style 1">
          <x14:slicerStyleElements>
            <x14:slicerStyleElement type="unselectedItemWithData" dxfId="8"/>
            <x14:slicerStyleElement type="unselectedItemWithNoData" dxfId="7"/>
            <x14:slicerStyleElement type="selectedItemWithData" dxfId="6"/>
            <x14:slicerStyleElement type="selectedItemWithNoData" dxfId="5"/>
            <x14:slicerStyleElement type="hoveredUnselectedItemWithData" dxfId="4"/>
            <x14:slicerStyleElement type="hoveredSelectedItemWithData" dxfId="3"/>
            <x14:slicerStyleElement type="hoveredUnselectedItemWithNoData" dxfId="2"/>
            <x14:slicerStyleElement type="hoveredSelectedItemWithNoData" dxfId="1"/>
          </x14:slicerStyleElements>
        </x14:slicerStyle>
        <x14:slicerStyle name="Slicer Style 2">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4.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microsoft.com/office/2007/relationships/slicerCache" Target="slicerCaches/slicerCache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2.xml"/><Relationship Id="rId5" Type="http://schemas.openxmlformats.org/officeDocument/2006/relationships/worksheet" Target="worksheets/sheet5.xml"/><Relationship Id="rId15" Type="http://schemas.microsoft.com/office/2007/relationships/slicerCache" Target="slicerCaches/slicerCache6.xml"/><Relationship Id="rId10" Type="http://schemas.microsoft.com/office/2007/relationships/slicerCache" Target="slicerCaches/slicerCache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microsoft.com/office/2007/relationships/slicerCache" Target="slicerCaches/slicerCache5.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[TID 2026 Q2 - Final.xlsx]Pivot data!PivotTable5</c:name>
    <c:fmtId val="10"/>
  </c:pivotSource>
  <c:chart>
    <c:title>
      <c:tx>
        <c:rich>
          <a:bodyPr rot="0" spcFirstLastPara="1" vertOverflow="ellipsis" vert="horz" wrap="square" anchor="ctr" anchorCtr="1"/>
          <a:lstStyle/>
          <a:p>
            <a:pPr>
              <a:defRPr sz="1600" b="1" i="0" u="none" strike="noStrike" kern="1200" spc="0" baseline="0">
                <a:solidFill>
                  <a:schemeClr val="tx2"/>
                </a:solidFill>
                <a:latin typeface="Trebuchet MS" panose="020B0603020202020204" pitchFamily="34" charset="0"/>
                <a:ea typeface="+mn-ea"/>
                <a:cs typeface="+mn-cs"/>
              </a:defRPr>
            </a:pPr>
            <a:r>
              <a:rPr lang="en-US" sz="1600" b="1"/>
              <a:t>Project Categorisation</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2"/>
              </a:solidFill>
              <a:latin typeface="Trebuchet MS" panose="020B0603020202020204" pitchFamily="34" charset="0"/>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outEnd"/>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
        <c:spPr>
          <a:solidFill>
            <a:schemeClr val="accent1"/>
          </a:solidFill>
          <a:ln>
            <a:noFill/>
          </a:ln>
          <a:effectLst/>
        </c:spPr>
        <c:dLbl>
          <c:idx val="0"/>
          <c:layout>
            <c:manualLayout>
              <c:x val="-8.4889643463497456E-3"/>
              <c:y val="1.4324231806674746E-2"/>
            </c:manualLayout>
          </c:layout>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3"/>
        <c:spPr>
          <a:solidFill>
            <a:schemeClr val="accent2"/>
          </a:solidFill>
          <a:ln>
            <a:noFill/>
          </a:ln>
          <a:effectLst/>
        </c:spPr>
        <c:dLbl>
          <c:idx val="0"/>
          <c:layout>
            <c:manualLayout>
              <c:x val="3.3955857385398983E-2"/>
              <c:y val="4.2972695420024243E-2"/>
            </c:manualLayout>
          </c:layout>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4"/>
        <c:spPr>
          <a:solidFill>
            <a:schemeClr val="accent3"/>
          </a:solidFill>
          <a:ln>
            <a:noFill/>
          </a:ln>
          <a:effectLst/>
        </c:spPr>
        <c:dLbl>
          <c:idx val="0"/>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outEnd"/>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5"/>
        <c:spPr>
          <a:solidFill>
            <a:schemeClr val="accent4"/>
          </a:solidFill>
          <a:ln>
            <a:noFill/>
          </a:ln>
          <a:effectLst/>
        </c:spPr>
        <c:dLbl>
          <c:idx val="0"/>
          <c:layout>
            <c:manualLayout>
              <c:x val="-1.4148273910582909E-2"/>
              <c:y val="-5.3715869275030324E-2"/>
            </c:manualLayout>
          </c:layout>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6"/>
        <c:spPr>
          <a:solidFill>
            <a:schemeClr val="accent5"/>
          </a:solidFill>
          <a:ln>
            <a:noFill/>
          </a:ln>
          <a:effectLst/>
        </c:spPr>
        <c:dLbl>
          <c:idx val="0"/>
          <c:layout>
            <c:manualLayout>
              <c:x val="0"/>
              <c:y val="-2.148634771001226E-2"/>
            </c:manualLayout>
          </c:layout>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7"/>
        <c:spPr>
          <a:solidFill>
            <a:schemeClr val="accent6"/>
          </a:solidFill>
          <a:ln>
            <a:noFill/>
          </a:ln>
          <a:effectLst/>
        </c:spPr>
        <c:dLbl>
          <c:idx val="0"/>
          <c:layout>
            <c:manualLayout>
              <c:x val="-1.131861912846643E-2"/>
              <c:y val="-1.3130394139351632E-16"/>
            </c:manualLayout>
          </c:layout>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8"/>
        <c:spPr>
          <a:solidFill>
            <a:schemeClr val="accent1">
              <a:lumMod val="60000"/>
            </a:schemeClr>
          </a:solidFill>
          <a:ln>
            <a:noFill/>
          </a:ln>
          <a:effectLst/>
        </c:spPr>
        <c:dLbl>
          <c:idx val="0"/>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outEnd"/>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9"/>
        <c:spPr>
          <a:solidFill>
            <a:schemeClr val="accent2">
              <a:lumMod val="60000"/>
            </a:schemeClr>
          </a:solidFill>
          <a:ln>
            <a:noFill/>
          </a:ln>
          <a:effectLst/>
        </c:spPr>
        <c:dLbl>
          <c:idx val="0"/>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outEnd"/>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0"/>
        <c:spPr>
          <a:solidFill>
            <a:schemeClr val="accent3">
              <a:lumMod val="60000"/>
            </a:schemeClr>
          </a:solidFill>
          <a:ln>
            <a:noFill/>
          </a:ln>
          <a:effectLst/>
        </c:spPr>
        <c:dLbl>
          <c:idx val="0"/>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outEnd"/>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1"/>
        <c:spPr>
          <a:solidFill>
            <a:schemeClr val="accent4">
              <a:lumMod val="60000"/>
            </a:schemeClr>
          </a:solidFill>
          <a:ln>
            <a:noFill/>
          </a:ln>
          <a:effectLst/>
        </c:spPr>
        <c:dLbl>
          <c:idx val="0"/>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outEnd"/>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2"/>
        <c:spPr>
          <a:solidFill>
            <a:schemeClr val="accent5">
              <a:lumMod val="60000"/>
            </a:schemeClr>
          </a:solidFill>
          <a:ln>
            <a:noFill/>
          </a:ln>
          <a:effectLst/>
        </c:spPr>
        <c:dLbl>
          <c:idx val="0"/>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outEnd"/>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outEnd"/>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4"/>
        <c:spPr>
          <a:solidFill>
            <a:schemeClr val="accent1"/>
          </a:solidFill>
          <a:ln>
            <a:noFill/>
          </a:ln>
          <a:effectLst/>
        </c:spPr>
        <c:dLbl>
          <c:idx val="0"/>
          <c:layout>
            <c:manualLayout>
              <c:x val="-8.4889643463497456E-3"/>
              <c:y val="1.4324231806674746E-2"/>
            </c:manualLayout>
          </c:layout>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5"/>
        <c:spPr>
          <a:solidFill>
            <a:schemeClr val="accent1"/>
          </a:solidFill>
          <a:ln>
            <a:noFill/>
          </a:ln>
          <a:effectLst/>
        </c:spPr>
        <c:dLbl>
          <c:idx val="0"/>
          <c:layout>
            <c:manualLayout>
              <c:x val="3.3955857385398983E-2"/>
              <c:y val="4.2972695420024243E-2"/>
            </c:manualLayout>
          </c:layout>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6"/>
        <c:spPr>
          <a:solidFill>
            <a:schemeClr val="accent1"/>
          </a:solidFill>
          <a:ln>
            <a:noFill/>
          </a:ln>
          <a:effectLst/>
        </c:spPr>
      </c:pivotFmt>
      <c:pivotFmt>
        <c:idx val="17"/>
        <c:spPr>
          <a:solidFill>
            <a:schemeClr val="accent1"/>
          </a:solidFill>
          <a:ln>
            <a:noFill/>
          </a:ln>
          <a:effectLst/>
        </c:spPr>
        <c:dLbl>
          <c:idx val="0"/>
          <c:layout>
            <c:manualLayout>
              <c:x val="-1.4148273910582909E-2"/>
              <c:y val="-5.3715869275030324E-2"/>
            </c:manualLayout>
          </c:layout>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8"/>
        <c:spPr>
          <a:solidFill>
            <a:schemeClr val="accent1"/>
          </a:solidFill>
          <a:ln>
            <a:noFill/>
          </a:ln>
          <a:effectLst/>
        </c:spPr>
        <c:dLbl>
          <c:idx val="0"/>
          <c:layout>
            <c:manualLayout>
              <c:x val="0"/>
              <c:y val="-2.148634771001226E-2"/>
            </c:manualLayout>
          </c:layout>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9"/>
        <c:spPr>
          <a:solidFill>
            <a:schemeClr val="accent1"/>
          </a:solidFill>
          <a:ln>
            <a:noFill/>
          </a:ln>
          <a:effectLst/>
        </c:spPr>
        <c:dLbl>
          <c:idx val="0"/>
          <c:layout>
            <c:manualLayout>
              <c:x val="-1.131861912846643E-2"/>
              <c:y val="-1.3130394139351632E-16"/>
            </c:manualLayout>
          </c:layout>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0"/>
        <c:spPr>
          <a:solidFill>
            <a:schemeClr val="accent1"/>
          </a:solidFill>
          <a:ln>
            <a:noFill/>
          </a:ln>
          <a:effectLst/>
        </c:spPr>
      </c:pivotFmt>
      <c:pivotFmt>
        <c:idx val="21"/>
        <c:spPr>
          <a:solidFill>
            <a:schemeClr val="accent1"/>
          </a:solidFill>
          <a:ln>
            <a:noFill/>
          </a:ln>
          <a:effectLst/>
        </c:spPr>
      </c:pivotFmt>
      <c:pivotFmt>
        <c:idx val="22"/>
        <c:spPr>
          <a:solidFill>
            <a:schemeClr val="accent1"/>
          </a:solidFill>
          <a:ln>
            <a:noFill/>
          </a:ln>
          <a:effectLst/>
        </c:spPr>
      </c:pivotFmt>
      <c:pivotFmt>
        <c:idx val="23"/>
        <c:spPr>
          <a:solidFill>
            <a:schemeClr val="accent1"/>
          </a:solidFill>
          <a:ln>
            <a:noFill/>
          </a:ln>
          <a:effectLst/>
        </c:spPr>
      </c:pivotFmt>
      <c:pivotFmt>
        <c:idx val="24"/>
        <c:spPr>
          <a:solidFill>
            <a:schemeClr val="accent1"/>
          </a:solidFill>
          <a:ln>
            <a:noFill/>
          </a:ln>
          <a:effectLst/>
        </c:spPr>
      </c:pivotFmt>
      <c:pivotFmt>
        <c:idx val="25"/>
        <c:spPr>
          <a:solidFill>
            <a:schemeClr val="accent1"/>
          </a:solidFill>
          <a:ln>
            <a:noFill/>
          </a:ln>
          <a:effectLst/>
        </c:spPr>
        <c:marker>
          <c:symbol val="none"/>
        </c:marker>
        <c:dLbl>
          <c:idx val="0"/>
          <c:spPr>
            <a:noFill/>
            <a:ln>
              <a:noFill/>
            </a:ln>
            <a:effectLst/>
          </c:spPr>
          <c:txPr>
            <a:bodyPr rot="0" spcFirstLastPara="1" vertOverflow="ellipsis" horzOverflow="clip" vert="horz" wrap="square" lIns="36576" tIns="18288" rIns="36576" bIns="18288" anchor="ctr" anchorCtr="1">
              <a:spAutoFit/>
            </a:bodyPr>
            <a:lstStyle/>
            <a:p>
              <a:pPr>
                <a:defRPr sz="900" b="1" i="0" u="none" strike="noStrike" kern="1200" baseline="0">
                  <a:solidFill>
                    <a:schemeClr val="bg1"/>
                  </a:solidFill>
                  <a:latin typeface="Trebuchet MS" panose="020B0603020202020204" pitchFamily="34" charset="0"/>
                  <a:ea typeface="+mn-ea"/>
                  <a:cs typeface="+mn-cs"/>
                </a:defRPr>
              </a:pPr>
              <a:endParaRPr lang="en-US"/>
            </a:p>
          </c:txPr>
          <c:dLblPos val="inEnd"/>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6"/>
        <c:spPr>
          <a:solidFill>
            <a:schemeClr val="tx2">
              <a:lumMod val="75000"/>
            </a:schemeClr>
          </a:solidFill>
          <a:ln>
            <a:noFill/>
          </a:ln>
          <a:effectLst/>
        </c:spPr>
        <c:dLbl>
          <c:idx val="0"/>
          <c:layout>
            <c:manualLayout>
              <c:x val="3.9388095238095146E-2"/>
              <c:y val="-4.9181818181818328E-3"/>
            </c:manualLayout>
          </c:layout>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7"/>
        <c:spPr>
          <a:solidFill>
            <a:schemeClr val="tx2">
              <a:lumMod val="20000"/>
              <a:lumOff val="80000"/>
            </a:schemeClr>
          </a:solidFill>
          <a:ln>
            <a:noFill/>
          </a:ln>
          <a:effectLst/>
        </c:spPr>
        <c:dLbl>
          <c:idx val="0"/>
          <c:layout>
            <c:manualLayout>
              <c:x val="4.9075000000000001E-2"/>
              <c:y val="3.655858585858586E-2"/>
            </c:manualLayout>
          </c:layout>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8"/>
        <c:spPr>
          <a:solidFill>
            <a:schemeClr val="accent1">
              <a:lumMod val="75000"/>
            </a:schemeClr>
          </a:solidFill>
          <a:ln>
            <a:noFill/>
          </a:ln>
          <a:effectLst/>
        </c:spPr>
      </c:pivotFmt>
      <c:pivotFmt>
        <c:idx val="29"/>
        <c:spPr>
          <a:solidFill>
            <a:schemeClr val="accent1"/>
          </a:solidFill>
          <a:ln>
            <a:noFill/>
          </a:ln>
          <a:effectLst/>
        </c:spPr>
        <c:dLbl>
          <c:idx val="0"/>
          <c:layout>
            <c:manualLayout>
              <c:x val="-5.0397817460318389E-3"/>
              <c:y val="-8.8170454545453952E-3"/>
            </c:manualLayout>
          </c:layout>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15:layout>
                <c:manualLayout>
                  <c:w val="0.20671507936507935"/>
                  <c:h val="7.6264141414141395E-2"/>
                </c:manualLayout>
              </c15:layout>
            </c:ext>
          </c:extLst>
        </c:dLbl>
      </c:pivotFmt>
      <c:pivotFmt>
        <c:idx val="30"/>
        <c:spPr>
          <a:solidFill>
            <a:schemeClr val="accent1"/>
          </a:solidFill>
          <a:ln>
            <a:noFill/>
          </a:ln>
          <a:effectLst/>
        </c:spPr>
        <c:dLbl>
          <c:idx val="0"/>
          <c:layout>
            <c:manualLayout>
              <c:x val="0"/>
              <c:y val="-2.148634771001226E-2"/>
            </c:manualLayout>
          </c:layout>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31"/>
        <c:spPr>
          <a:solidFill>
            <a:schemeClr val="accent4"/>
          </a:solidFill>
          <a:ln>
            <a:noFill/>
          </a:ln>
          <a:effectLst/>
        </c:spPr>
        <c:dLbl>
          <c:idx val="0"/>
          <c:layout>
            <c:manualLayout>
              <c:x val="-1.6358333333333426E-2"/>
              <c:y val="-3.2071969696969697E-3"/>
            </c:manualLayout>
          </c:layout>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15:layout>
                <c:manualLayout>
                  <c:w val="0.23060317460317462"/>
                  <c:h val="7.6264141414141395E-2"/>
                </c:manualLayout>
              </c15:layout>
            </c:ext>
          </c:extLst>
        </c:dLbl>
      </c:pivotFmt>
      <c:pivotFmt>
        <c:idx val="32"/>
        <c:spPr>
          <a:solidFill>
            <a:schemeClr val="accent3"/>
          </a:solidFill>
          <a:ln>
            <a:noFill/>
          </a:ln>
          <a:effectLst/>
        </c:spPr>
      </c:pivotFmt>
      <c:pivotFmt>
        <c:idx val="33"/>
        <c:spPr>
          <a:solidFill>
            <a:schemeClr val="accent2"/>
          </a:solidFill>
          <a:ln>
            <a:noFill/>
          </a:ln>
          <a:effectLst/>
        </c:spPr>
      </c:pivotFmt>
      <c:pivotFmt>
        <c:idx val="34"/>
        <c:spPr>
          <a:solidFill>
            <a:schemeClr val="accent1"/>
          </a:solidFill>
          <a:ln>
            <a:noFill/>
          </a:ln>
          <a:effectLst/>
        </c:spPr>
      </c:pivotFmt>
      <c:pivotFmt>
        <c:idx val="35"/>
        <c:spPr>
          <a:solidFill>
            <a:schemeClr val="bg2"/>
          </a:solidFill>
          <a:ln>
            <a:noFill/>
          </a:ln>
          <a:effectLst/>
        </c:spPr>
      </c:pivotFmt>
      <c:pivotFmt>
        <c:idx val="36"/>
        <c:spPr>
          <a:solidFill>
            <a:schemeClr val="tx2"/>
          </a:solidFill>
          <a:ln>
            <a:noFill/>
          </a:ln>
          <a:effectLst/>
        </c:spPr>
      </c:pivotFmt>
      <c:pivotFmt>
        <c:idx val="37"/>
        <c:dLbl>
          <c:idx val="0"/>
          <c:layout>
            <c:manualLayout>
              <c:x val="-0.10583333333333333"/>
              <c:y val="9.6212121212121207E-3"/>
            </c:manualLayout>
          </c:layout>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38"/>
        <c:dLbl>
          <c:idx val="0"/>
          <c:layout>
            <c:manualLayout>
              <c:x val="-1.7638888888888888E-2"/>
              <c:y val="-2.5656565656565655E-2"/>
            </c:manualLayout>
          </c:layout>
          <c:spPr>
            <a:noFill/>
            <a:ln>
              <a:noFill/>
            </a:ln>
            <a:effectLst/>
          </c:spPr>
          <c:txPr>
            <a:bodyPr rot="0" spcFirstLastPara="1" vertOverflow="ellipsis" horzOverflow="clip" vert="horz" wrap="square" lIns="36576" tIns="18288" rIns="36576" bIns="18288" anchor="ctr" anchorCtr="1">
              <a:spAutoFit/>
            </a:bodyPr>
            <a:lstStyle/>
            <a:p>
              <a:pPr>
                <a:defRPr sz="900" b="0" i="0" u="none" strike="noStrike" kern="1200" baseline="0">
                  <a:solidFill>
                    <a:schemeClr val="tx2"/>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39"/>
        <c:spPr>
          <a:solidFill>
            <a:schemeClr val="accent1"/>
          </a:solidFill>
          <a:ln>
            <a:noFill/>
          </a:ln>
          <a:effectLst/>
        </c:spPr>
        <c:dLbl>
          <c:idx val="0"/>
          <c:layout>
            <c:manualLayout>
              <c:x val="-0.15430598837698981"/>
              <c:y val="0.17042199889686721"/>
            </c:manualLayout>
          </c:layout>
          <c:spPr>
            <a:noFill/>
            <a:ln>
              <a:noFill/>
            </a:ln>
            <a:effectLst/>
          </c:spPr>
          <c:txPr>
            <a:bodyPr rot="0" spcFirstLastPara="1" vertOverflow="ellipsis" horzOverflow="clip" vert="horz" wrap="square" lIns="36576" tIns="18288" rIns="36576" bIns="18288" anchor="ctr" anchorCtr="1">
              <a:spAutoFit/>
            </a:bodyPr>
            <a:lstStyle/>
            <a:p>
              <a:pPr>
                <a:defRPr sz="900" b="1" i="0" u="none" strike="noStrike" kern="1200" baseline="0">
                  <a:solidFill>
                    <a:schemeClr val="bg1"/>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15:layout>
                <c:manualLayout>
                  <c:w val="0.37233723574496752"/>
                  <c:h val="0.10977790597057974"/>
                </c:manualLayout>
              </c15:layout>
            </c:ext>
          </c:extLst>
        </c:dLbl>
      </c:pivotFmt>
      <c:pivotFmt>
        <c:idx val="40"/>
        <c:spPr>
          <a:solidFill>
            <a:srgbClr val="006768"/>
          </a:solidFill>
          <a:ln>
            <a:noFill/>
          </a:ln>
          <a:effectLst/>
        </c:spPr>
        <c:dLbl>
          <c:idx val="0"/>
          <c:layout>
            <c:manualLayout>
              <c:x val="0.14208624610460707"/>
              <c:y val="-7.593209661014387E-2"/>
            </c:manualLayout>
          </c:layout>
          <c:spPr>
            <a:noFill/>
            <a:ln>
              <a:noFill/>
            </a:ln>
            <a:effectLst/>
          </c:spPr>
          <c:txPr>
            <a:bodyPr rot="0" spcFirstLastPara="1" vertOverflow="ellipsis" horzOverflow="clip" vert="horz" wrap="square" lIns="36576" tIns="18288" rIns="36576" bIns="18288" anchor="ctr" anchorCtr="1">
              <a:spAutoFit/>
            </a:bodyPr>
            <a:lstStyle/>
            <a:p>
              <a:pPr>
                <a:defRPr sz="900" b="1" i="0" u="none" strike="noStrike" kern="1200" baseline="0">
                  <a:solidFill>
                    <a:schemeClr val="bg1"/>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15:layout>
                <c:manualLayout>
                  <c:w val="0.33205564445941771"/>
                  <c:h val="0.13548393626118946"/>
                </c:manualLayout>
              </c15:layout>
            </c:ext>
          </c:extLst>
        </c:dLbl>
      </c:pivotFmt>
      <c:pivotFmt>
        <c:idx val="41"/>
        <c:spPr>
          <a:solidFill>
            <a:schemeClr val="bg2"/>
          </a:solidFill>
          <a:ln>
            <a:noFill/>
          </a:ln>
          <a:effectLst/>
        </c:spPr>
        <c:dLbl>
          <c:idx val="0"/>
          <c:layout>
            <c:manualLayout>
              <c:x val="-3.9654678682725514E-2"/>
              <c:y val="-6.6418082269417408E-2"/>
            </c:manualLayout>
          </c:layout>
          <c:spPr>
            <a:noFill/>
            <a:ln>
              <a:noFill/>
            </a:ln>
            <a:effectLst/>
          </c:spPr>
          <c:txPr>
            <a:bodyPr rot="0" spcFirstLastPara="1" vertOverflow="ellipsis" horzOverflow="clip" vert="horz" wrap="square" lIns="36576" tIns="18288" rIns="36576" bIns="18288" anchor="ctr" anchorCtr="1">
              <a:spAutoFit/>
            </a:bodyPr>
            <a:lstStyle/>
            <a:p>
              <a:pPr>
                <a:defRPr sz="900" b="1" i="0" u="none" strike="noStrike" kern="1200" baseline="0">
                  <a:solidFill>
                    <a:schemeClr val="bg1"/>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15:layout>
                <c:manualLayout>
                  <c:w val="0.40573794884752518"/>
                  <c:h val="0.10998967710594627"/>
                </c:manualLayout>
              </c15:layout>
            </c:ext>
          </c:extLst>
        </c:dLbl>
      </c:pivotFmt>
      <c:pivotFmt>
        <c:idx val="42"/>
        <c:spPr>
          <a:solidFill>
            <a:schemeClr val="accent1"/>
          </a:solidFill>
          <a:ln>
            <a:noFill/>
          </a:ln>
          <a:effectLst/>
        </c:spPr>
        <c:dLbl>
          <c:idx val="0"/>
          <c:layout>
            <c:manualLayout>
              <c:x val="-0.10595277777777778"/>
              <c:y val="6.9935101010100947E-2"/>
            </c:manualLayout>
          </c:layout>
          <c:spPr>
            <a:noFill/>
            <a:ln>
              <a:noFill/>
            </a:ln>
            <a:effectLst/>
          </c:spPr>
          <c:txPr>
            <a:bodyPr rot="0" spcFirstLastPara="1" vertOverflow="ellipsis" horzOverflow="clip" vert="horz" wrap="square" lIns="36576" tIns="18288" rIns="36576" bIns="18288" anchor="ctr" anchorCtr="1">
              <a:spAutoFit/>
            </a:bodyPr>
            <a:lstStyle/>
            <a:p>
              <a:pPr>
                <a:defRPr sz="900" b="1" i="0" u="none" strike="noStrike" kern="1200" baseline="0">
                  <a:solidFill>
                    <a:schemeClr val="bg1"/>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43"/>
      </c:pivotFmt>
      <c:pivotFmt>
        <c:idx val="44"/>
        <c:spPr>
          <a:solidFill>
            <a:schemeClr val="bg1">
              <a:lumMod val="50000"/>
            </a:schemeClr>
          </a:solidFill>
          <a:ln>
            <a:noFill/>
          </a:ln>
          <a:effectLst/>
        </c:spPr>
      </c:pivotFmt>
      <c:pivotFmt>
        <c:idx val="45"/>
        <c:spPr>
          <a:solidFill>
            <a:srgbClr val="00579E"/>
          </a:solidFill>
          <a:ln>
            <a:noFill/>
          </a:ln>
          <a:effectLst/>
        </c:spPr>
      </c:pivotFmt>
      <c:pivotFmt>
        <c:idx val="46"/>
        <c:spPr>
          <a:solidFill>
            <a:schemeClr val="accent1"/>
          </a:solidFill>
          <a:ln>
            <a:noFill/>
          </a:ln>
          <a:effectLst/>
        </c:spPr>
        <c:marker>
          <c:symbol val="none"/>
        </c:marker>
        <c:dLbl>
          <c:idx val="0"/>
          <c:spPr>
            <a:noFill/>
            <a:ln>
              <a:noFill/>
            </a:ln>
            <a:effectLst/>
          </c:spPr>
          <c:txPr>
            <a:bodyPr rot="0" spcFirstLastPara="1" vertOverflow="ellipsis" horzOverflow="clip" vert="horz" wrap="square" lIns="36576" tIns="18288" rIns="36576" bIns="18288" anchor="ctr" anchorCtr="1">
              <a:spAutoFit/>
            </a:bodyPr>
            <a:lstStyle/>
            <a:p>
              <a:pPr>
                <a:defRPr sz="900" b="1" i="0" u="none" strike="noStrike" kern="1200" baseline="0">
                  <a:solidFill>
                    <a:schemeClr val="bg1"/>
                  </a:solidFill>
                  <a:latin typeface="Trebuchet MS" panose="020B0603020202020204" pitchFamily="34" charset="0"/>
                  <a:ea typeface="+mn-ea"/>
                  <a:cs typeface="+mn-cs"/>
                </a:defRPr>
              </a:pPr>
              <a:endParaRPr lang="en-US"/>
            </a:p>
          </c:txPr>
          <c:dLblPos val="inEnd"/>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47"/>
        <c:spPr>
          <a:solidFill>
            <a:schemeClr val="accent1"/>
          </a:solidFill>
          <a:ln>
            <a:noFill/>
          </a:ln>
          <a:effectLst/>
        </c:spPr>
        <c:dLbl>
          <c:idx val="0"/>
          <c:layout>
            <c:manualLayout>
              <c:x val="-9.0632667958112242E-2"/>
              <c:y val="0.19273260668255582"/>
            </c:manualLayout>
          </c:layout>
          <c:spPr>
            <a:noFill/>
            <a:ln>
              <a:noFill/>
            </a:ln>
            <a:effectLst/>
          </c:spPr>
          <c:txPr>
            <a:bodyPr rot="0" spcFirstLastPara="1" vertOverflow="ellipsis" horzOverflow="clip" vert="horz" wrap="square" lIns="36576" tIns="18288" rIns="36576" bIns="18288" anchor="ctr" anchorCtr="1">
              <a:spAutoFit/>
            </a:bodyPr>
            <a:lstStyle/>
            <a:p>
              <a:pPr>
                <a:defRPr sz="900" b="1" i="0" u="none" strike="noStrike" kern="1200" baseline="0">
                  <a:solidFill>
                    <a:schemeClr val="bg1"/>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15:layout>
                <c:manualLayout>
                  <c:w val="0.37233723574496752"/>
                  <c:h val="0.10977790597057974"/>
                </c:manualLayout>
              </c15:layout>
            </c:ext>
          </c:extLst>
        </c:dLbl>
      </c:pivotFmt>
      <c:pivotFmt>
        <c:idx val="48"/>
        <c:spPr>
          <a:solidFill>
            <a:schemeClr val="accent1"/>
          </a:solidFill>
          <a:ln>
            <a:noFill/>
          </a:ln>
          <a:effectLst/>
        </c:spPr>
        <c:dLbl>
          <c:idx val="0"/>
          <c:layout>
            <c:manualLayout>
              <c:x val="-0.10595277868170806"/>
              <c:y val="1.3931924192536789E-2"/>
            </c:manualLayout>
          </c:layout>
          <c:spPr>
            <a:noFill/>
            <a:ln>
              <a:noFill/>
            </a:ln>
            <a:effectLst/>
          </c:spPr>
          <c:txPr>
            <a:bodyPr rot="0" spcFirstLastPara="1" vertOverflow="ellipsis" horzOverflow="clip" vert="horz" wrap="square" lIns="36576" tIns="18288" rIns="36576" bIns="18288" anchor="ctr" anchorCtr="1">
              <a:spAutoFit/>
            </a:bodyPr>
            <a:lstStyle/>
            <a:p>
              <a:pPr>
                <a:defRPr sz="900" b="1" i="0" u="none" strike="noStrike" kern="1200" baseline="0">
                  <a:solidFill>
                    <a:schemeClr val="bg1"/>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49"/>
        <c:spPr>
          <a:solidFill>
            <a:schemeClr val="bg2"/>
          </a:solidFill>
          <a:ln>
            <a:noFill/>
          </a:ln>
          <a:effectLst/>
        </c:spPr>
        <c:dLbl>
          <c:idx val="0"/>
          <c:layout>
            <c:manualLayout>
              <c:x val="-9.6708498273393478E-2"/>
              <c:y val="-0.17999218192582697"/>
            </c:manualLayout>
          </c:layout>
          <c:spPr>
            <a:noFill/>
            <a:ln>
              <a:noFill/>
            </a:ln>
            <a:effectLst/>
          </c:spPr>
          <c:txPr>
            <a:bodyPr rot="0" spcFirstLastPara="1" vertOverflow="ellipsis" horzOverflow="clip" vert="horz" wrap="square" lIns="36576" tIns="18288" rIns="36576" bIns="18288" anchor="ctr" anchorCtr="1">
              <a:spAutoFit/>
            </a:bodyPr>
            <a:lstStyle/>
            <a:p>
              <a:pPr>
                <a:defRPr sz="900" b="1" i="0" u="none" strike="noStrike" kern="1200" baseline="0">
                  <a:solidFill>
                    <a:schemeClr val="bg1"/>
                  </a:solidFill>
                  <a:latin typeface="Trebuchet MS" panose="020B0603020202020204" pitchFamily="34" charset="0"/>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15:layout>
                <c:manualLayout>
                  <c:w val="0.40573794884752518"/>
                  <c:h val="0.10998967710594627"/>
                </c:manualLayout>
              </c15:layout>
            </c:ext>
          </c:extLst>
        </c:dLbl>
      </c:pivotFmt>
      <c:pivotFmt>
        <c:idx val="50"/>
        <c:spPr>
          <a:solidFill>
            <a:srgbClr val="00579E"/>
          </a:solidFill>
          <a:ln>
            <a:noFill/>
          </a:ln>
          <a:effectLst/>
        </c:spPr>
      </c:pivotFmt>
      <c:pivotFmt>
        <c:idx val="51"/>
        <c:spPr>
          <a:solidFill>
            <a:srgbClr val="006768"/>
          </a:solidFill>
          <a:ln>
            <a:noFill/>
          </a:ln>
          <a:effectLst/>
        </c:spPr>
        <c:dLbl>
          <c:idx val="0"/>
          <c:spPr>
            <a:noFill/>
            <a:ln>
              <a:noFill/>
            </a:ln>
            <a:effectLst/>
          </c:spPr>
          <c:txPr>
            <a:bodyPr rot="0" spcFirstLastPara="1" vertOverflow="ellipsis" horzOverflow="clip" vert="horz" wrap="square" lIns="36576" tIns="18288" rIns="36576" bIns="18288" anchor="ctr" anchorCtr="1">
              <a:spAutoFit/>
            </a:bodyPr>
            <a:lstStyle/>
            <a:p>
              <a:pPr>
                <a:defRPr sz="900" b="1" i="0" u="none" strike="noStrike" kern="1200" baseline="0">
                  <a:solidFill>
                    <a:schemeClr val="bg1"/>
                  </a:solidFill>
                  <a:latin typeface="Trebuchet MS" panose="020B0603020202020204" pitchFamily="34" charset="0"/>
                  <a:ea typeface="+mn-ea"/>
                  <a:cs typeface="+mn-cs"/>
                </a:defRPr>
              </a:pPr>
              <a:endParaRPr lang="en-US"/>
            </a:p>
          </c:txPr>
          <c:dLblPos val="inEnd"/>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a:noFill/>
                <a:ln>
                  <a:noFill/>
                </a:ln>
              </c15:spPr>
              <c15:layout>
                <c:manualLayout>
                  <c:w val="0.33205564445941771"/>
                  <c:h val="0.13548393626118946"/>
                </c:manualLayout>
              </c15:layout>
            </c:ext>
          </c:extLst>
        </c:dLbl>
      </c:pivotFmt>
      <c:pivotFmt>
        <c:idx val="52"/>
        <c:spPr>
          <a:solidFill>
            <a:schemeClr val="bg1">
              <a:lumMod val="50000"/>
            </a:schemeClr>
          </a:solidFill>
          <a:ln>
            <a:noFill/>
          </a:ln>
          <a:effectLst/>
        </c:spPr>
      </c:pivotFmt>
      <c:pivotFmt>
        <c:idx val="53"/>
        <c:spPr>
          <a:solidFill>
            <a:schemeClr val="accent2"/>
          </a:solidFill>
          <a:ln>
            <a:noFill/>
          </a:ln>
          <a:effectLst/>
        </c:spPr>
      </c:pivotFmt>
      <c:pivotFmt>
        <c:idx val="54"/>
        <c:spPr>
          <a:solidFill>
            <a:schemeClr val="accent1"/>
          </a:solidFill>
          <a:ln>
            <a:noFill/>
          </a:ln>
          <a:effectLst/>
        </c:spPr>
      </c:pivotFmt>
    </c:pivotFmts>
    <c:plotArea>
      <c:layout/>
      <c:pieChart>
        <c:varyColors val="1"/>
        <c:ser>
          <c:idx val="0"/>
          <c:order val="0"/>
          <c:tx>
            <c:strRef>
              <c:f>'Pivot data'!$B$2</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BE8F-4FA9-837F-1A598681D32F}"/>
              </c:ext>
            </c:extLst>
          </c:dPt>
          <c:dPt>
            <c:idx val="1"/>
            <c:bubble3D val="0"/>
            <c:spPr>
              <a:solidFill>
                <a:schemeClr val="bg2"/>
              </a:solidFill>
              <a:ln>
                <a:noFill/>
              </a:ln>
              <a:effectLst/>
            </c:spPr>
            <c:extLst>
              <c:ext xmlns:c16="http://schemas.microsoft.com/office/drawing/2014/chart" uri="{C3380CC4-5D6E-409C-BE32-E72D297353CC}">
                <c16:uniqueId val="{00000003-BE8F-4FA9-837F-1A598681D32F}"/>
              </c:ext>
            </c:extLst>
          </c:dPt>
          <c:dPt>
            <c:idx val="2"/>
            <c:bubble3D val="0"/>
            <c:spPr>
              <a:solidFill>
                <a:srgbClr val="006768"/>
              </a:solidFill>
              <a:ln>
                <a:noFill/>
              </a:ln>
              <a:effectLst/>
            </c:spPr>
            <c:extLst>
              <c:ext xmlns:c16="http://schemas.microsoft.com/office/drawing/2014/chart" uri="{C3380CC4-5D6E-409C-BE32-E72D297353CC}">
                <c16:uniqueId val="{00000005-BE8F-4FA9-837F-1A598681D32F}"/>
              </c:ext>
            </c:extLst>
          </c:dPt>
          <c:dPt>
            <c:idx val="3"/>
            <c:bubble3D val="0"/>
            <c:spPr>
              <a:solidFill>
                <a:schemeClr val="accent2"/>
              </a:solidFill>
              <a:ln>
                <a:noFill/>
              </a:ln>
              <a:effectLst/>
            </c:spPr>
            <c:extLst>
              <c:ext xmlns:c16="http://schemas.microsoft.com/office/drawing/2014/chart" uri="{C3380CC4-5D6E-409C-BE32-E72D297353CC}">
                <c16:uniqueId val="{00000007-BE8F-4FA9-837F-1A598681D32F}"/>
              </c:ext>
            </c:extLst>
          </c:dPt>
          <c:dPt>
            <c:idx val="4"/>
            <c:bubble3D val="0"/>
            <c:spPr>
              <a:solidFill>
                <a:schemeClr val="accent5"/>
              </a:solidFill>
              <a:ln>
                <a:noFill/>
              </a:ln>
              <a:effectLst/>
            </c:spPr>
            <c:extLst>
              <c:ext xmlns:c16="http://schemas.microsoft.com/office/drawing/2014/chart" uri="{C3380CC4-5D6E-409C-BE32-E72D297353CC}">
                <c16:uniqueId val="{00000009-BE8F-4FA9-837F-1A598681D32F}"/>
              </c:ext>
            </c:extLst>
          </c:dPt>
          <c:dPt>
            <c:idx val="5"/>
            <c:bubble3D val="0"/>
            <c:spPr>
              <a:solidFill>
                <a:schemeClr val="accent6"/>
              </a:solidFill>
              <a:ln>
                <a:noFill/>
              </a:ln>
              <a:effectLst/>
            </c:spPr>
            <c:extLst>
              <c:ext xmlns:c16="http://schemas.microsoft.com/office/drawing/2014/chart" uri="{C3380CC4-5D6E-409C-BE32-E72D297353CC}">
                <c16:uniqueId val="{0000000B-BE8F-4FA9-837F-1A598681D32F}"/>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D-BE8F-4FA9-837F-1A598681D32F}"/>
              </c:ext>
            </c:extLst>
          </c:dPt>
          <c:dPt>
            <c:idx val="7"/>
            <c:bubble3D val="0"/>
            <c:spPr>
              <a:solidFill>
                <a:schemeClr val="accent2">
                  <a:lumMod val="60000"/>
                </a:schemeClr>
              </a:solidFill>
              <a:ln>
                <a:noFill/>
              </a:ln>
              <a:effectLst/>
            </c:spPr>
            <c:extLst>
              <c:ext xmlns:c16="http://schemas.microsoft.com/office/drawing/2014/chart" uri="{C3380CC4-5D6E-409C-BE32-E72D297353CC}">
                <c16:uniqueId val="{0000000F-BE8F-4FA9-837F-1A598681D32F}"/>
              </c:ext>
            </c:extLst>
          </c:dPt>
          <c:dPt>
            <c:idx val="8"/>
            <c:bubble3D val="0"/>
            <c:spPr>
              <a:solidFill>
                <a:schemeClr val="accent3">
                  <a:lumMod val="60000"/>
                </a:schemeClr>
              </a:solidFill>
              <a:ln>
                <a:noFill/>
              </a:ln>
              <a:effectLst/>
            </c:spPr>
            <c:extLst>
              <c:ext xmlns:c16="http://schemas.microsoft.com/office/drawing/2014/chart" uri="{C3380CC4-5D6E-409C-BE32-E72D297353CC}">
                <c16:uniqueId val="{00000011-BE8F-4FA9-837F-1A598681D32F}"/>
              </c:ext>
            </c:extLst>
          </c:dPt>
          <c:dPt>
            <c:idx val="9"/>
            <c:bubble3D val="0"/>
            <c:spPr>
              <a:solidFill>
                <a:schemeClr val="accent4">
                  <a:lumMod val="60000"/>
                </a:schemeClr>
              </a:solidFill>
              <a:ln>
                <a:noFill/>
              </a:ln>
              <a:effectLst/>
            </c:spPr>
            <c:extLst>
              <c:ext xmlns:c16="http://schemas.microsoft.com/office/drawing/2014/chart" uri="{C3380CC4-5D6E-409C-BE32-E72D297353CC}">
                <c16:uniqueId val="{00000013-BE8F-4FA9-837F-1A598681D32F}"/>
              </c:ext>
            </c:extLst>
          </c:dPt>
          <c:dPt>
            <c:idx val="10"/>
            <c:bubble3D val="0"/>
            <c:spPr>
              <a:solidFill>
                <a:schemeClr val="accent5">
                  <a:lumMod val="60000"/>
                </a:schemeClr>
              </a:solidFill>
              <a:ln>
                <a:noFill/>
              </a:ln>
              <a:effectLst/>
            </c:spPr>
            <c:extLst>
              <c:ext xmlns:c16="http://schemas.microsoft.com/office/drawing/2014/chart" uri="{C3380CC4-5D6E-409C-BE32-E72D297353CC}">
                <c16:uniqueId val="{00000015-BE8F-4FA9-837F-1A598681D32F}"/>
              </c:ext>
            </c:extLst>
          </c:dPt>
          <c:dLbls>
            <c:dLbl>
              <c:idx val="0"/>
              <c:layout>
                <c:manualLayout>
                  <c:x val="-9.0632667958112242E-2"/>
                  <c:y val="0.19273260668255582"/>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37233723574496752"/>
                      <c:h val="0.10977790597057974"/>
                    </c:manualLayout>
                  </c15:layout>
                </c:ext>
                <c:ext xmlns:c16="http://schemas.microsoft.com/office/drawing/2014/chart" uri="{C3380CC4-5D6E-409C-BE32-E72D297353CC}">
                  <c16:uniqueId val="{00000001-BE8F-4FA9-837F-1A598681D32F}"/>
                </c:ext>
              </c:extLst>
            </c:dLbl>
            <c:dLbl>
              <c:idx val="1"/>
              <c:layout>
                <c:manualLayout>
                  <c:x val="-9.6708498273393478E-2"/>
                  <c:y val="-0.17999218192582697"/>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40573794884752518"/>
                      <c:h val="0.10998967710594627"/>
                    </c:manualLayout>
                  </c15:layout>
                </c:ext>
                <c:ext xmlns:c16="http://schemas.microsoft.com/office/drawing/2014/chart" uri="{C3380CC4-5D6E-409C-BE32-E72D297353CC}">
                  <c16:uniqueId val="{00000003-BE8F-4FA9-837F-1A598681D32F}"/>
                </c:ext>
              </c:extLst>
            </c:dLbl>
            <c:dLbl>
              <c:idx val="2"/>
              <c:dLblPos val="inEnd"/>
              <c:showLegendKey val="0"/>
              <c:showVal val="1"/>
              <c:showCatName val="1"/>
              <c:showSerName val="0"/>
              <c:showPercent val="0"/>
              <c:showBubbleSize val="0"/>
              <c:separator>
</c:separator>
              <c:extLst>
                <c:ext xmlns:c15="http://schemas.microsoft.com/office/drawing/2012/chart" uri="{CE6537A1-D6FC-4f65-9D91-7224C49458BB}">
                  <c15:layout>
                    <c:manualLayout>
                      <c:w val="0.33205564445941771"/>
                      <c:h val="0.13548393626118946"/>
                    </c:manualLayout>
                  </c15:layout>
                </c:ext>
                <c:ext xmlns:c16="http://schemas.microsoft.com/office/drawing/2014/chart" uri="{C3380CC4-5D6E-409C-BE32-E72D297353CC}">
                  <c16:uniqueId val="{00000005-BE8F-4FA9-837F-1A598681D32F}"/>
                </c:ext>
              </c:extLst>
            </c:dLbl>
            <c:spPr>
              <a:noFill/>
              <a:ln>
                <a:noFill/>
              </a:ln>
              <a:effectLst/>
            </c:spPr>
            <c:txPr>
              <a:bodyPr rot="0" spcFirstLastPara="1" vertOverflow="ellipsis" horzOverflow="clip" vert="horz" wrap="square" lIns="36576" tIns="18288" rIns="36576" bIns="18288" anchor="ctr" anchorCtr="1">
                <a:spAutoFit/>
              </a:bodyPr>
              <a:lstStyle/>
              <a:p>
                <a:pPr>
                  <a:defRPr sz="900" b="1" i="0" u="none" strike="noStrike" kern="1200" baseline="0">
                    <a:solidFill>
                      <a:schemeClr val="bg1"/>
                    </a:solidFill>
                    <a:latin typeface="Trebuchet MS" panose="020B0603020202020204" pitchFamily="34" charset="0"/>
                    <a:ea typeface="+mn-ea"/>
                    <a:cs typeface="+mn-cs"/>
                  </a:defRPr>
                </a:pPr>
                <a:endParaRPr lang="en-US"/>
              </a:p>
            </c:txPr>
            <c:dLblPos val="inEnd"/>
            <c:showLegendKey val="0"/>
            <c:showVal val="1"/>
            <c:showCatName val="1"/>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a:noFill/>
                  <a:ln>
                    <a:noFill/>
                  </a:ln>
                </c15:spPr>
              </c:ext>
            </c:extLst>
          </c:dLbls>
          <c:cat>
            <c:strRef>
              <c:f>'Pivot data'!$A$3:$A$8</c:f>
              <c:strCache>
                <c:ptCount val="5"/>
                <c:pt idx="0">
                  <c:v>Asset Refurbishment</c:v>
                </c:pt>
                <c:pt idx="1">
                  <c:v>Customer Connection</c:v>
                </c:pt>
                <c:pt idx="2">
                  <c:v>System Reinforcement</c:v>
                </c:pt>
                <c:pt idx="3">
                  <c:v>DSO</c:v>
                </c:pt>
                <c:pt idx="4">
                  <c:v>Diversion</c:v>
                </c:pt>
              </c:strCache>
            </c:strRef>
          </c:cat>
          <c:val>
            <c:numRef>
              <c:f>'Pivot data'!$B$3:$B$8</c:f>
              <c:numCache>
                <c:formatCode>General</c:formatCode>
                <c:ptCount val="5"/>
                <c:pt idx="0">
                  <c:v>80</c:v>
                </c:pt>
                <c:pt idx="1">
                  <c:v>125</c:v>
                </c:pt>
                <c:pt idx="2">
                  <c:v>130</c:v>
                </c:pt>
                <c:pt idx="3">
                  <c:v>66</c:v>
                </c:pt>
                <c:pt idx="4">
                  <c:v>4</c:v>
                </c:pt>
              </c:numCache>
            </c:numRef>
          </c:val>
          <c:extLst>
            <c:ext xmlns:c16="http://schemas.microsoft.com/office/drawing/2014/chart" uri="{C3380CC4-5D6E-409C-BE32-E72D297353CC}">
              <c16:uniqueId val="{00000016-BE8F-4FA9-837F-1A598681D32F}"/>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a:solidFill>
            <a:schemeClr val="tx2"/>
          </a:solidFill>
          <a:latin typeface="Trebuchet MS" panose="020B0603020202020204" pitchFamily="34" charset="0"/>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[TID 2026 Q2 - Final.xlsx]Pivot data!PivotTable10</c:name>
    <c:fmtId val="10"/>
  </c:pivotSource>
  <c:chart>
    <c:title>
      <c:tx>
        <c:rich>
          <a:bodyPr rot="0" spcFirstLastPara="1" vertOverflow="ellipsis" vert="horz" wrap="square" anchor="ctr" anchorCtr="1"/>
          <a:lstStyle/>
          <a:p>
            <a:pPr>
              <a:defRPr sz="1600" b="1" i="0" u="none" strike="noStrike" kern="1200" spc="0" baseline="0">
                <a:solidFill>
                  <a:schemeClr val="tx2"/>
                </a:solidFill>
                <a:latin typeface="Trebuchet MS" panose="020B0603020202020204" pitchFamily="34" charset="0"/>
                <a:ea typeface="+mn-ea"/>
                <a:cs typeface="+mn-cs"/>
              </a:defRPr>
            </a:pPr>
            <a:r>
              <a:rPr lang="en-US" sz="1600" b="1"/>
              <a:t>Project Stage</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2"/>
              </a:solidFill>
              <a:latin typeface="Trebuchet MS" panose="020B0603020202020204" pitchFamily="34" charset="0"/>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rebuchet MS" panose="020B0603020202020204" pitchFamily="34"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rebuchet MS" panose="020B0603020202020204" pitchFamily="34"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rebuchet MS" panose="020B0603020202020204" pitchFamily="34"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rgbClr val="00579E"/>
          </a:solidFill>
          <a:ln>
            <a:noFill/>
          </a:ln>
          <a:effectLst/>
        </c:spPr>
        <c:marker>
          <c:symbol val="none"/>
        </c:marker>
        <c:dLbl>
          <c:idx val="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Trebuchet MS" panose="020B0603020202020204" pitchFamily="34" charset="0"/>
                  <a:ea typeface="+mn-ea"/>
                  <a:cs typeface="+mn-cs"/>
                </a:defRPr>
              </a:pPr>
              <a:endParaRPr lang="en-US"/>
            </a:p>
          </c:txPr>
          <c:dLblPos val="ctr"/>
          <c:showLegendKey val="0"/>
          <c:showVal val="1"/>
          <c:showCatName val="1"/>
          <c:showSerName val="0"/>
          <c:showPercent val="0"/>
          <c:showBubbleSize val="0"/>
          <c:extLst>
            <c:ext xmlns:c15="http://schemas.microsoft.com/office/drawing/2012/chart" uri="{CE6537A1-D6FC-4f65-9D91-7224C49458BB}"/>
          </c:extLst>
        </c:dLbl>
      </c:pivotFmt>
      <c:pivotFmt>
        <c:idx val="10"/>
        <c:spPr>
          <a:solidFill>
            <a:schemeClr val="bg2"/>
          </a:solidFill>
          <a:ln>
            <a:noFill/>
          </a:ln>
          <a:effectLst/>
        </c:spPr>
      </c:pivotFmt>
      <c:pivotFmt>
        <c:idx val="11"/>
        <c:spPr>
          <a:solidFill>
            <a:schemeClr val="tx2"/>
          </a:solidFill>
          <a:ln>
            <a:noFill/>
          </a:ln>
          <a:effectLst/>
        </c:spPr>
      </c:pivotFmt>
      <c:pivotFmt>
        <c:idx val="12"/>
        <c:spPr>
          <a:solidFill>
            <a:srgbClr val="00579E"/>
          </a:solidFill>
          <a:ln>
            <a:noFill/>
          </a:ln>
          <a:effectLst/>
        </c:spPr>
      </c:pivotFmt>
      <c:pivotFmt>
        <c:idx val="13"/>
        <c:spPr>
          <a:solidFill>
            <a:schemeClr val="accent1"/>
          </a:solidFill>
          <a:ln>
            <a:noFill/>
          </a:ln>
          <a:effectLst/>
        </c:spPr>
      </c:pivotFmt>
      <c:pivotFmt>
        <c:idx val="14"/>
        <c:spPr>
          <a:solidFill>
            <a:srgbClr val="00579E"/>
          </a:solidFill>
          <a:ln>
            <a:noFill/>
          </a:ln>
          <a:effectLst/>
        </c:spPr>
        <c:marker>
          <c:symbol val="none"/>
        </c:marker>
        <c:dLbl>
          <c:idx val="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Trebuchet MS" panose="020B0603020202020204" pitchFamily="34" charset="0"/>
                  <a:ea typeface="+mn-ea"/>
                  <a:cs typeface="+mn-cs"/>
                </a:defRPr>
              </a:pPr>
              <a:endParaRPr lang="en-US"/>
            </a:p>
          </c:txPr>
          <c:dLblPos val="ctr"/>
          <c:showLegendKey val="0"/>
          <c:showVal val="1"/>
          <c:showCatName val="1"/>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pivotFmt>
      <c:pivotFmt>
        <c:idx val="16"/>
        <c:spPr>
          <a:solidFill>
            <a:srgbClr val="00579E"/>
          </a:solidFill>
          <a:ln>
            <a:noFill/>
          </a:ln>
          <a:effectLst/>
        </c:spPr>
      </c:pivotFmt>
      <c:pivotFmt>
        <c:idx val="17"/>
        <c:spPr>
          <a:solidFill>
            <a:schemeClr val="tx2"/>
          </a:solidFill>
          <a:ln>
            <a:noFill/>
          </a:ln>
          <a:effectLst/>
        </c:spPr>
      </c:pivotFmt>
      <c:pivotFmt>
        <c:idx val="18"/>
        <c:spPr>
          <a:solidFill>
            <a:schemeClr val="bg2"/>
          </a:solidFill>
          <a:ln>
            <a:noFill/>
          </a:ln>
          <a:effectLst/>
        </c:spPr>
      </c:pivotFmt>
      <c:pivotFmt>
        <c:idx val="19"/>
        <c:spPr>
          <a:solidFill>
            <a:srgbClr val="00579E"/>
          </a:solidFill>
          <a:ln>
            <a:noFill/>
          </a:ln>
          <a:effectLst/>
        </c:spPr>
        <c:marker>
          <c:symbol val="none"/>
        </c:marker>
        <c:dLbl>
          <c:idx val="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Trebuchet MS" panose="020B0603020202020204" pitchFamily="34" charset="0"/>
                  <a:ea typeface="+mn-ea"/>
                  <a:cs typeface="+mn-cs"/>
                </a:defRPr>
              </a:pPr>
              <a:endParaRPr lang="en-US"/>
            </a:p>
          </c:txPr>
          <c:dLblPos val="inEnd"/>
          <c:showLegendKey val="0"/>
          <c:showVal val="1"/>
          <c:showCatName val="1"/>
          <c:showSerName val="0"/>
          <c:showPercent val="0"/>
          <c:showBubbleSize val="0"/>
          <c:separator>
</c:separator>
          <c:extLst>
            <c:ext xmlns:c15="http://schemas.microsoft.com/office/drawing/2012/chart" uri="{CE6537A1-D6FC-4f65-9D91-7224C49458BB}"/>
          </c:extLst>
        </c:dLbl>
      </c:pivotFmt>
      <c:pivotFmt>
        <c:idx val="20"/>
        <c:spPr>
          <a:solidFill>
            <a:schemeClr val="accent1"/>
          </a:solidFill>
          <a:ln>
            <a:noFill/>
          </a:ln>
          <a:effectLst/>
        </c:spPr>
      </c:pivotFmt>
      <c:pivotFmt>
        <c:idx val="21"/>
        <c:spPr>
          <a:solidFill>
            <a:srgbClr val="00579E"/>
          </a:solidFill>
          <a:ln>
            <a:noFill/>
          </a:ln>
          <a:effectLst/>
        </c:spPr>
      </c:pivotFmt>
      <c:pivotFmt>
        <c:idx val="22"/>
        <c:spPr>
          <a:solidFill>
            <a:schemeClr val="tx2"/>
          </a:solidFill>
          <a:ln>
            <a:noFill/>
          </a:ln>
          <a:effectLst/>
        </c:spPr>
      </c:pivotFmt>
      <c:pivotFmt>
        <c:idx val="23"/>
        <c:spPr>
          <a:solidFill>
            <a:srgbClr val="006768"/>
          </a:solidFill>
          <a:ln>
            <a:noFill/>
          </a:ln>
          <a:effectLst/>
        </c:spPr>
      </c:pivotFmt>
      <c:pivotFmt>
        <c:idx val="24"/>
        <c:spPr>
          <a:solidFill>
            <a:schemeClr val="bg2"/>
          </a:solidFill>
          <a:ln>
            <a:noFill/>
          </a:ln>
          <a:effectLst/>
        </c:spPr>
      </c:pivotFmt>
      <c:pivotFmt>
        <c:idx val="25"/>
        <c:spPr>
          <a:solidFill>
            <a:schemeClr val="bg2"/>
          </a:solidFill>
          <a:ln>
            <a:noFill/>
          </a:ln>
          <a:effectLst/>
        </c:spPr>
      </c:pivotFmt>
      <c:pivotFmt>
        <c:idx val="26"/>
        <c:spPr>
          <a:solidFill>
            <a:srgbClr val="00579E"/>
          </a:solidFill>
          <a:ln>
            <a:noFill/>
          </a:ln>
          <a:effectLst/>
        </c:spPr>
        <c:marker>
          <c:symbol val="none"/>
        </c:marker>
        <c:dLbl>
          <c:idx val="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Trebuchet MS" panose="020B0603020202020204" pitchFamily="34" charset="0"/>
                  <a:ea typeface="+mn-ea"/>
                  <a:cs typeface="+mn-cs"/>
                </a:defRPr>
              </a:pPr>
              <a:endParaRPr lang="en-US"/>
            </a:p>
          </c:txPr>
          <c:dLblPos val="inEnd"/>
          <c:showLegendKey val="0"/>
          <c:showVal val="1"/>
          <c:showCatName val="1"/>
          <c:showSerName val="0"/>
          <c:showPercent val="0"/>
          <c:showBubbleSize val="0"/>
          <c:separator>
</c:separator>
          <c:extLst>
            <c:ext xmlns:c15="http://schemas.microsoft.com/office/drawing/2012/chart" uri="{CE6537A1-D6FC-4f65-9D91-7224C49458BB}"/>
          </c:extLst>
        </c:dLbl>
      </c:pivotFmt>
      <c:pivotFmt>
        <c:idx val="27"/>
        <c:spPr>
          <a:solidFill>
            <a:schemeClr val="accent2"/>
          </a:solidFill>
          <a:ln>
            <a:noFill/>
          </a:ln>
          <a:effectLst/>
        </c:spPr>
      </c:pivotFmt>
      <c:pivotFmt>
        <c:idx val="28"/>
        <c:spPr>
          <a:solidFill>
            <a:schemeClr val="accent1"/>
          </a:solidFill>
          <a:ln>
            <a:noFill/>
          </a:ln>
          <a:effectLst/>
        </c:spPr>
      </c:pivotFmt>
      <c:pivotFmt>
        <c:idx val="29"/>
        <c:spPr>
          <a:solidFill>
            <a:srgbClr val="006768"/>
          </a:solidFill>
          <a:ln>
            <a:noFill/>
          </a:ln>
          <a:effectLst/>
        </c:spPr>
      </c:pivotFmt>
      <c:pivotFmt>
        <c:idx val="30"/>
        <c:spPr>
          <a:solidFill>
            <a:schemeClr val="bg2"/>
          </a:solidFill>
          <a:ln>
            <a:noFill/>
          </a:ln>
          <a:effectLst/>
        </c:spPr>
      </c:pivotFmt>
      <c:pivotFmt>
        <c:idx val="31"/>
        <c:spPr>
          <a:solidFill>
            <a:srgbClr val="00579E"/>
          </a:solidFill>
          <a:ln>
            <a:noFill/>
          </a:ln>
          <a:effectLst/>
        </c:spPr>
      </c:pivotFmt>
    </c:pivotFmts>
    <c:plotArea>
      <c:layout/>
      <c:pieChart>
        <c:varyColors val="1"/>
        <c:ser>
          <c:idx val="0"/>
          <c:order val="0"/>
          <c:tx>
            <c:strRef>
              <c:f>'Pivot data'!$E$2</c:f>
              <c:strCache>
                <c:ptCount val="1"/>
                <c:pt idx="0">
                  <c:v>Total</c:v>
                </c:pt>
              </c:strCache>
            </c:strRef>
          </c:tx>
          <c:spPr>
            <a:solidFill>
              <a:srgbClr val="00579E"/>
            </a:solidFill>
          </c:spPr>
          <c:dPt>
            <c:idx val="0"/>
            <c:bubble3D val="0"/>
            <c:spPr>
              <a:solidFill>
                <a:schemeClr val="accent2"/>
              </a:solidFill>
              <a:ln>
                <a:noFill/>
              </a:ln>
              <a:effectLst/>
            </c:spPr>
            <c:extLst>
              <c:ext xmlns:c16="http://schemas.microsoft.com/office/drawing/2014/chart" uri="{C3380CC4-5D6E-409C-BE32-E72D297353CC}">
                <c16:uniqueId val="{00000001-8BFD-4C66-BD55-2CD163BBF413}"/>
              </c:ext>
            </c:extLst>
          </c:dPt>
          <c:dPt>
            <c:idx val="1"/>
            <c:bubble3D val="0"/>
            <c:spPr>
              <a:solidFill>
                <a:schemeClr val="accent1"/>
              </a:solidFill>
              <a:ln>
                <a:noFill/>
              </a:ln>
              <a:effectLst/>
            </c:spPr>
            <c:extLst>
              <c:ext xmlns:c16="http://schemas.microsoft.com/office/drawing/2014/chart" uri="{C3380CC4-5D6E-409C-BE32-E72D297353CC}">
                <c16:uniqueId val="{00000003-8BFD-4C66-BD55-2CD163BBF413}"/>
              </c:ext>
            </c:extLst>
          </c:dPt>
          <c:dPt>
            <c:idx val="2"/>
            <c:bubble3D val="0"/>
            <c:spPr>
              <a:solidFill>
                <a:srgbClr val="006768"/>
              </a:solidFill>
              <a:ln>
                <a:noFill/>
              </a:ln>
              <a:effectLst/>
            </c:spPr>
            <c:extLst>
              <c:ext xmlns:c16="http://schemas.microsoft.com/office/drawing/2014/chart" uri="{C3380CC4-5D6E-409C-BE32-E72D297353CC}">
                <c16:uniqueId val="{00000005-8BFD-4C66-BD55-2CD163BBF413}"/>
              </c:ext>
            </c:extLst>
          </c:dPt>
          <c:dPt>
            <c:idx val="3"/>
            <c:bubble3D val="0"/>
            <c:spPr>
              <a:solidFill>
                <a:schemeClr val="bg2"/>
              </a:solidFill>
              <a:ln>
                <a:noFill/>
              </a:ln>
              <a:effectLst/>
            </c:spPr>
            <c:extLst>
              <c:ext xmlns:c16="http://schemas.microsoft.com/office/drawing/2014/chart" uri="{C3380CC4-5D6E-409C-BE32-E72D297353CC}">
                <c16:uniqueId val="{00000007-8BFD-4C66-BD55-2CD163BBF413}"/>
              </c:ext>
            </c:extLst>
          </c:dPt>
          <c:dPt>
            <c:idx val="4"/>
            <c:bubble3D val="0"/>
            <c:spPr>
              <a:solidFill>
                <a:srgbClr val="00579E"/>
              </a:solidFill>
              <a:ln>
                <a:noFill/>
              </a:ln>
              <a:effectLst/>
            </c:spPr>
            <c:extLst>
              <c:ext xmlns:c16="http://schemas.microsoft.com/office/drawing/2014/chart" uri="{C3380CC4-5D6E-409C-BE32-E72D297353CC}">
                <c16:uniqueId val="{00000009-89B4-4F82-B247-3E45B1E264AF}"/>
              </c:ext>
            </c:extLst>
          </c:dPt>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Trebuchet MS" panose="020B0603020202020204" pitchFamily="34" charset="0"/>
                    <a:ea typeface="+mn-ea"/>
                    <a:cs typeface="+mn-cs"/>
                  </a:defRPr>
                </a:pPr>
                <a:endParaRPr lang="en-US"/>
              </a:p>
            </c:txPr>
            <c:dLblPos val="inEnd"/>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'Pivot data'!$D$3:$D$7</c:f>
              <c:strCache>
                <c:ptCount val="4"/>
                <c:pt idx="0">
                  <c:v>Post EI</c:v>
                </c:pt>
                <c:pt idx="1">
                  <c:v>Post PA</c:v>
                </c:pt>
                <c:pt idx="2">
                  <c:v>Pre PA</c:v>
                </c:pt>
                <c:pt idx="3">
                  <c:v>Pipeline</c:v>
                </c:pt>
              </c:strCache>
            </c:strRef>
          </c:cat>
          <c:val>
            <c:numRef>
              <c:f>'Pivot data'!$E$3:$E$7</c:f>
              <c:numCache>
                <c:formatCode>General</c:formatCode>
                <c:ptCount val="4"/>
                <c:pt idx="0">
                  <c:v>9</c:v>
                </c:pt>
                <c:pt idx="1">
                  <c:v>146</c:v>
                </c:pt>
                <c:pt idx="2">
                  <c:v>161</c:v>
                </c:pt>
                <c:pt idx="3">
                  <c:v>89</c:v>
                </c:pt>
              </c:numCache>
            </c:numRef>
          </c:val>
          <c:extLst>
            <c:ext xmlns:c16="http://schemas.microsoft.com/office/drawing/2014/chart" uri="{C3380CC4-5D6E-409C-BE32-E72D297353CC}">
              <c16:uniqueId val="{00000008-8BFD-4C66-BD55-2CD163BBF413}"/>
            </c:ext>
          </c:extLst>
        </c:ser>
        <c:dLbls>
          <c:dLblPos val="ctr"/>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a:solidFill>
            <a:schemeClr val="tx2"/>
          </a:solidFill>
          <a:latin typeface="Trebuchet MS" panose="020B0603020202020204" pitchFamily="34" charset="0"/>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rgbClr val="006768"/>
                </a:solidFill>
                <a:latin typeface="Trebuchet MS" panose="020B0603020202020204" pitchFamily="34" charset="0"/>
                <a:ea typeface="+mn-ea"/>
                <a:cs typeface="+mn-cs"/>
              </a:defRPr>
            </a:pPr>
            <a:r>
              <a:rPr lang="en-IE" sz="1600" b="1"/>
              <a:t>Capital Approvals</a:t>
            </a:r>
          </a:p>
        </c:rich>
      </c:tx>
      <c:layout>
        <c:manualLayout>
          <c:xMode val="edge"/>
          <c:yMode val="edge"/>
          <c:x val="0.26344391393315558"/>
          <c:y val="1.3346878722062635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rgbClr val="006768"/>
              </a:solidFill>
              <a:latin typeface="Trebuchet MS" panose="020B0603020202020204" pitchFamily="34" charset="0"/>
              <a:ea typeface="+mn-ea"/>
              <a:cs typeface="+mn-cs"/>
            </a:defRPr>
          </a:pPr>
          <a:endParaRPr lang="en-US"/>
        </a:p>
      </c:txPr>
    </c:title>
    <c:autoTitleDeleted val="0"/>
    <c:plotArea>
      <c:layout>
        <c:manualLayout>
          <c:layoutTarget val="inner"/>
          <c:xMode val="edge"/>
          <c:yMode val="edge"/>
          <c:x val="3.8805555555555558E-2"/>
          <c:y val="0.15987465277777776"/>
          <c:w val="0.92238888888888892"/>
          <c:h val="0.67025853009178171"/>
        </c:manualLayout>
      </c:layout>
      <c:barChart>
        <c:barDir val="col"/>
        <c:grouping val="clustered"/>
        <c:varyColors val="0"/>
        <c:ser>
          <c:idx val="0"/>
          <c:order val="0"/>
          <c:tx>
            <c:v>Achieved &amp; Forecast</c:v>
          </c:tx>
          <c:spPr>
            <a:solidFill>
              <a:schemeClr val="bg2"/>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rgbClr val="006768"/>
                    </a:solidFill>
                    <a:latin typeface="Trebuchet MS" panose="020B0603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'Pivot data'!$G$3:$G$7</c:f>
              <c:numCache>
                <c:formatCode>General</c:formatCode>
                <c:ptCount val="5"/>
                <c:pt idx="0">
                  <c:v>2026</c:v>
                </c:pt>
                <c:pt idx="1">
                  <c:v>2027</c:v>
                </c:pt>
                <c:pt idx="2">
                  <c:v>2028</c:v>
                </c:pt>
                <c:pt idx="3">
                  <c:v>2029</c:v>
                </c:pt>
                <c:pt idx="4">
                  <c:v>2030</c:v>
                </c:pt>
              </c:numCache>
            </c:numRef>
          </c:cat>
          <c:val>
            <c:numRef>
              <c:f>'Pivot data'!$H$3:$H$7</c:f>
              <c:numCache>
                <c:formatCode>0;\-0;;@</c:formatCode>
                <c:ptCount val="5"/>
                <c:pt idx="0">
                  <c:v>50</c:v>
                </c:pt>
                <c:pt idx="1">
                  <c:v>9</c:v>
                </c:pt>
                <c:pt idx="2">
                  <c:v>4</c:v>
                </c:pt>
                <c:pt idx="3">
                  <c:v>6</c:v>
                </c:pt>
                <c:pt idx="4">
                  <c:v>0</c:v>
                </c:pt>
              </c:numCache>
            </c:numRef>
          </c:val>
          <c:extLst>
            <c:ext xmlns:c16="http://schemas.microsoft.com/office/drawing/2014/chart" uri="{C3380CC4-5D6E-409C-BE32-E72D297353CC}">
              <c16:uniqueId val="{00000000-B5AD-4F6C-9158-3355CB24D462}"/>
            </c:ext>
          </c:extLst>
        </c:ser>
        <c:dLbls>
          <c:dLblPos val="outEnd"/>
          <c:showLegendKey val="0"/>
          <c:showVal val="1"/>
          <c:showCatName val="0"/>
          <c:showSerName val="0"/>
          <c:showPercent val="0"/>
          <c:showBubbleSize val="0"/>
        </c:dLbls>
        <c:gapWidth val="50"/>
        <c:axId val="1205445896"/>
        <c:axId val="840207024"/>
        <c:extLst/>
      </c:barChart>
      <c:catAx>
        <c:axId val="120544589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rgbClr val="006768"/>
                </a:solidFill>
                <a:latin typeface="Trebuchet MS" panose="020B0603020202020204" pitchFamily="34" charset="0"/>
                <a:ea typeface="+mn-ea"/>
                <a:cs typeface="+mn-cs"/>
              </a:defRPr>
            </a:pPr>
            <a:endParaRPr lang="en-US"/>
          </a:p>
        </c:txPr>
        <c:crossAx val="840207024"/>
        <c:crosses val="autoZero"/>
        <c:auto val="1"/>
        <c:lblAlgn val="ctr"/>
        <c:lblOffset val="100"/>
        <c:noMultiLvlLbl val="0"/>
      </c:catAx>
      <c:valAx>
        <c:axId val="840207024"/>
        <c:scaling>
          <c:orientation val="minMax"/>
          <c:max val="60"/>
        </c:scaling>
        <c:delete val="1"/>
        <c:axPos val="l"/>
        <c:numFmt formatCode="0;\-0;;@" sourceLinked="1"/>
        <c:majorTickMark val="out"/>
        <c:minorTickMark val="none"/>
        <c:tickLblPos val="nextTo"/>
        <c:crossAx val="120544589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a:solidFill>
            <a:srgbClr val="006768"/>
          </a:solidFill>
          <a:latin typeface="Trebuchet MS" panose="020B0603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0"/>
          <a:lstStyle/>
          <a:p>
            <a:pPr>
              <a:defRPr lang="en-US" sz="1600" b="1" i="0" u="none" strike="noStrike" kern="1200" spc="0" baseline="0">
                <a:solidFill>
                  <a:srgbClr val="006768"/>
                </a:solidFill>
                <a:latin typeface="Trebuchet MS" panose="020B0603020202020204" pitchFamily="34" charset="0"/>
                <a:ea typeface="+mn-ea"/>
                <a:cs typeface="+mn-cs"/>
              </a:defRPr>
            </a:pPr>
            <a:r>
              <a:rPr lang="en-IE" sz="1600" b="1"/>
              <a:t>Project Agreements Signed</a:t>
            </a:r>
          </a:p>
        </c:rich>
      </c:tx>
      <c:layout>
        <c:manualLayout>
          <c:xMode val="edge"/>
          <c:yMode val="edge"/>
          <c:x val="0.13866721496864395"/>
          <c:y val="1.3346878722062635E-2"/>
        </c:manualLayout>
      </c:layout>
      <c:overlay val="0"/>
      <c:spPr>
        <a:noFill/>
        <a:ln>
          <a:noFill/>
        </a:ln>
        <a:effectLst/>
      </c:spPr>
      <c:txPr>
        <a:bodyPr rot="0" spcFirstLastPara="1" vertOverflow="ellipsis" vert="horz" wrap="square" anchor="t" anchorCtr="0"/>
        <a:lstStyle/>
        <a:p>
          <a:pPr>
            <a:defRPr lang="en-US" sz="1600" b="1" i="0" u="none" strike="noStrike" kern="1200" spc="0" baseline="0">
              <a:solidFill>
                <a:srgbClr val="006768"/>
              </a:solidFill>
              <a:latin typeface="Trebuchet MS" panose="020B0603020202020204" pitchFamily="34" charset="0"/>
              <a:ea typeface="+mn-ea"/>
              <a:cs typeface="+mn-cs"/>
            </a:defRPr>
          </a:pPr>
          <a:endParaRPr lang="en-IE"/>
        </a:p>
      </c:txPr>
    </c:title>
    <c:autoTitleDeleted val="0"/>
    <c:plotArea>
      <c:layout>
        <c:manualLayout>
          <c:layoutTarget val="inner"/>
          <c:xMode val="edge"/>
          <c:yMode val="edge"/>
          <c:x val="3.8805555555555558E-2"/>
          <c:y val="0.14964409722222222"/>
          <c:w val="0.92238888888888892"/>
          <c:h val="0.68367617179289564"/>
        </c:manualLayout>
      </c:layout>
      <c:barChart>
        <c:barDir val="col"/>
        <c:grouping val="clustered"/>
        <c:varyColors val="0"/>
        <c:ser>
          <c:idx val="0"/>
          <c:order val="0"/>
          <c:tx>
            <c:v>Achieved &amp; Forecast</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rgbClr val="006768"/>
                    </a:solidFill>
                    <a:latin typeface="Trebuchet MS" panose="020B0603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'Pivot data'!$G$3:$G$7</c:f>
              <c:numCache>
                <c:formatCode>General</c:formatCode>
                <c:ptCount val="5"/>
                <c:pt idx="0">
                  <c:v>2026</c:v>
                </c:pt>
                <c:pt idx="1">
                  <c:v>2027</c:v>
                </c:pt>
                <c:pt idx="2">
                  <c:v>2028</c:v>
                </c:pt>
                <c:pt idx="3">
                  <c:v>2029</c:v>
                </c:pt>
                <c:pt idx="4">
                  <c:v>2030</c:v>
                </c:pt>
              </c:numCache>
            </c:numRef>
          </c:cat>
          <c:val>
            <c:numRef>
              <c:f>'Pivot data'!$I$3:$I$7</c:f>
              <c:numCache>
                <c:formatCode>0;\-0;;@</c:formatCode>
                <c:ptCount val="5"/>
                <c:pt idx="0">
                  <c:v>63</c:v>
                </c:pt>
                <c:pt idx="1">
                  <c:v>44</c:v>
                </c:pt>
                <c:pt idx="2">
                  <c:v>28</c:v>
                </c:pt>
                <c:pt idx="3">
                  <c:v>26</c:v>
                </c:pt>
                <c:pt idx="4">
                  <c:v>22</c:v>
                </c:pt>
              </c:numCache>
            </c:numRef>
          </c:val>
          <c:extLst>
            <c:ext xmlns:c16="http://schemas.microsoft.com/office/drawing/2014/chart" uri="{C3380CC4-5D6E-409C-BE32-E72D297353CC}">
              <c16:uniqueId val="{00000000-0FFD-49CC-B860-B22A47DDAF59}"/>
            </c:ext>
          </c:extLst>
        </c:ser>
        <c:dLbls>
          <c:dLblPos val="outEnd"/>
          <c:showLegendKey val="0"/>
          <c:showVal val="1"/>
          <c:showCatName val="0"/>
          <c:showSerName val="0"/>
          <c:showPercent val="0"/>
          <c:showBubbleSize val="0"/>
        </c:dLbls>
        <c:gapWidth val="50"/>
        <c:axId val="1205445896"/>
        <c:axId val="840207024"/>
        <c:extLst/>
      </c:barChart>
      <c:catAx>
        <c:axId val="120544589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en-US" sz="1000" b="0" i="0" u="none" strike="noStrike" kern="1200" baseline="0">
                <a:solidFill>
                  <a:srgbClr val="006768"/>
                </a:solidFill>
                <a:latin typeface="Trebuchet MS" panose="020B0603020202020204" pitchFamily="34" charset="0"/>
                <a:ea typeface="+mn-ea"/>
                <a:cs typeface="+mn-cs"/>
              </a:defRPr>
            </a:pPr>
            <a:endParaRPr lang="en-US"/>
          </a:p>
        </c:txPr>
        <c:crossAx val="840207024"/>
        <c:crosses val="autoZero"/>
        <c:auto val="1"/>
        <c:lblAlgn val="ctr"/>
        <c:lblOffset val="100"/>
        <c:noMultiLvlLbl val="0"/>
      </c:catAx>
      <c:valAx>
        <c:axId val="840207024"/>
        <c:scaling>
          <c:orientation val="minMax"/>
        </c:scaling>
        <c:delete val="1"/>
        <c:axPos val="l"/>
        <c:numFmt formatCode="0;\-0;;@" sourceLinked="1"/>
        <c:majorTickMark val="out"/>
        <c:minorTickMark val="none"/>
        <c:tickLblPos val="nextTo"/>
        <c:crossAx val="120544589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lang="en-US" sz="1000" b="0" i="0" u="none" strike="noStrike" kern="1200" baseline="0">
          <a:solidFill>
            <a:srgbClr val="006768"/>
          </a:solidFill>
          <a:latin typeface="Trebuchet MS" panose="020B0603020202020204" pitchFamily="34" charset="0"/>
          <a:ea typeface="+mn-ea"/>
          <a:cs typeface="+mn-cs"/>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rgbClr val="006768"/>
                </a:solidFill>
                <a:latin typeface="Trebuchet MS" panose="020B0603020202020204" pitchFamily="34" charset="0"/>
                <a:ea typeface="+mn-ea"/>
                <a:cs typeface="+mn-cs"/>
              </a:defRPr>
            </a:pPr>
            <a:r>
              <a:rPr lang="en-IE" sz="1600" b="1"/>
              <a:t>Final Energisation</a:t>
            </a:r>
          </a:p>
        </c:rich>
      </c:tx>
      <c:layout>
        <c:manualLayout>
          <c:xMode val="edge"/>
          <c:yMode val="edge"/>
          <c:x val="0.25575118660455304"/>
          <c:y val="1.3346878722062635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rgbClr val="006768"/>
              </a:solidFill>
              <a:latin typeface="Trebuchet MS" panose="020B0603020202020204" pitchFamily="34" charset="0"/>
              <a:ea typeface="+mn-ea"/>
              <a:cs typeface="+mn-cs"/>
            </a:defRPr>
          </a:pPr>
          <a:endParaRPr lang="en-IE"/>
        </a:p>
      </c:txPr>
    </c:title>
    <c:autoTitleDeleted val="0"/>
    <c:plotArea>
      <c:layout>
        <c:manualLayout>
          <c:layoutTarget val="inner"/>
          <c:xMode val="edge"/>
          <c:yMode val="edge"/>
          <c:x val="3.8805555555555558E-2"/>
          <c:y val="0.15987465277777776"/>
          <c:w val="0.92238888888888892"/>
          <c:h val="0.6658095705177608"/>
        </c:manualLayout>
      </c:layout>
      <c:barChart>
        <c:barDir val="col"/>
        <c:grouping val="clustered"/>
        <c:varyColors val="0"/>
        <c:ser>
          <c:idx val="0"/>
          <c:order val="0"/>
          <c:tx>
            <c:v>Achieved &amp; Forecast</c:v>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rgbClr val="006768"/>
                    </a:solidFill>
                    <a:latin typeface="Trebuchet MS" panose="020B0603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'Pivot data'!$G$3:$G$7</c:f>
              <c:numCache>
                <c:formatCode>General</c:formatCode>
                <c:ptCount val="5"/>
                <c:pt idx="0">
                  <c:v>2026</c:v>
                </c:pt>
                <c:pt idx="1">
                  <c:v>2027</c:v>
                </c:pt>
                <c:pt idx="2">
                  <c:v>2028</c:v>
                </c:pt>
                <c:pt idx="3">
                  <c:v>2029</c:v>
                </c:pt>
                <c:pt idx="4">
                  <c:v>2030</c:v>
                </c:pt>
              </c:numCache>
            </c:numRef>
          </c:cat>
          <c:val>
            <c:numRef>
              <c:f>'Pivot data'!$K$3:$K$7</c:f>
              <c:numCache>
                <c:formatCode>0;\-0;;@</c:formatCode>
                <c:ptCount val="5"/>
                <c:pt idx="0">
                  <c:v>37</c:v>
                </c:pt>
                <c:pt idx="1">
                  <c:v>59</c:v>
                </c:pt>
                <c:pt idx="2">
                  <c:v>46</c:v>
                </c:pt>
                <c:pt idx="3">
                  <c:v>33</c:v>
                </c:pt>
                <c:pt idx="4">
                  <c:v>24</c:v>
                </c:pt>
              </c:numCache>
            </c:numRef>
          </c:val>
          <c:extLst>
            <c:ext xmlns:c16="http://schemas.microsoft.com/office/drawing/2014/chart" uri="{C3380CC4-5D6E-409C-BE32-E72D297353CC}">
              <c16:uniqueId val="{00000000-FFF8-4E44-AD37-A9BAF8DF5AEF}"/>
            </c:ext>
          </c:extLst>
        </c:ser>
        <c:dLbls>
          <c:dLblPos val="outEnd"/>
          <c:showLegendKey val="0"/>
          <c:showVal val="1"/>
          <c:showCatName val="0"/>
          <c:showSerName val="0"/>
          <c:showPercent val="0"/>
          <c:showBubbleSize val="0"/>
        </c:dLbls>
        <c:gapWidth val="50"/>
        <c:axId val="1205445896"/>
        <c:axId val="840207024"/>
        <c:extLst/>
      </c:barChart>
      <c:catAx>
        <c:axId val="120544589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rgbClr val="006768"/>
                </a:solidFill>
                <a:latin typeface="Trebuchet MS" panose="020B0603020202020204" pitchFamily="34" charset="0"/>
                <a:ea typeface="+mn-ea"/>
                <a:cs typeface="+mn-cs"/>
              </a:defRPr>
            </a:pPr>
            <a:endParaRPr lang="en-US"/>
          </a:p>
        </c:txPr>
        <c:crossAx val="840207024"/>
        <c:crosses val="autoZero"/>
        <c:auto val="1"/>
        <c:lblAlgn val="ctr"/>
        <c:lblOffset val="100"/>
        <c:noMultiLvlLbl val="0"/>
      </c:catAx>
      <c:valAx>
        <c:axId val="840207024"/>
        <c:scaling>
          <c:orientation val="minMax"/>
        </c:scaling>
        <c:delete val="1"/>
        <c:axPos val="l"/>
        <c:numFmt formatCode="0;\-0;;@" sourceLinked="1"/>
        <c:majorTickMark val="out"/>
        <c:minorTickMark val="none"/>
        <c:tickLblPos val="nextTo"/>
        <c:crossAx val="1205445896"/>
        <c:crosses val="autoZero"/>
        <c:crossBetween val="between"/>
      </c:valAx>
      <c:spPr>
        <a:solidFill>
          <a:schemeClr val="bg1"/>
        </a:solidFill>
        <a:ln>
          <a:solidFill>
            <a:schemeClr val="bg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rgbClr val="006768"/>
          </a:solidFill>
          <a:latin typeface="Trebuchet MS" panose="020B0603020202020204" pitchFamily="34" charset="0"/>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_xlchart.v5.1</cx:f>
        <cx:nf>_xlchart.v5.0</cx:nf>
      </cx:strDim>
      <cx:numDim type="colorVal">
        <cx:f>_xlchart.v5.3</cx:f>
        <cx:nf>_xlchart.v5.2</cx:nf>
      </cx:numDim>
    </cx:data>
  </cx:chartData>
  <cx:chart>
    <cx:title pos="t" align="ctr" overlay="0">
      <cx:tx>
        <cx:txData>
          <cx:v>Projects by County Heatmap</cx:v>
        </cx:txData>
      </cx:tx>
      <cx:txPr>
        <a:bodyPr spcFirstLastPara="1" vertOverflow="ellipsis" horzOverflow="overflow" wrap="square" lIns="0" tIns="0" rIns="0" bIns="0" anchor="ctr" anchorCtr="1"/>
        <a:lstStyle/>
        <a:p>
          <a:pPr algn="ctr" rtl="0">
            <a:defRPr sz="1600" b="1">
              <a:solidFill>
                <a:schemeClr val="tx2"/>
              </a:solidFill>
              <a:latin typeface="Trebuchet MS" panose="020B0603020202020204" pitchFamily="34" charset="0"/>
              <a:ea typeface="Trebuchet MS" panose="020B0603020202020204" pitchFamily="34" charset="0"/>
              <a:cs typeface="Trebuchet MS" panose="020B0603020202020204" pitchFamily="34" charset="0"/>
            </a:defRPr>
          </a:pPr>
          <a:r>
            <a:rPr lang="en-GB" sz="1600" b="1" i="0" u="none" strike="noStrike" baseline="0">
              <a:solidFill>
                <a:schemeClr val="tx2"/>
              </a:solidFill>
              <a:latin typeface="Trebuchet MS" panose="020B0603020202020204" pitchFamily="34" charset="0"/>
            </a:rPr>
            <a:t>Projects by County Heatmap</a:t>
          </a:r>
        </a:p>
      </cx:txPr>
    </cx:title>
    <cx:plotArea>
      <cx:plotAreaRegion>
        <cx:series layoutId="regionMap" uniqueId="{3AC48EAF-4739-4FBC-8C75-64C7D3804F97}">
          <cx:tx>
            <cx:txData>
              <cx:f/>
              <cx:v/>
            </cx:txData>
          </cx:tx>
          <cx:dataId val="0"/>
          <cx:layoutPr>
            <cx:geography projectionType="mercator" viewedRegionType="dataOnly" cultureLanguage="en-GB" cultureRegion="IE" attribution="Powered by Bing">
              <cx:geoCache provider="{E9337A44-BEBE-4D9F-B70C-5C5E7DAFC167}">
                <cx:binary>1HxZc9w4svVfcfh5qCZ2cGL6PoAs7d7t9vLCkC2Z4AYQAPdf/2XZksMqleXra30R44qY7mkVC0se
5HYywf98mv/9qbm68I/mtjHh35/mvx/rvu/+/ddf4ZO+ai/CQVt+8jbYz/3BJ9v+ZT9/Lj9d/XXp
L6bSFH/hGNG/PukL31/Nj//nPzBacWXP7aeLvrTmxXDll5dXYWj6cM93e796dHHZliYrQ+/LTz36
+3FmzVVx0Tx+dGX6sl9eL93V349vPfT40V+7Q92Z9lEDK+uHS/gtowecEZEQgpOvn8ePGmuK668j
eYBQjDlK0PXX+Gbupxct/D61g+mXR9fr+tejE3/VXJjLm4f2LfDL8i4uL/1VCLDBL/++Z6Bbu9t9
7vGjT9sFbAVcgKz/fvxt/jLYL2vzS2q3Gz3ZfJHMX7fB+Z//7PwBZLXzl+/w2xXsz766A1964Rs7
3SecX0QPH0gaS8KYiL98yG30+EEC2CGCyNevY3Qz9y30vi7r98G7M85+7G6k8IdBN16YG+ntO9a/
iBw5SBJQLYqu9U7cRk4cEB4ThBJ5rXf8Zu4d5GBVDwHc7WF+hNsXEfxRsB1dNNPFciO7B8ENC0oR
jdlXYORt3JKDmCbwnbxWyBhw/Wqrb+H2dVm/D9ydcfYjdyOFPwq6tLnwVzfSewDktraSMETojUrd
Rk4eJJIIytmNI2Q3c99C7suqfh+43WH243Ytgj8LNuvrG8k9AGroQCYSUBPJXg8nD6jAnKKEXns4
0Mc9+pbCoh4AtNuj/ACzL/v/oyDLho9N+bDOjdCEyK0p/PKBsOP7oJIfYB4zlsTyGrQfBJVflvX7
sH3d3nfj7AfuRgp/FHRnV94/pHvDAE2CUSyv4/077k3EEGtSfmND9yP3ZVXfCfyrRu6zBvcmA7vD
7MftWgR/Fmxlc/mw3o0cYIwoB736GpfsxJMc0jxBY0jjrlVufyZw9nVdDwDdnYF+AN6NIP40+Oor
Yx5W8TiLORaI7MVPHGCGKCWS32syAb8vC3sQAHdH+iGC17L4oyA8v7BluIkV9lmmX87nEMcYE4m/
ArTj8sQBUCjwiW8M5/684Muqfh+83WH2I3ctgj8LtqsSuLD2QYFLtvkcu8ZtS5F8H6vIgzhhWHB5
f1pw/nVdDwDdnYF+AN6NIP4s+Mr2CqjMh0wQ8AHnCIxjzK+Zkl38OIkRBtd3bTh/oHjXC3sAAO+O
9AMEv8niz4IQ2OHP1t9L8f6y7RRYiETSa+cGQeX3KigORMKJRPQH0F0v6AGguzvSD6D7JoM/DLqh
1w9oOulBDKlATAm9DRg/gGxcSpHckGBAS+9Jys8tLOchULs9zI8g+7L3PwqvJxeLvZHcg4QoknFJ
cbw/xEwOcAKKxpObEHN/irBd1O+DtjPKfsy+7v/Pguzq4kFVjGzLc9sIBNjI720i5HNQ+QHNQ/fm
c0+2y3kAtHaG+QFcX/f+Z+FlzUWhH7SyQw8wlYzJGzVLdpFLuJSSgR5+/ew3jk+uF/YA4N0d6Qf4
fZPFHwXhU+t7feXN/6b2/IuBCRTHUSwETfaTz6CESYwAzZ3i3K+saD8BdneEHcjuPrCD2RtT9leX
j86gP+HSQr60Ww8/Uv8F9fBnnz9fNA/JogALJigR7KZdYYcFEwc0gQekuPaAyf6I8uuyfl/z7oyz
A2L6tXniRgo7CP53tzK8tAE6YVr7sGUDTiBVAxbztsmEJpQk5iJh7Npk7i/NfVvS7yO3b6j94H17
8g9rRXnVlMVDBpfg9QSOuYxvGoV2IaQCqnjgFe/1el9W9fvw7Q6zH7prEfxRave67Lorf/HANR8J
DV4U42svt5N+b7WPw0fcILvj7a6t2LeV/T58+4baD+G3J/8w7Xt70V/5B2ZR8AGQy+DcoO765bPT
CyYOONT1CNRcr3my/b7v28p+H8Z9Q+2H8duTfxqMV6FvHzzjg2RPYgSh5ZfPDh8NjWEU2vmIvGnp
21+BfXuzsgeAcc9QP4Dx5sk/Dsb5wXWREC62vURfQdwxqUCQ8RgqfdvM4svnB7p49WVdDwHh7kA/
AvBaEH+UT3wLBYWHbqtNZIyhA/M64LwDH/RtUgRJ/ld0Y+A/9/Cb1+t6APi+bvC7gX4A340g/qvh
+9Hivm8SufXMr7a0Q6MfZxCz4GsTuYOeOACak7JE/IDn/JZ3/XhB+5P2bz+8tfr/tp70ncXt8gQ/
3vQvcifQ4AztCgTfpNo7nUT4ALSHceijvdahHT/2v1/XfjB2f/+Tbf//oUd+fJXg252M7KK/2Hy5
zPHdbYL7v/2yYbhhsvPTaxP0tVBwa7s31unk8u/HHHD4dkNkO8Ity/XtCH89Bjc/uLoI/d+PIwY9
61RA/MihkAAtYBTy8Al8PnyFYqDKpID0jwBlJkkC05gtMQdXTNgBdEXAJRNJEdQXpIBfhW3pB75C
B9tyxJfyHuQX269uNvfcNkthzTdJXP/3IzO0z21p+gBbefyo+/rUdp2MgsOl2+Y1KqSAdGW7hO7T
xUtgwOBh9C9UiBDC4rvUYfyeI7YeJp3Fm2ptoyNmRJt9J5k90yFw0nfmg8IkgwbVGKyJgBP8/Xw1
lutsNMwXTF0UKsrXNu1wgQ/HBJvDno/9UZIjqwRhPtOas3cVc1RVPbUnXTDLaT/NL2fW1adlM6As
GnC9qZpgKnX/QkG+u+tkMXgrqCRADwpjW7l9J5cksetqqqZLS+E/ODvpU01ckpaLc6f3z3QXAaDe
EmhkAqATQfDOTGgIKF5D59Mx0e5ommd+hCspNmMl7QcxJ+wnO7uLAMRYAg4O9AdLxOgO4iVuytZj
61NcTzhdqpWmujZlSnS9PBkm41VJIvkT3PdsEjoOYDZo54EIjwC//704m6ppQ0NLnxoiojRq2k51
oa4zPyzumNjo8/0yxdtjdPtYw9kiMBFHEC9CxfX2fH3wBWnK2qV0NbpUoazHNxrVxCgbm/CuglRC
KzhA0SsiOpRk+er5K9dIdili2yRqIl01qmLxyGx4p5nY6GjoqhT2sM5ZXlH+ukEj+aQnE39wJTOT
6vAqX1WtRe74/s3skx0cECLgPHJoytge1e+Ooi8dapjuXDqPsTw33tdHbZjX87ao7cYMmG/uny+R
2yOwIz2oQkNnv9wy+QzvHJGV8Z64pqvTEIlwmheVNUo6PDwvy7jTWY1CeWSHeDAqDHNxwklD3o3c
JmfWFcOiYtqS6ild5MhUtVamVFSabkxxxMvTqCr4sikFB1hcYpYr0jr2zg00ak8KWugnOrRFUHON
aTjqtK9P61BUZOMXZP4ZPO4npZnU85GGglGTFpSxJ6b2NmyE6fFpR3zxosqTUaggeGlSKrVslMUo
L5RcbPVyHtbuWRfG+MLJhQJuqPGRWhJfzqpcQvKyX5nBG9KbZd1g29smHeMZSzXT3v2TgJn1G9vV
xaSQLcdDhxOmFfdd0qu1yh07pkMXfcrLmf0DNq2zCg6be9d0a3heD4HZ1IlSHAsX0xdrFU/VZpyK
+DiImLDzEu5avre277CSZew+5o2Xb6hPxJq1ukiyiZA5Uq3Ie5rNA5uHbJry+NNEHH5P2ylqnjus
icj0EuZWTbZeonQyc8CqzVdrVdGWpVaa+5ilI7SWaOURQ9PGugq5Deq0s8p0k34ijMBvfNuJRUXl
OC3KJg0qU2ZIvWyWZQptujRMPolwNS9qHWstlG0KWR4PYxeJrGR16Te0yqtFJUEMbybcgfnUs446
NfQlfR+mWBZq7OIlpEvoRrZZwug/tDHSIQUaNoCBn5Nqo0dh88MV+nS1KjEKOl216552RgaQBDYV
TYWbplgVZqX0MJC+nw6rPgylggtHRbPBHWE6ixAv29SBPv8zldNYZLKqqjbjXTLkqp0sgf9PY/M2
6bp1ynzio/eNSQat4IBPUhEzrFOaiJqc9+0wDErG1fzWdxNNUisTNyiyxNP7aVzhFPmkmi9Ex0Sn
JtO755qFhXcq6Tu5qkGuhT6k1K1PFx0nfBP3GsxtNczNkR6461OXD3ZMx96GIeNLkR/zZV344VBN
IaQdc6JPaRnQc9wkRbmpx75KVJ7rpdgMupyelFNTfx7XzhUpQWPztuFses7XeGjBgKxEptVSF09x
Y4Y6XeBcT4dFDkULxXrXPOtaTN7EExi7zSJxd6Jb0taqCPGg2nFKxsOEz1OVTb3gH3XM1td1RxkY
Sj+EoBZmyksxDmhVBQr9+1oOech0M9v+kHhSjikvWcnTOHIJVkG6+WQoVpeAXs7MbMpKRrMqKh1/
BpF3ZQq3jdmarcuEPi+1LuPUkzHqN/3QLEm2itXbDasJH9KEoehM9xKZbKJ50Wazidc1bXXJEoVH
A1quWUnPOatHrcbBDCGLKJ+btG8b6tKhiKM+a5c+LlLDoqnYmKhhkwp9t3ysCJuI8pErn/eR7GfV
D2HqVRnaeFJcWv4OR2PtVVU33mTG4mkjGudoWo4uuRzQAIvNdRm9Nn29vGinTsRHY8cLnU5de9zF
cf5yq8/0iC/G8RQs0/g+ol3yNqygRArBHV6khsVMZSrArhm1dG1ylcher+A+4+nMzYgVSssFU6W1
K+HUTRjCqlAU9hXcWR5HVQ7WRnBEcTivm54tEDfFDVcL9/xFMBNYAz6bOqQ+aPsG92vdqiqO2SXr
1/5DD9GCPZrGwPqTHFQ6Q0WsWdqTMalUL5aZpFVth5fclKZLi97Mw+E0VgarRoqxSKdpjscTHVz+
rKYlDaD0VYJSJnTsFGdb84z0VB1pkZM+m5uCvMWTl6+7JY/7I7bg4UOyCteckH5y9QZNEX23aIu5
0nXL/KbFaDWq0IN70i9elMqsob7SQidPQBO7D3pc7Cde4TBlLFg8gMUXU5M1uB3P5nGKljOIkvWz
WLqm3sTceKzAJLPLlUW+Ssuowx+G2usi1SHpnlW9I4MaTbGYFEGI/wQNshmVhgCnPhw5CyQVC53l
Z4BzMi+nvmYoyymnfVa3dFngUBX4ssqLZlUezk02s1a8CVHUfFi1iNdMR2iu07mZhvjUQn7Qp02v
k1r1bTW9k7Koc/AgK3u2Gq8JWGvR2uN8LGWsyngZmxT+GmJwrX4+72o5tSnqcvZplEnVbPIFlEHV
juc4Kzs8ynSSM8Qu7dgW4kS21jNwYlFdqDleohM32mVWk5tXrhyyxKa6i7BWebWa84pPId5AAlE2
sCBNwZiLVa8qOBNFR5ja+pmr53zJnC+bSCVLnr9ZIDIN6WycrZRkpHkLTqsHyzuxbtNBkKjTqsvX
j7w2QW/ghC6v2iF2II3Wg/te0NgVhyu3ZFbOxrTIhr5JPHzLba/GtnYkrfuWu2wxojxp88BXJdpa
fJQirwn4gKmrVU4nMOtI+3VVgC0+t1xjn4ZmuwWIGv0/jjqrs7IRda1Knc82TaIFlLIYe6n6YNd3
hK8d6BNt4lbRRZDP7Zi3IcW6qyOIMFcwp0PUmPdweSGqUiDi5CeUFFqfr5PoPoxocG22Fgt9SVfY
gupLUp1DbOXnFOcj+iSciK94ZEgmYgigVBzG/HMxSitUL/EwbJrW5m99jAELSkjHsqmt8/NSDuSS
rFO/acxqP7TDwp7lek6cWmvinzd1hJ9Edq48uLrmveDR/FyWkTYpK/PeqXKO+w0YmPqwrTw4lpjo
w1oU9qS0FVaJsNWUOmLGXhU2Gq5sV67vGdP0dWTpdIaFKwvIIoPXGyOG8H4KS8tSp9sha3PC+BNK
DA3H1cqmt9OKqi4FwcVP7CzwkqJKDm9HCJIu5iEJ6ES7tX6dW4PBrmIvy3SKm2WT06Z3546J6h1l
ue3SxJlwiF09ggxN3ZSqGCHOVUNRgmLFdTOc+k50RWoHiM4zuX0mBae7fM6HtoWgCJEOpdXo2lX1
1YherXbJSebaZX3rLI9sFma2PK2sS7jy9RyKdIAjlEA6Oif+5UwnY9WYW/HaTR1YZjwHzkolNLM6
DagIyWFl8n7OIGvILwZM/GWYQv2aJyjuVIMG3Km4suFNq5OkOs6DZ+/g0IrXupu6U/BzhVBJK+Yo
Q7NsTQbhoEsyGpdcKNfY0mVikj1SMXa9Psyrrss3FWoKphLdlPo0bqQ9cSGey6OoikipcIPxu2gR
4BB5G3UkddFaC/AoWJ9jHROvBKvxR4JRNygU+zLZlElbfXRyDiyTfiEQQwGPCGlx68ozusRzs/FN
k7yMB8eTYxqwLRSOWXjV5/DDNEn09AatrDoe4nGpVKBV+36xDL+kUiaXXRsvr5HolzUbqzKelYnL
GsKvTqwLJB9x/j5vxpEqcASNU6SJcHFcJpN5EUobl1kj2qQET6XJM6cDRWku8ypW8VSAfZdjMb0p
DR+smvUCcVpfDQ4WB4GASy1Loue+KiBE4w6bk9EWYJJIFNWXtI4h4Fv7pXuxoBwLwAmPp53vlliJ
YZS1goigTI5mUW3DtHbK3abeXqDOTNKtz6so9w1EB6K7jDnSkHognJdpXoZ1UV0xohNZcH7MbROO
5lriDQVPUqcjWvix7QcEyAzD+HxeNETn+Rg6SFnnQOssxmF5FvFpHNMFF0n0gkLvwKryVU8teJIV
XVEIEa+CjrxQncS8V7RwwCvMbd4aVdKpDhmbrJ6ObT3Nm0D7ct7wpgEyRgxueO+9WEgajzHINAdj
euVkIbKRDsiprqpXk0nRltHGtqjkh3wctMgKkwOLw2qz+LTHtYGz5HN7MUIwlCuf1/mYJgQsc2o8
mnzaeC2eVC7U5FCM8wx2ACJC5UU8L2mE/FxDIt6QKo2WOH5By3xhSpTOknSVA1A8zdIvNJuc658I
sqxDWiQe3GgdRlUT8PcQlcPTKvdsylUekfGKF5RUkPYwZCAabgHC2a/+eLaTbzLtSV4qNgoUq5GP
8+tKttO59LYmaoZY/6RG3VKrERLlE2dGOHB509GXwzhPp9sXVbwdUewgQwDVJBDdu/lDjnGrsJGx
O1wdxINAr3T4MDDXe0jgwFVvuojOL3IRiVz1vBavF86jUc1WIptKO6z5BgHZFFLWgs1JI4gLbBpX
4/ySLgYs21pS9LywK7vqUQ9hvct1pTxp288J6cOnWhdyflqFtXvPTDVAPCiqQh/BNnufWme79sUQ
WvJu8EspUkk1jZRMUG/S0icIAqo4gOYUNh7qjQafqzNDqthleejWt/DCHTqfYT8DWxeqmTxFjWFN
GpMKLHEjIne8+gWyuRmOPVehETTfBIh5Efi3tj2cpMd1msxrNatoXvw/0YKTMQPw0bPGo6VO2ejH
rBlCtWZdHNgpEKKcprgaNWzcJPo8CYVFmbZ8gqhSgkFWE7Lmdc00l1nbz/Un16DkyVyZ/rzv7DQq
5zxfU1t1zftJ+PnFVOTRVSVdVaolYnl9SsZ6EunUjtgqC5Hrk7XY2pQprya0gThpm6jUkjYKkk55
hJ0I7xNhmnAcL6Y86UmYL5NkIcuRXPzAsyCjssjWDgGlkBBWfKQDiQEwa0zKIToi6exk06djg6Z6
I/IVBOpQJCBVdnGV0ro3LoU1FeQQPGISZ8AER9VhnzB5rKnLLQTMtL5YQYtZtkRDe95EBUhb67F8
iulIP1d+oVehxP5MlkKMxxC8QQY3T0n5D14Fe4NNAfaC522ep5021bMFgoUkBeCakBpn9ImHNzRx
xStOP7s6VENGRT8X7xfD6JxBER7TbAw+PgVugknlbbF6NaAWQse5rpYT6+aaQsoIhcLDsXLdnMKl
wqo5As/aNFk/1aNVepWl3NTCR2czLXvYVaErsD3lCHlyJMFdQgjXfeqxrlzGbDE9rUm9fpj7vj8P
5RJ9cHMbfWhiYLVTOlsMXn1JDDktnCMQFYDn7NNo6rw7rathKQ4hY+wuvOlzsdX/Baddb4smHbq2
kE8pMvErU1Zi2Yxy6oBmaH182c+StqpPtmmyJTp/2YRgi7RBjRhU7VH1hvUTfRdAieeTtnf0aimn
9aWjEhdp0lBdQTZV8A4OH2K9siyXwL84yEBUA7TMWQ1GGP5cW/mGxKxNjkq4cWczYgcwKRq0oFZA
qDZwNuky1icTGeV5YuoSJD5qfUI8vMQopVQ7CEnNQD4KXrVeYUuDORFMsDETna9OQ22GDqyvzYMy
thFA9OdzLDLTQzvooZiAclOhqvqjoUl4mw4VH9rMt7F7CvyxjoDwbBd25Po1/JOL4J+5kriQxnWn
c2CAuKGHrQOGJjUt9pflAoGmWiHYq1Q7x8OLdi0infGirt9BaRgy03LqE3LiQZnBx1jojdvEQ1e7
U10FCCUV9ZBfKhYQcxAdtuWUwbeyfzZVln0skR/BE/VLBM7QDNVbrHuTQKmCepHxNm8mVRRLZOFI
RrY+QkD0fZ6WSp6vENoHBWrdfgQXN58H1HKdbSlJDQHHxDSc+ypnGYJ/bAoowJmM9rZNFJilXKQl
p/lzBy+pgvSgwtKdAn9SnUFCsQQVDZBQpi5Qvp5H5TqRdBmBU1D12IU+TbqkhPB+HhNUv5phb+Zw
GiKaolEE5XvCITkicqBpQUY9bfiCx4/gf4f+MBFYP5nrvGAnra2EOalswyACEtyyjS62h7LiTfGs
sdX87l+sNSg2fQTgAov4vBvd+nKSRf/0Xyavl5W3ExDhjcFNFoPTPvYNcCSH95PGe6oKYKjhpVpA
CzAKAeJtknqpc8j1HBDuXcyL03UNUxoVTXWGRAss0tonm0F4kd4/6T6emgAth+C9GVC7ojvFJNJO
ukOgAsDrQeg6jBCWTJXjR56Zjy5HSxYEOKi8Fs1PKHK03c4uQ06EEJxgsHjwApzb242jfEumVFtb
jSekimZqgASWHTtDXUzOoxkDMcCrTvnOD2cWqOg4davssjUqup9IAe0Tg0wIYuBRhMS7dD0LLZDU
HsQQi7p7WYe5yfAITMI0r1fDOI3nbURCGtaqVmvUjycj9c1xQsOc1nobto5ld9gVHc6EFe451Gbw
SV4g4HyJ4b9+TMBuEL6tKsDV7125cedDvk7WQckposApDeY8isiQhUrUT10b5a/yioefVLz2oQUd
fpTFUA6Cm61iW2H5roIy8rIIxVC6tBknYhVbUJVOVeOPPHXVJo6a/ARhVx42UDHISjPjQ9KwHNJc
Rn9SB9uei51zI+FSJpTvCQW4OPQbfr+SiMlgScG6dJ0HfFq6AR0tpZxf8bhfn96vHNsS152pZAJt
/QJqB5julNzw4HnkKbhDCqTvGa21VU4P3cn/YZYEashEbOuXZGsXvhNtYDogJyAhJAVaN01vo1fG
1v4nNdK7e4F8JQGrQiWgB97r9ixAMQNZ7yEUHtxqDw3JMRSQoTaFfxkeuGO0ldj2pVZYsh2DYnST
k0n3Np3hoWO33YgtKDDJ/VL++lTwsjqcbMuwgA/amYpB0CxinQD5AjnLWWRzcYKbKt54F9xPDMQe
6cEbaAhYKR7D/7Y3T7/HKEHNLEMLQTp4Q6Kg96Q6Bh7R/GSWu1oGjQwI4lEKZ41Ci8LOgYPbXRFu
PEwDt87nTdUBOwweVX6cR4I2tS095In5nBnN1g1rLIQcnQXeBef8Jyf/ji+CPjSM4AVXoGnwnkey
I9pCcB8NrO3SaMyJkuPWKxnDzprZd1koZ5KRIkE/UYQ7Rnjb/Abt4AQ+Amp+8W0hiwmCk3J7RM02
gSUQQ6rcRTilfVGrgHlxNMa9zJoSChv3q+A+wWPof+XwRsvtC6Tkzn7R0hIWlbBfDdd8VIzyJK0q
jSEDbvG5jwqUTgnGTyvu8dkwWgjiKwHF0BzPPznT+wQPZyyGfgnQVej2uy0DNORRX0OyldZtGdKo
tOdtta03BqjaFUBZnK6x9Mf37/6u3KmEN/hQMAtgVOF1dLfn5JBsE+OAmQNX3x0tI3bp2sfs1FRF
kubCBkiryZrqsTA/QXyP3OFC4rZnBm5oQJs42jnwfR5B5VFzeKcqF0B1tb47AwIH0m14Vew/c+/r
bKkbo/qo1puSe78pBtpmUMMuju6XwR2vsr0ZmWybgqCfCFqMdhYyV7JufSst4OwL5c00Qy4NYXo1
yVbdP9UdWwJTEcShax7eCyhYvIXjO3vfTG7EPYOAvzayPnZNk28YiZfNr84CpwjUCd5RJ7aR3c6G
FqQ1HebJQDwb+yNctuXLOXL8J8f1rtigoRguccD9NgoNWLu9Tz2aZlmswaRdB3nkqNv6SNMa+hdG
qP/fv6G7msHx1uFTQbFMoG3rttjyyo16IDBV5HU8bKaORod9KfmmrThQZOsARFlThPrJ/dPeVQ7w
yxACwBtT4U1IX+5cfo9W6XwUDB5tGkRUHy4sImdzk5vzEU3LeehxrFpoOlO8/5k1vHtMthNDOCAw
dLHhbQPd9xOjZopz2Q82FXieXzfJrLOFxPXx/dvbN4sEkYLNgxfjwSZvz8LyOXS8a21KWyyfGCve
zVXUvfg/TCLQdhfQqIXFjoEZBwgF4qEBeo7U9HhCrnk+rlb+5ICgPYeRSOhV4pJT6HHfzWUGMvux
NbkBqAb6lEwjVBMhJjoHAilSAercCiU+PuSB6hdDjKt0DUPtgM6ucKaryhy3DJdnMszRG8tGeXG/
ENA+USdwpR7eOUJojMUOoHicS5wD05d2Lfscl4V7P3TuJZ9We0YS4BmasNh0ZQNw/GISwxMpqdkg
MUxPebFoZekMNUFUTW/vX9e+A54k4ACgOwrCj3jH6/pkWCgUkm3adqg9LGwJJZsRFVnS8vp0deNV
0Zj2EC3J5f3z7kGLbo/EtkcTinhy+/13ZhDoNYklgkNRcyBWxv9H3Zss140sW5tPhDL0zaQGwG7Z
UyQlUROYGhJ93+Pp64NuntTeIO5G6fyj33KQJlGSIyI8PDzc11rhmlRGXBqKnZisRSlpGsNZIo9H
SNoE9dREFU2e2e2F1mUrjEUAcChKQAvlsbhJ4kHZJjGwqHqIRKf1Ausuq1LjTrPGxI6tUVi5t8mT
l88/giTDkifooAEw7HzAsTVQR6rpebeq7DqgLuVtTOJhG2JVUrMdwqM09NYVDYv+ey7U8jfF6t/L
WpdIQOiHFLLg30dmlW79ojAewJyOvS0nhf7kDzRovLwUJNAMeS87xRBqFOgD0aQ1I64BUBccRgPv
itiwKU5Y69nC0SkcxFxqOFkktXnTvMD85FIY2mq1ln4aDVf4IoEeuO0VKneXXWZaptkMaijV/a4W
4DXzbMFXxToXaRU4CZZ/dKYr7kWAr59II8RPxWCtbY2FHauTFHKsaeAGSU3PVywFSiSLvpw4MQDC
T2TZzf2QqsrKqBY2gsF8KlR+TI7reVzghAlCyQJblLKwT2KqFEQsL7g3o1y6vzyB0oIPcp4oLB53
GYDUMx/sa00lwpSJU9aS70hKElNhG5prqRUAZ9QeaJROlGhXi+yVQM73ZZd8lgL3hmqUey23xUrw
+TjDhkTIoQD0+66oTt97EgTyuPCipk0SRxWkcK9WpJk54MWVrffRb8gZgGJy7SUMkK6cW7Fkb4gV
9pDjxX3wJS0pVLal1R1SYLp3WUpL4PI0f1xR7GmkeEBOAZ7Ls5CqCpFItok9VU6DXaXSYafH7O78
rBL/2nkwhUgx551s4KqzoQU0++Kiz2PHaJryqE350RiZ/VELzHDF1MJaTSkycPrpkkayPpvFCKyG
EeMxbRxkOy3R1b3fSsKKlcW1gkSDm5LkAeo5t2JKvhj1HQNygc6wTFp5ndLpcOpeBXiiR+1KArS4
Vif2ZtHM6AsxMMuCUZXN+FToZmuDJg93fp+sFRGWTCmcdRy0CIIb+iyclFbldoLE0IjVpq2qhuRU
dVxeC42nrlyslkxx0GlUymAdSZOywem+8uQu76UWqEaY1+qxrSPXVvpEusvEWthcdnbp44qBgady
bGpIYlOYmxL3kz2caCmYqBq0XCrJ0o9Cz7inq6H5kMOUCndZVupOk6jNSySPALiqcthNZd0H3S9c
J9TyIrHTwjU3NQBzuv51XmxgU0grW/Kj804fiVNJwLItTZkFGrEmb8wbgqzeR/mml1x359E83V2e
i4/Tjg4njAdEG0mqUQY8nwra0ZSOWiN2ZBCGe99N4mNR6ONGjbRixdTH6xBsF3Q/SajJeSkEn5vK
gkaPoR/EII/GNNoAFjA+9ybAmkGq+9QWY0PynNYc1rLYhdWmMMUQNSS9uPHN7LoWSFqVZNpph053
7dTzKjrXUn1oJfeaic8+sfjVFa4+3smt2l4PkZHtfb/ytrlBycoJjTZ46aXoQQQ28CwV3biy1B8X
gVKMrvOVlFTppc6+0LPqPhdrIHWlbDZPguhlt41IVcn3hLWC3cfJ4KETDi84JwRgbtnni1AkkUjT
JoicWLCsb7IcmXYLJKvflPWQPRSDP6xsto9ubFFcxJUlAqRIEfzcYJiDPyhySiVZoVYvZqcMn8xy
1MuVIDx993miRWKnIPwrIlkjwxg+N5NrrpaZUU8Rjkbi1dgngLMb+nmgps1+QmGDj2k7szsK9B9t
Kwb8dXkjLYyTuz6ZMvIdIhfg6ecnMSWqRsmSE3oMpNHW1sqacBv5vfd02cqCp1DRNSg+kU0iHDj9
/MQKMbIEbVeHNHSV9lM9tI9UZpOvWsxRc9nS0njQbDIleDsc0vosRg6FJwSd0AJkFC135+ZJ+8MQ
rfz5spWFGzCVKwqo1A+p+cjGzD3GLIeQEzeh0wtlsw3lGlxAVJv9xhjccBNElrfVq3jYqHINjCIe
mm2vdz9rrTL3OdjdHeAvgPDhUDsSde7/wqlwq+kCZqrT5eF8toFpuiRdFdCkwK/uK/DAThrRrx+r
HuAIu5mruO6mu1yPwZNTql2x/2ENmBe8hqgMr4mVmMUFgmPpNpri2mHYRi++YEW3RuUmK1Y+XvNJ
rcmPqEJMlWQSzvNhRkIXVxzIviOC0RsoDPn+PuxcEOhpTM9ajyLzYIUmEFAJ8PU28cfvquS3+wic
+VYImnpbCrHx4oMu2Px2j3/Yng//s4H/h7n4M8uHMvD8f97++veX/+/tfx4U+/3e1J/fn14P+/Or
+/wtfarLt7f69ns+/5OTvX//KOb+sT+ROs9+8YFe+h+O5YxA+j+PlP0vPzxjl57Rz0/ZpRQ5J6XC
/51gCjx1ei/sX3mKhb/8D9mUt6u03/IIXBhEADYqW/UfsunE4Kb0CC6Nu8REK+Vm/B+yqYJYLA/w
kFzo9EtY+T9kU+X/UbjUaXT4oCiSHyh/QzalXoD//InN9Ka5KxEacaFJ9puU69y/cvgxkmbEoQOu
rui0rzTx7sACHwQ5stXovQ79bemBhGhdB0DLLlf8zkba+oefa7dJMIBVyVrhAVpYdh01tbmP9Z6m
Yx7YgCTeSeqlW8Fov+dGLdhe4LZ2zjl/26sAnG05qh96333wxOCpUKqjFKjCEQS1fiXIfbGxaoHE
Qx1rWwncvRbID+o4PI9paoMI8zY52EobWMqLFExI1NoAgp7IxdELBn8TxwMY+LR+dcMyvlZHuDCW
IiSv8SD9dBNN30p0EJzIzF+ErJDtWuy/gVB6jN3+wRgrAEdac9917VXTZ2AB0/EADh9eUPkUFpYL
PKd+1WPgylz7fFuIgn0O4hvgx2cypifX0IBdd/mwQQO836adKztmLXjHtKcFZBIT+aNiuS3pT2zM
MS+OutW+C3WjOJYrPLaJAXxBBMYcjmDJM9WhXh7aeTfuZHrlm1gob3I13YGwKI7dkHKUxUffFJyw
zG5C+ExG0u7q+iGFxaUXh6AF5WqaLWXC9DYo1ce29jcyTegyVLeN6SSl4+ndi9BqX/MEdm1iVRSG
QVELfXOXqWJhG8YLp8QdiKW9QoXeVtpyNwQxKx8nb2luPTSdcJMHw+sIovbg612+S2hkpWlJeAr1
YyqYV66e75PWevOoiB/SEICfm79nnVTafle8GE2c2GL5yx3SN7lJN96o6w5V8V0Rjze5WDyXpQLq
r2y/CW2V7WK+vgPsOYV8yKG3fjT+lAbzodH7Z5XXB0Bij0+mWHS2ELpfhRbahQCUL1T7T65SWduC
4jEo3fYuymHiaI0GJNiSXDvLws9u7l35XvEYhemd6oXvkdXrgJgL4msI86gTNk3lbbQhAZvsq9tY
tT6nXvkc1mJL/044Al3/ngzmY+OnP02gmruuG2VAZcBIaYpdDwm5wCjH3Nc0YZ9bJNiR1dpxIvE7
dAnTpFDu46p4HKPAO5KUbQI/Txi6kdmSUHWfQ7NqdjQYrlMX6JUWiPGmlGQPlJoELi/xHUq692Os
faatGW2A1N/0g/egieVrpwOUFszqHiDxMRrjV60ayYeaY1f3B6EeNqI3PgRxuCXj3fZpewAKvafa
shGswQFltBNpFft5/Cx1ui2H0XXjwhIQu0dFSa6KxN/UprLXVf9K9kTZaV2+XTVi6J6V5DpWBQq4
6rRnoSZVqPLsPWjkR1nK/B2JoWK3mpnbgymwodMDtYbYhsX2NXC7XTSYByEDCUu/4S7SY3Mn0QOD
KBXeGU1Wb3TZbRx4nxUN7Ra2Sa/XG3rr71ohX9HQj+xSHFxHG+LalowgsYfaPOiS4iRu82DFinKU
2kByhk579fVasym3D7asxluw7h5HrOt/8RLJOMa190UWoWJD0qWo7CvuZlCV+Fi1gbAJ8EIn1tqv
ZVFswyC4FUYBaLnfHvTA/1zQeLHjztTtGAwWAeVH4ypvodKpsHzElC7TENi5nvSg3eVd0JlbmAFf
4qhX7Spls2qyuy3l+Bsg21+6BrOp1VomOPGNa61o4LblcQeORpedrgDpSLG12pvF+FWv5cCu22ir
jsF4W0jSj7ZpN25HAJMk79gAoTVq82oU/OsKwGigyLsIqq+jG22Hj1YPeqy/wHwKd0GWWZTU22+x
BwKz7Yu3qIdZ58lDsRdFz9+6unprBKlmB7F7lQkwhAWA/T0Al0H0HT0PiqMwCMDnUz2Xr8RBZjGA
1z6PBaTALs+HW2i6Kql/YuWhrQ/CDoT+aI9uF9g+7XnW4S3vgyONtS38l/EOSmsFc0CHmdDEhAdA
mEbnhxs/+TTpJFSu+0NWhqOh5A9AgcMDIgebUfJcMMbFHcP5Otb8fQ+Ohmq6tx4sNac0K0Cz5k71
5X3TjwIAdgJDrJf1NskoQiQVKEdTUKQNiNN4U6n5N2ksRxuE1rYyQ/WYp74j+HW0D4b2u6UVr35b
hhsh/2Zq13KXgpN8Fd1tQoESf1Uh2wR+/xqUenscpOqut5J8C3QCBrck/2hTARJl29y6aXGlufGr
EsDtlgox3wiF9mQY8FA8K/4C7uZraYa3edvfVvAjoefsq4o8vCrHra5Hd5Yg/RSBMm6gbn6V1eQ+
Kh8sIAlmeKWbzX1DcxW69+CIeXBHf/dba0LX04K8wsHqb9A7YluovaOSjm9CFN2V8CQ07QpmzqsR
lxrgcXxsHIt7morvgv95iMf7WkphGgwjRxaQWSNpfqVRFGxrKGfQPLdaEd8mkvSmDXBsZS4Jkrxx
rd4R3eazPxTy3oq9Z7BhdGbJEvhr3b0fjoEdeOa25ugB+kzgHresoGOFMg0W2TF4PzVw/YMmFbrt
uYDkgIv+kGOvPZRaeNXKdAh976rTYG712lOSlIMN92rX9vprLegtnJ9868KpGy1lsFVBSDZ59A/8
66/y5f/7MmHK3P8/MuHpZbrzJPj33/snCTZ4sxBFFcqiJgqoU2r9R29FESltU1Q06WDSAPqTAsvo
rSCAwlNB1vRw73TxgV7wj94K12vepuT2y50evNbfpMAfiy6YRrtl0oxHAmUO1dBpoXbqSMW291S7
qAJbhIWV59dgIE8m5p/r0qmwy4cLo3lmaI5HSuuGbi7XYk7E/Isv1M+Z+nLZwkJj8tzE7LI4QDdL
re63CXmAiC5IthUV7wp6LbriZjQsKJk2ekD1trgb4sRfqUtMFY4/lwkiNEMEuiECCaQsynX1/DJh
ASKj1U1NvzKNVz/2PxXClTSuXInXjEwNxZMyi+D1Zh+Qq4Lc6Hd9fx1n+S70/hqnwUgUgDUaHXaV
wve5EfhpmSZIGBErqI6wR6XmleadDS8uSG+88Pnyyp3fwv6ZOKRYqL0C2jZ/i/ScjGmENkTdLY6d
yP0i07nSWuomd3Xr2SqrpZrfo9BfcceFiq8MDOVfk7MRWvB7KqtghI15lxlTHvqpczdif5eQJVwe
3ZLnT9dgXnCGDAM063wyaxFOY60xurR90it3AwHtcNnCok+cWFDOLcR1wt1FxkJVfzdSNAPavW6O
K0aWh2GClVYUgN1zYJvZgZwX4bCSDQs7Hx5U3axYWIpF3OqnuIa6N68BnQ+jCsVgrNyp1izUduHG
kB63tKRtzX+4PF+LQzkxNAsUUp6rgTYZsko4GvIvbQ0CuehdBO8JVS5OKJrzkai+Re1yxEDc3wXx
Tyt6Q5Ej7e/6tcbF4kgMGA70RZEy/FCGk9CriE0MddDquhIyrrlfmauFVQFCSvEfTW88eB4L/vRG
Rlm4rcDX1VHvjEkd3gZmsVdCcFwlVBfJChwviO9Gt7THvn/zBO17KUo/MqUad2nfP2Vt/TPr65u6
6W7zUHT8eHiU1eiaSvQWLoBn12Xhb9ra/U5wBdYh1nbUUAxIYRQOo3gl+cmDVlqPRjoS242Cqmot
w7VUd1KqfzMDbw9Jl8tP92wmki34Jh/bUYdG/yT5ewS/aQIxoOmPGC+oDXXakScRS4XB2IyqxJ6G
Xu5FR03bG1yPhOLK8Nxtp35T9OtmvM2tv4/+7D7VUEAKUv+yZnblgppmKY/0xPx6k3KJK63+VbZe
Vtacr58dZFghDqMWLQIpnVziZHRyqBTIwtEOi/JfaXbVByvHy0K8Yo8b09PouJT0G1hx8u/HXZsm
SlMRSiZWmmtdcbM6tFq6+fthUKbmUCFe4bqzYahCJheyMSEVqoT6vWULrXJz2cTS5jg1MTvyK6k2
vWoyUeo/jJ7LgAjXani30hU7izN2MpTZceVSFIHCg52wU67NOt7ACwDXXq9kMIvDYbrIRqd3aeYZ
jDcB5EaLDGqILRTxroaA5hiqWUrzeHneFk78yY3/NTQLkF7Stg0SNgje6AfT+IImlp0E8KS2HMJa
dKPEKxD8xYFNPgAClIbfHCbsCq2UjRHzl7SGrehXVYcIhcQld8Xllu0wMAulfGrbs/2ZgeHQ1BhU
gmnEmyb53ijvYfFYC18uT9+03PMNSkrxr5npM043ENDMFvIASWCe25q5s5K7oD5U+qYdtn27/S+M
6RzHxtTqoZJ/bqwOB/RWTGTHEBCJ0qd8vGmteBOJm9D73iZPl40tHGhIKqPLx9PSSBCqs5E1ZmHS
WsKYCYs46rciMkv/ZxZmw4FBX3mUNGInE4stRE67M35etrDoBBPvjXHQ0Z4eKDldnS7vSpALpGNj
eKPH14E52MF45xEaLttZmCsuG8hTK+AGgcFMPz/xAtdPieEpTi36zbMYWrdZu0Z0Wog7gOjIymVx
4jNO/ZtTE2qaBuDDDXryIm3MMb/Ts2oTD/715ZEshIMzM7Nw0IgmiPfGjBwju7Vyf6tJTpo/hpxz
dXOrCsYkbbcyedOXz7bQqcn5fVRAvEahnRE5Uic+B4r07lnBVaMaXxvde2oKacXrFnyCFheUkEkq
nCA0y23jCvG4DF4E0j2ZI1kHilK2Mt6W5ffLM7nkE6d2ZqmtDyoEsToWzPPQ0RQneZnjZQuAkJam
DvQJBDsQCR/4PYEpDKlVg1ppQuqVXf4tE0MEryr6W01r2WPc63Y9NHbmZtdZoIOimSg4lfll0H+W
ZrvxRXdXudKVGH6utPYwBKndq+2ntpS3IqTroH73XZj5RrsZvP7a9TatZLtdVduiJjiw1DdKi7ac
2dhyjobMQC/GHHxAj3q88/rACS0EAaQ3pWi3bB1jmylvjd/21L6ag+c2yG9k5r6EUhFkz2bhP7DF
bNRE7F42Xpsw2iBQsE8gdFM8UOwgiq+sDhBz6ftbkkkaMar7yWuQlRjf1Wy8reEbPsGgRybFh5td
pg9imm8HtQWhg1yFVnwVST8L47vEtUlTtIHKJSoSids+RGG/zShxZ3Gw042gnrjaMF2Hm2akNwbD
8CGToxto2ZTtU39fJ9KGffJLL3LkLEg2NJ2uJTAER0FSCdGpb6Wo7bvRl6ebZo4MgKb3h4yqX+xH
NlzSG0v+mUFx19lXSSag2+XmG5cr0BAMDvQru9fpftGiatVo51pfFKu98jmZDVZD96vbgIUaBPVq
RGZBI9VVs+yqMpi41NsZSvI4eNYW1c3HvoPhkahk52hqbVXll1RDZkdsVYRRwG0uXPHIpSAFvQ/5
mgmWBrP2PEj5FNQRKlQi6FW5LQefk1bb1IK8EjA+WqG2w6NwAEE4CEGdn1uxYjMtlBFZkCGh+Td+
nWYBHYHLm2vJiE5Xm8KeTtXQmhlBWS1skd2LnNx4iYpfmv4sm38tJWyC2+CRcgB8oGrRtDofiAIJ
LJIDbPjKJ1mnMfhrGLLN5XF8DEPnNmbjkFMA9WWMjU6Qt31sPepS/3jZxMcz49yEfD6MiM5oXBiI
wjY5paLd0G7MbG9U17GucTW8EvMvl+0tDomceCqVAnSaL00YlI3mIfjn9NXB674E/UqK//GEYDwn
//5sPA2KK5pX8u8rFeQk/2fh3YrCI7ogK3788eDDDrQNVUKvY5LbPp+3Itc8AfkRxuHHm0z51Kbv
Rrk1Qu6wK2femqXJ2U/ykx7h1rqdZsxrh0NBCGq4giGmo9XKlkv85eVZdIeTYc0SR42zVS10huUR
BIqWgyEq3xGv2NdjeECWorRNuSSCK4fLdhd3LG11FAQmWMocRKi4wF/FiEEKiefk6lHvS1uKVrbT
ArWTRQOnqE5oWxHS9PlUWnRxUTLLyFagMmuoxkgb1T9wKjhaHThC9s2z7rP+fvWwX1zCE7vTz0+W
0NNjo23raVbjyq6NXVDdDM1tWP2gsXp5Hhfd/8TSLIiD7PUib3JLA7hHrb6EOIwu3iXpynr9Jq6d
J35M5R+Y6Rw5hwx0iBZkjARYkRx6If7RDz/0NDxCf0e+KdrQobsfx+FbkXKog4SCuqp7to5waNvp
RxOoGMgg/1jVzffaVCeB1adUig9VRkc5RwXJMJ6sQDhKipnt0KZ502vAPNL4CCIeSIb4nvccp1KN
LteIVA53oE2EzBTiPVDtWrSclTLKD6rhIXgV36GtlAOivzzVCy4LeRD4Fdo/E09GOV/UNpEaMU0A
2g7xlwyciKHaivvrso2FaHlmYxZl6iLUBR8Jdyeu+qsaNRop+PsiKwoMJ8OYhnnim1ncu2rUMowi
uU5V3+m5NKBkoVS7WFvZf2szNtt+GW0EKbIYjS7u9RQMi1Eeg6Zbc00+eOaZZwOabbaBsniMZClW
hPZdzHoEg6u3v18WaNKUpYkkZO6zQ0aKxrBWenTPYld1MtjfnrjiXAtxWCGDgRdEpYP66PTzk1Wp
Bjx5lEacy9Vsv7wHYQCFdGqxI1OPulj1prGzL49qySbYPUC+9KyAw86czQvE1NULYrBZoRJevymW
HeTh1oxedBnoaPDFrP9WAAQ86lSlsGDQqdzyZ77nR97E4kZHkD9yiIhYaFT/Fz53amLmDW1Yqm1e
YqJEu0DJrgCKbwLp5fLMLcR3SjoQkH6/hgCl5Hy1uDIFZmoRDKX2qTZCOwp/VNI2ta4LbSW9WdpC
JsU3wJb4MUDzc0uV0kSjJE8BQZQPntHaQIYP8A5WXGFa6vkeoiwOzJ3rAMOazdqQBWY8xghYNma9
8/N7Y7SOl6ds4aBSQJ8DO+QyT8t65mxJiI4gIP3ISfTmGCOc647hHhkECXXE9L/Yrqe2Zm5WtjEl
2QhbPV35pqatYax42dLWObUwi2xwPUvD03AAEKa7vL2qLJoWPHlyw7MFffpraPeXZ2/JDU7tzdYn
LQBpSVKEXJj5PU+eXWhp6DuvJJ5rRma5BArdZSgnDKpM0utcbDdd1P1Is3alqLxgBh+g+YM0nQlD
aXaOwvE3FQ9oiENnL1IeUwFIYr/iz0uZH00mKGG6hfIlFd/zfRP2bTvkJnlR1yZoxiVQ65zavYos
dEUVY18M1wOUSxH5u2xY2bILvkELgA4X7AcyhflFMVQp1sS8ijK1lfUKmGL05Ks3vvRcpQc9fxbz
58u+sbB3YTOwbyEqQsKcdxp9cwxN0gQuphFyAhZAsXqFsruwd6ET0MOWNHAaoBnPJ1PXkM3rZDek
h91uoH/TvrPDZg/RasU1Fpft1NLMBbtWHYBjIbYN4oqXQK7Qzk55UyKsP43Dvo+/xelmzPZZ+PXy
FC65JEB2wDyqqnG/k88H6BFk89qHrQpecYOokF274k6CpHfZzPT1sygLB/iPmZnnj5XSNlmKmbrw
dzXIR6NsX9ME6VzRa+i9Zod8rWe/gO6hAH1ic/Kek8SiDQ0dLDU2VfepCWSbRy9009FCHar3RkIu
1bK+wmBb2X+/GQAfhjrREWhTAouf05oCP/Wz0dJDpwqQsUegfdciIcRFZtvIsl004/fSTY95a07y
++ZWKj95RX0Dq/+5tKJ8T/ffi73kntcQHuRIlfZ6Uj91XC9KU+FVEgCeIPdDDZHoRraFbK1fvLSl
YDT/+/Wz8B7lspRoiO46Li8qtUV4HKI1XMjinrKQu4B6TmVsnlKWqpZXZj4hzD2KwMhLFvXOo+io
rSoWLHrdiaWZ19WS3CddhNSIlfU7V673Qyi+GGlu90WwyZA4V4Vvl/18cTudWJz5HC/FFCPxKoTc
T29XeasyEzTuymZam8DpI04cu856peO9WDwsAQk9lttw+DIO6cHKhhVnXvSGk+HMvMHrIk/OTSx5
lGhtvaKs7WYrIXZBFYF9emJkFmPdNE4SdWSV8j55CXv/2mv8hzBp73ha610QH2L91pX8/pYnNpzK
b6AieteD+uPywi25CsQ9ZAOgksIgmsVBIQ9yRcymhRMlwTagNMhiTL93ALwfv1N03+pWcLhscxrY
PFLwqC85oaWakyjV+ToKaCbRlmUj6K3xbgrlXdU3sCeM7qsitXZW9it+s+Scp/ZmEx11QV6oNWOM
xNeSdx/YBPHg7i4P6jei5MOowAAivUA7m5T3fFRTJ7P30j50Eo03liLpq5XrXyLQJ60FVyPVr5Sq
vIKSfiMZww7db6Rxrg3ZfSn6wo6SN8r+vPtUvwbCaGuuvtMq+ViavAjF1TagkDV44pMw0vGD/aA1
3dEt9Fsf0DNv19gZsHHeGJPsNng3gxrkeQ4i0JWcSTFaC8dDBRPfQy4eKed9GJl3lupT5eNhhUJU
bakq0AU3osMgJN8LX7uphTeP/yXUaWIj+Bm72e0gd1BvadPI6YZ0B/nckEaIDwmXtrD6E9Vk20C2
VWoG2j3tE3q6u2EoXoch3SjW8JO+C4pg2ib2gI63zUZWx12TP2kaFKjB6DYKnZ+G97ycSLGeOyHb
hvyGGng7P8yPmcybNZWyBXBxUBvtMJQiUmkygos8FaFENrdrpNR5ju7ygi56DYAxsMO02IF5nq9n
NRqw8Aq8RqalmnMplz4P40riuLT7QCbzvDWYtEl6YWYjVHikqxnJQhLEn1Pem6AmG6pfU3hdncSp
maivl0e1lKqeWpzt97GLk6HVsUh1z/EED8QY9Oofo/roFnvT21rJ98sGl6aRgi+NcfT8yFVnZ1Ei
pE3Hq06Qg0ekvVP6rOqGTuVlIwtqEMjKkPaDBacfxP/PJzJrG8nQQhYrNr1XIyqPrVx+iTuKh3X9
PY38xO6FwAl8OB9GHVyVmmI3af9WJuGV2P3U1Z+j4W8vf9PSacX7kIABuZBQ3pl1j2gqlAi5DkSd
QoH98RSgwcRjLW55vGxncYJP7Mx8qBEML+xV7ISG+NxEjROpwm0WhSvDWToST4czc5zIQJrbsDCD
nLaj5jtJ7J3LA1mbsNkaAps2G6OfJowz0c0f/fC6037xeqd92c7SSHTcEWVaOP4UEs99Ja2g07Uq
gXqsIEW6/TZYQ4ctHXCnFmYHTian8AxbLPRpta9zW6noCfCuhm7utL+HuXPjPRnNFGJOkiKpQ8My
ULA1ZJ8N5casJLtbE0FcZPgj04leG3dcBCBmi88THoErlkgWKEH/JqTeT6371Y5ok1fuPS831LzI
wTMdQw25SbB1VQhtVGP1nSGiNqb3wlfEE/eXF3HJ609FFGa7yy3k2G955MDhEmfrwoFnDnm5aSWs
LHoK0fI/Sg2zrZWUTZCriORxSfxewX6i87jii0s+fzqM6QtOVq9C3HTs0CN3Uh459MAQglY0vN0q
LHLJDihrlXo246Hgd24HYS3JRGuVXLN4bpOjmt3lkOIAqKyMZ9FTTgzNRaiKsuyKOsEQGof3QvXD
AF5fAe3weJgJCBl4ciAk40YnRyri9Jphb9REvB5qg/cWjN1lJ1laPw4EWCYI7Ep0BM9HLWl9XOQc
sY7c8vSDfje9JHnZwu86wTzrOzUxW8CsijPZGjDRVMNBCx5Dnv6q3krVgWqWKjwE5B5oXRH4fynJ
p8u2F9cUMhTvU8P/R33mfHSoAqtsO+KlCcnAr6/Ehge7snvPerxsZylJgUf1r53ZLGaSBEyK11+c
PIpaUjz5WAUSrxNRjfRN+bXTeBI4WitP//76DxM7JdKkRbitMgWAk53Rx22flQpWy8q4R7ULGgUB
JQ3vRr9Cx3LcpFLw1BXmLbqotjKxcdEM4LHL5C0SNJ4TAy1k7k2UoYpNKm47h2eZVlobi/N/8oXT
z0++MOy9rMs6vlBxa7uzrnTpKq8e4mHlfF+skPHqtgICARkGUIzndhDn7sO6ZJ0riBR2D482Hvtj
1yG84Fo8nTReB0L66vfVndXEN5K3VlldCrWn9mdRMCuiYAynEyaHIiD44qc4VJ9CaU2g+H9Z8T/j
nPmzl4JvKwsuu24pvIxCeBfnya3pE36RDN8ZDbVBc0BeAYr40DVAxVJ14/dqvmllgafL6o0mAMMS
q10NActok11fcNVAUagEUFE/GugPXt4YS+GFgtF/5HW0WVBt/ajmRTBuQgZQhiH4oekr0XT6B+Z7
4MSAPlt5XnpNU9VDv0fhjR4evLWVQbALeKzFEfEKePTAFi8PaWmvn1qcrXXbaVKWZ1gkE9hL+RXA
3MH/xfN/24inSuVxJYQtudapudmSc7SaomBNd8k2QZ9C2ml9uikV/b9IFk7NzCKY1nkDzx0wqjQS
t4KyFdR7iHsrRj5O3TmpcRYOKq5wXEIhyikSL2qiEm0crAL5jYNnfRdX7o0f5X4mBiVXC1lBqUKU
5jksuAlfHBuQ00q0M68aFPrZFPfNTXtor5uvyUZ6D/yNtWL1Y8CbjJriJEsNB3cuu116QE+KDqNB
uZOgtj2F0ZO+AnCeUuNzlz+3MdtT1EvMANoOuEtjM73adJ3eITpAI+Kyny8E1RM7U0H2PKiGui8M
+WQn+sxjQjGMRoWHgNF+QDrJ1nmHj9L1f8U+/M/8YXO+uXox7cdhWrTaCWKql9txjTy8MH3QRWip
S9QUwGBOPz85k4qq7VSiKHSrr4QL63r4zCvN+VpBbaHFgAzgiZnZpYOMn3cZZHhJPu3p+/Fe/daE
Gze1U2MTPir5X4fBydofDswsx+JhdJP3nODAUGyqvyJUzZHgoRPES/KOska4WZ7BP8ZmeYdupGqk
NBMBxthIyBLYre9YV5TpVxzwY+g7H9QsXOglL+D9JtrElg2tNvlOn+1z+lQh/xHbPxVefLoJb1HL
Rd3nsuWPh8q54dnahW4nNmnAAMN4h9AJXQFeNlN8J//Uvw9rN+HfTxjN9jMEuT8Uj9kwBfrCHMNE
xXyj2ZnzQ903W3evbOSrccNDjg7kn01xY92adnbU9sPue77Pti+iPdjdyrgX4jNIGyCBIlRTLv6z
Lwk0KQ7BWtEfvuL9tE/Drt7mn9s1X/39z8wGfEqXUGfTqyljE4ajCTbpxX3xb/wb80V+rLYF/9W7
b8f08P9xdx7LdWRJ0n6X2Wf/qcViNimvhFbEJg0kwdRa59P/30V3V4GXGMB6lmO0KppVkTgpTkbE
8fBwB9jfRwfDWa/Fy+Vy3mXb0XN17/OX/DZv8sllnEsuC3hyZyLic44alIldPIjOHcZefKFu/VQf
kAe5HHbr5b536+24qb3BvW09y1vd0NeO8m20zQ7NVtqZt3Tr7flacUw72t433n3tMJ/rfEUbexuN
+uNyCVrQXZApZNLx97iF9YmuKZMFOXQfPQxe73b2ahfB4qUH85hvxV3nZIfOV454o9q8OH6tjhSM
Xu+twWvjTq5oM6/gml58MA5fPc034cc/L+/vQY6zAoIJ1lEE+T/tnfIpDRpErP3ZTfGytxmlVV1k
q12TC1h3BCc/uuh2aNi8QHbafP5a306s5xfynsF/lh7FxErFKlO5ECcfHDzHD9Om50Km3Wovzt3C
V7VukEeyC9u/Gnx527hJ0HscGxwCi706gx84mf3w+PDtwbR3L7/M29cfso3VC18cKizu59f7Z6w5
DcBDnMQCEcGXc+LH1PaqWpUir1V0I4zeJger6a5BnAbFb3TVvvjEPyjIGV4lsUOfetPe/30XjWsq
mTImtQ5IA/lc/qI2+aDqwvnLOgFCJ8Me8t/vP7/uasbYcG9wYMoI+3Lb2Qg1HRQ3uymCzhUYxWn9
8ovO6p8mcWcMurO4hVlgk7dYgTp4YjMhtDMu2XkH83n1F08Kekq/YPCjQB9s4zr9ip3xZ9BEVBCF
ZTg7mFvASfv9jvVVwxhsTuFwLZ5xGJ9Ct3oobHNrHQnitYNdjdex88Nb8QeeAp9vntON/b7XWfsd
Ee4skk6dNFfqG8uz8FAoqa/Gcp88fb7GBxv0PXPnvMkzhT3mhqiUOeJz89BfKYIvXkF10TGr/ep2
3kLu2f3A14FTyhiizKnx7EW2bcz+bMD6rMvCfniObDJi7z5cGjZG1/YPsr7Bfirs76+Z8+hd2TeH
4IYH77w+Xp2+3NvIOaXFX//8Vmt3/1UT5W3M+48LfAd3nr3sDN6o0mP56vCKv1u2/xBxLeiI2VvU
bpzVH11YGP5sbxEcdCz7LrhiNtjmsGNbzuOP3n5xbi9osvDryrQvUmJK6Sx2Ggz7iWz+stihoxBk
bk/5HT0z5+Grqv5tgOmzOziL03OOZrKZcwcwap390/O+IhBCIHdeR+L1ZejeoeZFBvl286rbg6vb
b0HbOdAZtWvn1+T411/RfD8KGioiRCBoSENAuDwL2YVYKXm4gIhmvF0ktZzIvuuJxbn97XAf/ufn
Gk5of4NF5tlqNNBDmqqARSIajS/WLZ691h5pwHhBfcFhriS+/vwL+hjx/XtF6+yZ0zPqhTRmRfj+
2l5lzJpbnZ3Yj922Jcy70s/6lTNBbHrzV9XWG259/sLfney1sxhhxaEalSYAghqIQX2Q+Se9kyjc
LUe5jrbUWH7ryK5CXv7fULveLX0+HlTjxRa2J1CBIQobt+OQvJZXQQ3GXI0NUpFf5NIPN9L7Bc9O
JmVYt12sca+9X7u9Lzuxyxwlvxp3dFYHudDN56/2jdT8ydM914WIBRSNytOKlTd4d+IudTMvc5Jg
3k0+BazT22sAxO0Nu9HPA/OL5PPGRv9zeZP5vhNb/U0Q7P1hdsghOQ4GXSfRSHfNMrurRZtpyipf
XpJ9aFG8N1rotpnOwRNeZy80PyolcXCt3XZpeCAUu0j7IXoo2bm67tpy2EHyCvAUxbT+VVV/NHJ2
LaCA2kf9fqoeRq0ItOZNgdXNRzUYp0eUFfF/qJH17G1rtfwaMWuha79nTIrqxUleddlVWdfYTCQi
oYzFNJ7QuCUr+2meN3KVP+hr9RxaodsU5nal14EqdrqLOPVVEg1xPHTmLH4Shek6K3LNLrvay3Cq
6gTl2iAHaaXcBMWJTbr0wZSxr+ghJ2us2ULx2sadJ7dzgOSFi4QTn90KtzrdNnWLdqB2PUO76BlR
zcWp9UWZIkUY3XJp0EVE8nZUtnja7oX6qUnEoAS1GqbJjhm7zgaUcpX4i+30QXUGW/Xv13mW/9Zy
nBJtZjdNAPSLcqHKr5/v1z+P1OiQQ81nLBSfC2ZDfy9WMrXQJ2EAqFZAjoa+9IBHTfnLPP5nWcIq
cELwW4BvcE5rz4qJiuH03VdD4eGUjGDkLqyDz2/lA4TldC9/r3L2sbd9WI9TzSrdcoIH2n2NJqRs
55xusPn2P1/twzfzbrGzNyMvhqqs02kxHe9BiZTx1QpvBIw/vuV3S5wBU/kqt3F6WkLCZtZeb6OX
+hA96EHyErr4o99L6ePn9/QnjvP7AzzLDNKEGX00s+CcwRkdt2a6jWk6Tumhbb4o0U8/6rN7O8u5
mJQXcjywlHnELHpyiwuB6IgF+lfJ/bSBP1novBOEYkE5DSsLKfJr8Yp+ferOO/Wpri5wNwkq9yuN
kY93IZ4bdJ4kGk/nUy9GA9MsGvlkBzm8MdQ3K71tGmZuB9HLiui8Vx3+SS91/1Uj4sNv+eRaAFsW
osa5MFgdimszNqwMO82d1W1Xjfga/ecnDNTm/lrkXNoiTYSqzk75bZCEQOryXUHjvWO0cM1/fr4b
T1/QH2/u3Upn+IYRwQ8KJVZK9Zt5iFBy9jLhW2p4ny/z4aZ/t8xZBBQmNaS+J2PGqw51/6Akq7My
osIj/EpQ7UPK1fuHd1b3KQISniHqZg5Bd5dI68GEl1dJ2qW4ttdVIu9O0uaWWO8y+Xu8lq5soDyc
Ft9nJXVR8nZAP60v3ufbrvjjMf9t9nBuatYNqSV1J7OHRcg2E3h+04/opqlOuNTXllmg/556SZ37
cTY58lR5szRcGP34rdG0mxlVeEkrtmuNvEaq7qQyPnRKtJUZlBSslpZifSdjURib36LYKLw2XnZS
bWyrDj6pnATFggRfXOnMf0QCeiyhwhBy6jbNspuRD3UVdSgcGY0MOwmj626anJUW3txg+l7VHjp4
j0KS4ZQx3WVjFiBi9dU464e7493TOYtTsRmqVqYDni+zfuz7BPe+4RF7jqcMDlxSZNvPN+OHe54p
bE0++ftKb/Xsu17EEk3QfE/HSSnzq3Jn5E9LfRyz/8V0KxYHzKhAKJaYMjvb85M0W+ZQVOz5Srju
im9pEe7TOYMxW9Ppa/5z7VKWQeOHEx0qBNI5UrmGc65JY0HZn6+7bGlvJG30y1r9Yit/8PA0RDfR
FzupsjHPREB59/AMc7FCs8NvQQ8PVnfXaJ2dgvl1/ufv6IMwy0NDvw5dRElHUOr3ZcYwlqZ8TOi5
G8xFSY1dDEGdf4WbnTbW2WepITjCc8Pfhzd0utl3N6NMTTEbJ/aRfsQnovFgUjmh29voCPnjDgdU
OpaiDcs36PZfmQp9hJ/BbtdPglzYisPF/H3xmZEwakIWTy27eZhRyFk2Q3dgDjq+Ax6/VRt3uayl
XXKXPyWDs0Q3y83nD/mD8uq3Kzj77tTY0EMj5woEQbHn8LLrviKqfXGT+IH8fpOaMZirHp2esO6q
14uXHL73g4MlmPQEnKXSCnxObSugLglXGxQgcT+/xY+yAZOkfOaYegMTnR/Em1BKqk5D2nLJXeUu
PuSHybvEwtKW76RrhT64uzOuvjqgflB4/bbo2YM1tDbrcoNFhdvMybwf46/oy0PwBy/v/RrnHAyx
HpJ+YgbCiUqw/fwoaE+fP7oPPkG6UXiavYlV0uj8/dVJKIhXYs0CTcSZUhsqcCJ9duXmq/mjD58W
AwqoI2Lc+MfEb71q7aBPZgLu3gRC+q22+stiUJ16uNeSEVXR75/f2AfphhtDMhtIXoFHfx5b8Eid
mIxMHEUoD614l8arPafdvtQWdMK1LwLmh+/p3Wpnn7mcLIqC01PidGrhWOWPNP+C7vXx4/v7ds42
W1gtkhChfYYWrqcYW6XzdMXThAOt0+j28yf3Ud397tFB7/t9T/TDqOPbwKMz0PZqo++ztltNKha5
wygEJuFOpd3FoOnny368E/99hwhq/L7qgqrIaPTcoZw8VppbmreR+EWc+CATGMxToAQAqw+x3LNM
gI2tMGYDMsJa2jmRctGvV3Ld+AOT+ylqPkNUO6HQ/OdVMRrjYO5YuWNY+kY8e5d+TGyv5FCtEscU
j9JzZmxEZKxFe/wKjfwIfoYMRg+TxI1V00kS/32eQ1bTqrENJR5tBg/XFz92wkC4jLejHwd4iwJL
MwdD6pP4fXQ77/tqW97svOh2u7GOxvX4a86BynHncBA522hX//EL/mcWxCgM7bvz8yMUJSMMSyt2
xqRX7bZJ90XSPkzZ8MVG+uDLx9sOl20ZWX4Drbbfn0M/dlGyMhME5F1vA8HBcCj4/E6+WuHsSY9z
GIdtxQo5sJWYedCgVO1CRl9iXL8CuD+ILL/dzVkcm2UtrPKGtbTb5qF60gPtEr+et8JF28n71v/5
+b2drv2sWvptvbNINlXy3K4161nC8yjj1nNsBNWZvpLRepPe+Gyds4BmMcmWrXCIHRFzj9vaV68L
13Bbj9131bqKXwRyMLvisfw1Q1G5UApMNlzZpQkZN86XbYQv3uibluK7j3SyxmQ0T1fTPjW5rVz2
bvSCKUzhCMd6sUdPvJz80Fd/THxKnz9vhPrPnzjNXBpyODXL2Jr+oUO6anqvNDnSAbiadbswSqvS
Nht5uJox9jIcaVbcfBVMf1VrJu26YY62upIrTyMifvtcqRK8pJQ60TeoYIS3CCeNmp2uKcQL1Szr
0ZEFPdkJaaRTmBl6nNiNVS6vGKpoT82gCsU2UqP4iKlO1IEGy2oXYJSW7Swg0xLDGomDbLtI5cPQ
yj0IrWbGM9wn00SwWdW0Y4kObMfsfC/vagU5ihRo3LA7Q8ccRUUxOMfqViv2VVePgblUKQjEWl/W
3Si+NOaiTjaTd61gLxY+ZHaydNZNv4I7e0pfLqsnVz0asKM4yybqkz2fQNQKrloLyeyo0fwMhBKh
al4lo9/Q/4ptvaWysNcUrx7m9WrhR5jM2sNoyTWAlSw1T3m9dlfZ0GnQJozE2BhMIV6vqTil3jhF
4qY7FZiHZC7yb1XV16gjJmLzPcxb815tLYPpgSU03GU0BMHGaSwB3RfwfZ0H0GV3mkLxx6Q08je1
mIT8qoE+xhTl0s0F85XZIjjaIGrg9bIark6RLetrj8ZCZEtIFrplUd0w4LTeWvFJyArN6grrHr02
4b8M5XqtFxga6XVaq+4sjlqySzQtvhyMGq9oRRwb+qJSHQ7uginJLzXrdQHieSHfo+Qxa+7QJOi0
J6K1U7RobN0Ss7A2WMOwx1qmGQzmGbHXjex0QeR90C7lNzo0dK1atKU+Fdh1zPOb9QnEEIaYrxIW
eGMzmdNcQxFHgXyiQxRMgFr4M6VRlhyEWMADTy6YarcSdfo5IOZ6H2GW+5hHWTvbi5yte0mt1MFX
03H8WdfmgNeX0NQGj31e9uqCHqUWicIDs2wEWyPrpx3e0aJXkFVfukn0lLSwFLugfC3coSpa1a1F
s1FcpIaszO6igV6kGBZmslN6S72PFCOFqE/BCCHJKox9qcjMgE5yH/OfV6WTXHT2E2yepgrfPDzU
qvseP8GYs9OwHlo1kVE4LYf0EW330vLSVW0NVy9CxPWjaBEq28AV624Kx/D07Q7rr2lJzcMKTtsh
DIIpYWss86GTCh0SNd8nfWpx0vAFbVI82iX+5UV4EZcu7kCFZeeQD2m06Wp4hSoGMoNRij/Lbsmi
dB9mytLZiojRq63WMPeaTkXDS0x1GdVVNE8CpEoLpM7HuuudeZmx0JW1X22xRLter+L1fh4tKbud
WzUt/Wkg0Euj0dktYqaL2ygm9XmkoIHr6Ys8fkemb+h9BMvi45yFkbYF9zDKbVrl7GgGCCrNi6MS
gkoKbeQSMb/56fNY+WfDlVDJDMJfPqNnlenfPqNZNGgP07TAPDl5jSpzxE5etfX7md+oKS1YjcL0
WOyPTEdFCRJEEedB3qIS8bf9KG6g0Wt19c989t5O50+mL1dMCYKSsI4qDP3/34sRaQGiilSq9Kqp
ZqaM+806S1t1wXmq4LAqxhH6nkuwWsImnwl0srD54pn9kdDPruAs0U6MEqe9zAZD4K73M80vJ/so
DxuKvF8mGxzbhtQtAukmtTvtCweBP9Lq72ufp9UsFos6Llm7UTQi1IWJTHQ+Ypp+nL+qLv/s8Zyt
dXZ+WOUBneOMtRYx+Qk0ttUI6eShH00pOLh4+t0UOgLPeB6HwySO131BG5Ks+EWf5I9DBteBpMtJ
XY2hY977728cv7ROm0zeuKL+KLobBEdQ2KjHB3m+0JoH1fQ/f79/HJvOljurDzPTilNrZrms7IhL
vsC8uPxV9//DRU7iRhoCZDoSvr/fkwGC3HfjCh/4pB3ixg3izF+czT5YAs1e1MtPal3oBZ59KMwZ
1amaoJIsnUxGhkhHiKc5IBn3Rb31weegIV+E9JiFeyoiwb/fio7IYdQbCS54eYcd208a0rYyyXtm
ab6IVh/d0fuVzu5oSope69PTSpgGruE9k/bXmjDdvL3//9OGbWj/aZy/3230kz3yv2yPL16K1//+
r3+ZFx+r8iWKX8r3tm1//e2/3IuBd6Bd4qto6oTyE+n5L/diBVwetVdFwtSN/0tQ+Ld7sfoP2orY
JOmnsVR+l/+2blP+YTHTiLYziZOtAij2b6fmf4X8fxpO/08p4A1X+PusA//8JEAoyTBQT3C39Ics
7KrNZriCO1Q4ABhh8jglQuqJwxLExP24H34tY7RDBpg2TyTdD1HWoDhO8bJCI1XVXZ0tF5BPbqih
H+d5fCj7JDDzdDkpgUNWHidp1zZagL04QJpoXI7pclXGpt/nprNoCfMk2vioomeazBRsct/ZY249
9VO8ESx5n6SD3xq1FlS9HrRy5YZzFUTwNeJUBQjUYz9Mrds2w91WJVVZb+Ugw6VImgfaqpd2VmWv
hbJvmADFQhJ1KUwPxxCtuiF31XXEubgdk+1gZYGqNjdIDU9eFzdXUs0YnSglh0RAwnWezF9Sbdpd
M1lem6s0UyQPtuumrEQnkTu3X2XPQOmjNDFCpHaSKgZ39aZDUC0/rnm7SYwwSLX1Lo20m2KqFVsx
m03byMh5tPfZOHLGSPoLU1lGmpMtfTBlgIYvild9lGzNfmKYUeXnM/HmCctxhtI6qJZbNxfpshXT
6X6ePRy3PEnq7aFo96KAJabo1fJd1N0ajW3Ve+YUnaQ4mJwTZcVhgPCQzi+ReGNNN8IvlVpuURFB
ifdp3OyZKLyUn9L1mKc79aeYXlgaNVlpy/dzt636ewqBKTO8Jg0UZkdTYIxit7ZwvjO77CE+NY8N
VVc4fGuzX9ifZnaiiu4KpUFBBGUwPZ0/PqJrAjkoHnjq42o31Q02Qp5WNvea0joZSjDWEO1XZDEU
adqs3bGtqsta1gIFjajVuGlCXkUl2mbJMUSEavY0Gsd+CNRsuVOr5WGuIFIOqmtOdxKS+wheOIl4
N9dIwVilPbXTcz9em11y1ZmopJa5z1ytb8T6Y1ItQYQBp2Aqdj8Ls23ptZdGcW6LsuGXfXFR9ePG
qLKgbgd3XG8QMHNnrH2N6VqfZHdd+DnVXTWPrj4dFpqZc3lZME8uMIiPoIyz6vRBe4CtxReTK4G2
w5xj9ZsontmZbi/QftERs+ntmBelrp6aSd6S7cvlylzWH01M60J3s/yHjKrvGl4uc2BO12XMApFi
d4uHpwsiM1n+K5tfFE6SXXcT8kdr+bbtL2eFhXlKbeZFY/7YKt+VJLehgIgpIv8QtxvmeoR6u6jL
cW1vGzx1qVaAc/EIbiVHjK619E6ubmZMd9JgHdGu1BxZvVtQIs7rXRIfBTwK1td10wybeqZeT3dY
g861W7a3KNE0aPjM4WaMDJedr5a12zUvcXhNgyaRZGzDf9Aeto1lsyqXDRRNZf4RKRaSyl1xlUvO
NDVBqfYXJ8c0W9AuKelt8LYgVvBlLEdsiPHEqK5wlnYazamr1UUby9YiqGOYu1oc695OkCHgFLzX
rg/CCf60Iu8ivQuE2bxi5VBnXsII7f7CWJ7H2uk14d4wb43Wrjtxi1hcRL1YpaPTasWTiObySiMp
x1F6ndjTZv1sRJ2PnvOdKVZAxf6i9rMtd5BtQY7HJ6JtypnVFrqjPnrt8quChDoZnWt1hbtY2nad
dD/WhIe1Li6bzJ3CX/gn+xbqRZGJWUPh4/DtRYKP7YJXapm7ykRirKojcSvpJiay6B5x4gnyhVEh
c19gXIX7u/mthQyfJv4sX6L7tJVH9RrjbPCRxzWXUR7V9EOpJZsEO6AlbW5kcTm2oemujFAK0ks0
H9W49mtN3NXdzFVU+7Gf9o0gbCtmo4YycteYDqL8VDQJOyF9slRczMTEj8bEa1G4hAvrznp4TE64
QQnhgEAwJU9rrEMwFACIBngHoRNP2mWJCZzFuVsUkMsTTh+d7g4koG5mMFBpXUFUArW676p9sT5V
KzrK6qab7LC81TjjinyzgpDyVXhSeBGpV2u0jxJGgkX8njVqbNSmVgW7d0w2CANZXnlhWmyxGi+b
uyr6maEAPcISMYW9qEyuNVbbNH5q2sesqJ04fsQ62S0S/XquZ4JRgeLTrZoLgdZfiaabM1qfyk5K
GzzLfpb1pWl8U4BTVsHV2+5iiut96fa4XcvYxBdN7UcLHvaK4OFUbZdcnZVN+yU+YW1OhyKhCbhY
9SbmvQQLmmCFg1+zl2hXzL/a0+JE/T2XvPAnGwWy3UsJM7JTtfuqm7zKJA0PBX6UPxR9tfvk29S9
Shjdi7OBxrW9EK9HyxWr+2GqnPBKb3ca/6dOlN2CiO8i2oxT2u1k3ufmN7F9LbXKVcAChzxiypqO
eP2sAqH12r6FS9oumV0QtaxyJ/NtDk6FJ31jvMagpRrK2vHOFFNXRwFx7eMdmuGrgCe7wEZt01st
zQImLeyBd1EpR3kpvG66GWaRrcRETGhbyGPQXqqGn7P0XZkeOtoUIe0sMFqGvwWcRyLRYJUTVfOq
TQ5L/1BqrTdZ80+tdUrzrpz8RPA0LKQH1c4R5ho2jZE9W4yPjDR/Y41dmau7DinAEBZSi7rsXW2K
Pgoa7tJ/WxKnZrZEt3FZ9hWefZxeo+u1LUqsUmhptLorRN5bixddSxrJuBOKP/qDXDsWGGnzLFt7
EQGCSsEn3vQIZUL1KHBeAeEKCiJfYcZ+0SaPmuFr5TZeY1tqv0vFdkh/SGYJLgphNb2LooTCilBi
zVsDSE286Trb7A9d5kp64oFjOroU2+B4ZA9gtKE+GhQL5fQTlxWH91DygxES7QSsaxZbUnLbSl9O
kFbe7YdBO/ba8WRC13TtXhG9TqcXgylBB857MiI/idLXrd0kCyfWzQIKPsT4MAgIbbwW4WsDjb2r
DnO71zWnqSaf0iDi3hqG6apNrL4wejTUditMthz+DLuncam4IicSK3+lngQGPWnFYjvUl9Jm5Y+B
BuOOPeDdE+D6ABvHFrIXtTP8cQUnOHa1Pyjfir7wlfSmbr1lOmlHHtJmm5YQ7aPAfGgT6aDN8k4N
571o8KKY0wvLA7CmxvOBOCdO2zi9S+V7ZbWF0NObbw3z6fdjH9nC/DyGlivoCAdRkmGhPXpDfT8r
0SEW3ao7ZUxs6wMoUyk1TFls56S46vKLor4f69kONdOxcm81naEYnbppTXvlwC/03REhu8JrJjiC
ub4RsnTXxjVNBlEf4CRz+DNIrInhEtnGvbxOjlKi/1YDMIpythsyYWVIdXzNpOZHvCQ+gHZsp7OO
024aPkwdDvUxCILR1nsU8O5rlW+gw3DJsfrpIGdCus2tKCJ+qDJli7bXMtXNhwp6qxneK3x8iynf
rkMR5GHiNkJH3awnt4qReHMl+TGmTBb0oTKUv0kR2iMN7XlAfIzqB+lyypIcOvVw07fDLbghcZDS
f2mFg9YlG22t/XC17lZVudDN3hWy8tsSz9fJgK1RilMSgnw1wnvSRpAG8kksBlme8ORnC+JYb4cW
TvNz0QfWzMUkwvM8DCQHS96kVrT4bTZ6S7L+SvnuknS+aJb8VsxXf+6H1zkXD0Y4ljtzrp+XMrzQ
oviptzpfVgof46H7pBgQAO11RzBgPa5T9ND2mBYz5WWH/amzQ6LWCxSViuYKnvloa1OIQt9aE0Wt
Td3RkZLMZ0MhTPFdGUklYa2hHFAO8M3JYtJHrXwTsycMsqe7WLRu2mG5NzJ5N6DpNcqma0b3QzZ5
q2C5Glz0tMufxrqlqFaii5oCq277INFECqtFD+IkutbH4QFWg9/lQGUWKhGR9CL3ld+HvaNVt0M3
PXJ42mWS+LgSVq1l4AwRLSpit/ozIvgbGigvcR9LeC2lmtc0665pY84gCZ5Sck/elOp9MkHE05bu
shFDZNRK0+vAqe01K/BFbTrCCgKAI20PL2nK0cvE2I1HM3Z7JSSRTvmxHivqnA54OJs3MRVcNZ0M
2uRM9yfBCipTfEmr/m5owRvrMAP1lCikqmy3ilKwKmyDZWoHemuN5oaGcImg6q5clx/x+Mw4IoND
2rTtVSG0yzyMHUMia8gtlHA9Xb9By2EQxExDdGiUe6nPGIYgUhKHc8U2jOG5KzEZKPR+pdCtvxlS
eALQX7G6Yhtkg5cin+dmxfpg1EtgzEqIw73GLnitI0Nn3EDLbFloLqMRCe8RYKiLxTuljH6uHT9p
Xit8vobjqi+jh6KpvqulLjAb4cTDEAYb6U09WJbsR1cYN7gKHtVouO0K+Xk2+IKzqr4vpfGa8vKn
ATAYKMJwNfa5n2YcbivK9ixs3XDKr9NkvtHDk1ds8xDVps8X/lMKo2OlNv6EaNYA0rDRo+GiEk96
ptAZ7MTor6fF8kUjZ+vVkjf0WReckp1WoR4Zz+RvDcJNw7MaBmZ60SmkAUNtOJcIEHOGD9OruCxo
F3X1ZTgr9DGomYVyPkaZfN20449Qnd22sY5TVBxndf2epZhq5FXrD41+I2DwRmC5qpcS2C6RDE+v
ZTqIqdCix8k8s8wYhCWA1JP46vhnn3OMbVtpIORam7hLTyzrGcu0MA6SWb+Ni4ZaJ83dSWwOglHv
FlG4qXvraDHlgVUJA6mxuElw0izC9DYyk4MsCq6RiVd1093rYu2F2ngXW0PB4VJ8kjN0lUQrfhDb
6lYuVVSSEHSbcQXTe2oJyoO4bwIrko5ZbjxLLTVvuMpu2qkKlQECRFUvYVZRn8Q+Z5e2JB3i6nGM
El8YGtUvY4v5lLp30Ci8yQeGUxSgRXvV4824Dvo/Ydj/6zAc5mX0UP7fv+Gt/wmGc17GPzC4f/7V
vzA4A1s3ADj8NlCEh4XyFwZn/kPUoD5aCt5LiIVpJ7GAvzE4dEIA2XAFQeFLV/lbXTX08X//l6b8
A/gNH3bSsfhmPf8fYXBICoPr/obBMfTKZTHKxSUyDwnc954dk5viOOcDlFYDels8T/uiikontKg4
cjHZijIJZCifLWBjpzDlxYubVUJAHG34FdeAJFvvK4OGgqDKuS2l+uw0mRXANHqQ8+k5UVbTE/D1
jIkdQ2dckNSPqjFumpkzfy30TqhzllhVpNCbKveRqXtMGnU36PrRKnQ/ygqPmMihspJsfWbGLFpf
K1SuUvH0xascXIp0VmxTIBl2GSiP7IemjMXTel+LlLtlTtVibnkkkFDyykcNPXG1MjoVgr5ON3Ft
m62RlsewkTgLcopegVSyetiW3bQVTE6gIbQWf8xeVrMtA6PSxIOaD9sMuaKhne+Ikm6D6ma/rnsr
ygPMJO/rVClcoUy0IJqrxWnx1SVD4uqRMqN08mTcFvr4ZHVYqjLlodtR3LUuUMPPQlI7yoyW6D52
XtXkd7UR2QSzm0jNvNKA+KF2eDcaqp+nY+dAHac+zTNCgpQ9hahDlbRWXTHTDprUfgtlAMRIrn0S
/21SYG0eqelkJ628q6gZtWG9ngaq9ybcS5HqqWOh20qUQmoGtQA9sbxRy27D0NzrRJGVaCKcwkpN
fOkTcNjsFHIKSXJpibNdiEY83mNCdKqIUgbRqp9UdyV6hUwyAeJUt1mZPSinADfWylNyCnkCsS+R
UeIgFprERFmMPLWIDwT525SYSaLaSKcgWlu53xBVV6KrwTl6JtqGjPcnp/C7yKAkxOPwFJihty/g
atYGtQDQylP4buKfxSmcqwZq3ot2ERPn6d23dpLjnRmfkkBzSgdL1F6F5IewUG8K8kV+ShxSJ3+f
ySQdGaXgENWSYWIyTTuOR7rQIWgilpjkolxIGnxD0yuDLLVoVVC8pS3y10geS1q2/P/n7jyWHEe2
NP0q8wJogxZbCpAMMrTIyNzAIjIyoZU7AHfH08/Huj1jt+r2dFl372ZT0iLJIAH4Ob+8HmzNyKp0
PepKm87j6+Gnrsegw3mogiytOB91kejNcD0yI87OzKuio+Y07fGAuZyuHqdsX0bptJIvyulbcwpb
nMYNp/LUWYzEcZbO3HNRPj1Yop8Pluq/ek70Ou9eYfpdrITLL9Wo55Gzf2IGQGjxM7gOBUOIX7Ku
IwYFKQ5UGoc39nWIUK26NUwV1qSZRHTyc2Le6K+DB5mfyEnH+xLdwma8Diej9wWftYmvQwudY4eG
KaaLl2iXN/O+vQ44chG/QuYUl8mnuY5A9hTyA0xFw3U8KtAagMgzMmlmp+o6RGXXcSpirkLVjN7i
OmoJAO8tWh1exA4+oLAoOjv64TMP3n2Fx7k9ueLHElGK2r0vaxrb7g4T9BS91PXZjfW5yeb9Ml08
fyFxR+xcHoNM69ueegZu0oGcbr+hFg+8WIXWbnIfI+3S1/U96XbZbPYe1lBrQX2hn43xN1iVJndv
3MdqPrXJpamOQfziFGlIlBXZLsFND/zCU/LavBDPpwTxmHDX/aR+JkYd24BTWGLXXvuvYWrPJg81
0eHNb+OXj7OJfySNefMMk8AQMVUk89EWoAtgqjyQ76liem1jnP9sW4v5SgqejP3a82hql02r6x+t
bf2OZbsl5uXszkV2qK8fuqWs+14ygwMZm+3UB8eA8PntKErDcnrNKx+nEo9MbVJGx32mZrPro5Xn
V33CUvtSNs0prpPXxkpOok1OyTqsOyw6C5jy+hyBvGxEW7ibYJyGrfKDwxSpG09ZH0En0KzJm5kR
buOV5rjE690cLBcp5iP68QMQwdb1nP0w5/vJR/0WeqdFFkhtB4ulZw0fl0Ddclbc63FNxw45R5Gs
G6Xtl8gf7loJZqeK+u5qPaWwCUajz4j4QSq88SoipGyX76yyCe9DwePa7aZ2tbM1ExiFpIJpm1Xl
jRnp7117vrHSOXerfRtE09GZgXkF4EJo0sh8Dtc40cVO2yF58rr4FI0yjeVn2Icv8+wB/1a3SW2e
pcseOjWnZABocLPI7MpwVrvVz35qnM/AnE60iYACJ//WD/dKHgH9VzLH2y924Q2uYHapuCJlXpxn
hKzeU1u9ReEP2weiihhb7ccKPev85pcHrvxBP0Xh4xidGty25XBr1XKTfxU0NFg1zJh5WPXTaHEi
79V8uGIJfOeoq7ah5afBvJzqsULzBhfM9ooS8UGdi+a5tGkBH7cYDOdLW97NOiXEfnJeA3mHvmkM
7iLyQPWN039rgF8BcjjmxdGgFpp+l/mxc4+Rva37TWlt9J5PkRyttT652aFdH8r2w1XV0VXDpgyj
XdP8GkTqy9LfBhlhknr8GevS/a61m73EIejyOBGRbm4o+N6JzN0O6xfvdNVvTtvtrelbHS0bp4Ga
AMAJJ/zU4RU8z8wuZj2pqAeuU/zmQ0Qi32PvfY/jnY43xTf33fkmml2cbBCtAs/H8X1p/RT9rii/
VWid7HwrMkb1KN/26tYJ3ur2WbV71Y/7VuXpqG+tcdwA1Xftj1rd4wCvg0d7PS7RiY+ztZ6wnkOk
oXpJi+j32PCgiXaZC1XkvY+/vdbZCJ0OnOnLbZLdUkjMLRxkJxBNP96h0lrb8oCMamut5zUY+MzD
pzKYrsdWvcn1fLaoFMiS17ZJSYcF7PR3xttW48MUpF4Pw3WMlhUSo9wCh1oIXoLxkeVgB8Fp/OhZ
E3KEhjCjVcDtX9dIPzbFleuwPFBtszw7jbcAjDP9jSOZ1rQh25HT7td8uA2T5lemFO58r94nwYiI
b1DRplYtjdYueE9u2vaj7lp/g8jhzbj+vgztFztEiF0Mr2vhnRggH6csezEJ40WuHpYMHDN03tpi
vB+4Qf0uvrOlTSNzda8DkZKVvHW4HTg9XkdR1xtYz6+Mujyn5rJvL0E474ba/o1IDRLSvM4zV6vF
0FS2dw3vzW3aOztRPtyy3EWyYnAJ08SQGYEj0EL73g3e11LybESrMFcAXMVCJYPPT7jBuufAOPti
fmwjYNAM2sXNX007kxvTkLDhWnjDigoRd2Uhsso7eKxKEusWLJ21CwRQAx3k3GRy4rmrkl9uxI/m
TZYc/mBLGScZeMR9u1T9ljK4vYwAv4i23dYZ6HroomasC7OjvWY/WnWyjVtiLhIZuOdEgAVKcMHV
DoK91Wf3w7IeVejcJxqhZVFVO5mpZaMj+2kamEd1ccPT7kjS6/cx4R8QFxKHk0lkg9bHWpR7RwZn
PQ8/AhUhx1soychAxWrGjACOqmjVdunsB0w5PwJ7JKfxLi/KB+MVd2SyfR+u3T1hE5xlYxWAv8j8
h7Uze1uEn0kz/J6F/wVdf4tY4BBnzrBZHflJFPxrlUjWbzN/VrIXm6SlB30p7kozv4aV+15P7sEv
lkvQJ/dJZe7DQr/4vjxbc1ltwjV+oCwGXZ/I967TfEQFM10d52ggyx+1UZfaLu88wcMBrud3H093
gERp68OaObJ+sefw7EkgXNE+TM1E5uWyJfWVgguRWqFIS8BoOhR+a9nf1rRtQ4zMe6tY7ohlfvZ1
d45xicwu/SnrPO3KHgXq6Iq31R2Ias7nL86RixWr8qhtmyLjIO2tfU5oRu4blzAubmJPTcfSyj9A
lKYNAJfcBNfsGGXeveUaJBmJx7ZQx6pI0lD2AG5ekdIV8+RY/cdArvhWOEDpPoh4rcxzFYcvUV8e
KQFHNBD7lzDQ77VoeDdF+2Po1LvbcHSpHrTR879RFuxte3uU0DkTNPcSX7tJnW+awNajGvTvrFmx
TYCv5o7Zj1l0zbDhxLA68VB486WpS+b5NX6u1fApVibyWMS3lVse+5ybgfTcfFsHzLZycl7WgKc5
H9N3uQ537hXyyPU2StbTglN1E5aQwrqeAqjwjWMdIz0c3TF6ioLoTBPaVxGPWDpGg0OlpaXTzEdl
+XozOm6+a+qg2a3tyiUJQwrTP6e99AKFnDWJX6S0p2+q9p4yrkjpof9WsX3jQfONXJCKrc54O28G
JoIgjG+diiLwjIMuJq7Auxf6W9tZ6QAsO47FjTblbmij+7Fsjg7kiA38KFYkVEFzmkeursHii6a4
dzeU7q7A0DjnPOTWN28uDERo/tMsJNQU7nZhn/R9kWrlfFr6XXc/PLc72Z53arXCBl+dWpmK/CNU
G3/hdux6C/FDt531DySVP7LOP/EV7qYWT4sz71gVGRPGLo0a76xN+xYMjzUAmz12X6QI7MNS1Ok0
5wcjZ+iivC12wRh+05Y3baqi/K5H79kt03C2b13EdJZ8bcr3wj3rOMYblG38lQDiINtH9tsy3Vfl
9ezzh+Azcyh+r4rXUpVpQoLLprOvamLhnyx+w82CmGRFu00s0bJyLRj6qaorAek9ox7eh4o/NoL8
yT2y/Vj2NsTSR/9Q1v3/AE39pJiZ8PCnX3nZ/0nj5V6N1P9vWOq1K6dfX//rXILy9u0/i8P++MF/
gFIOCFICJpVcw24JkLhmR/27Liz+NzIdOOQTUKskdKls+b+YVGj/Gw0FOJ+5iogP/AOu+ndMyk/4
X1fw6Or4BkUK/iuQFF27f0KkrpgWgWzXiPkEuej1Bf+MSK31VKzwLzht3MhA9YS9iOJUmUZetzQr
sQ6mbpKzsLABUD5dOMx8Y5nGFvXlDUhweQd9Ev/O6t7hAY383ipDSOPGRKluo/IlzhWiEMkx/byu
qz5E3Tg82FYcnlFzM3GrURz6ZPA53aYhw4AdGPtHqafyB1VqETTXYIXfvKnpyEjxOxfAXxOmuhuB
YRhLy3jxDoQv+M+qrubkvk66vkKkVTGlMVFpHvLeMiwnbrXQSdu6it/dOba6XT+5i9jPjeExFWZt
8mvos5AcyTzIIaYzy/f2ibEdfRC1XUVgwujreMpL1e1RhGLXy/FzBycr8pf4yU0KCSxcOlqf/Kzl
hAJQausbO7IaPr45J5yz9fSha1WcvGZ+UMpd2Iz5cUpCRD0i0e13sJzmniz/wIcDia3l2BHitl3d
2GS7AV0qAaaDWW7bICYImhuWwtKmbXR0aD3kFxnRMoj3VR5dqn6MeoRD4BtbnS2hmwaLTx5k0vjm
a2JKydiPQxMcIGsiThCVOdOJ3YyUMr+LyHgoLai0XiXhvesOV+6t62t4eitDXlM02kndMbGuZ4Xf
fV+8oBzIZBxUsDXr6qRSGu/TmdowfmwSZUQ6FdW1QlPKae+vJBikFUlM3Waq/+jb9bv5Ze11P29b
bIPjPonaRJ6mYbI/bQdlop0VOIgCU+Ue9ZtVpM6iEvH3ws85BassVwd7lSY/enSfva6OKEcEGf30
SG4Q6pG5D8uXhHhDNlDX6n6q4drZUoTje2+UDTLalMcxyCN2vLq1kPsuUbTDhRWTFWeH64mByXqp
Ues8JZoglp0yELUeE/LZn3P0wWUTuc9D04qULhZsQpPpGTKlyuu3HqbgQcA9AW4l7JdxtcQ2PpAK
8LZb6VIJ2lL/7CFGII5juR7gZO1riYNol12lk3DczxV0K/iHkyFQMd1Hu1aUIFeW98ZRk0CwxFn/
S2QBaNhA3+VC7ka72luhIsSsgXtlGrL+sRRsLiIOwPycIuLMTDoXtKG2wT+WMiHoaLZzCuRZ6RWJ
UV5WfcSW487oLq0uFUqrWwpSvYc6nBFWYBGBIxVO2d3GWN0VYkIJV7va+RCcsF7gDde1sVH3D9Zn
aJw6R0C0OMPfqNv/bFaLfALEqenDgeF6NoxWgIj3n2H01qknG/oW05PY9bZ9DEV+/Kcn+X9gmfgP
X8HDtO27oOf/4kiXsh7FXPMKo9iIFbtsXv0PX+EvD95kmJXXDrwCs0PJ7xBN8r/zChQVga64pGj8
NQjdWXPJ5RI4163XCvzjWIm/eYU/qmz+mc+gth0Wg1QL3O2BS8rJn7+IfLCL0SNOe9NMvU9N4zzY
z6ts429l7lvO2RbjwBZMtBzeh7i7ZRfOYMOihmU+D8gL9mQVssfP7Tc9On60lblt1nfhLHYLadEJ
55AFpa0v6MMqEv2benD/5lL6sxI/xhAdeAijI3qZ0WyjkP7zbzD2tR7DMSItcXUu9vQVJ/WN39v7
Xvl/80p/VuL/45UIkIKl9yMOb/svX7jlO1DGDSmurhleslhU5yVawUza9b9kYvg/L0QE0lVUjm/s
Ly9Eo3nYlh04oI9gAnfz1iPXr0zU+39+i/zrJ3e1sRPZQK3ctVPpLzehDps+No5BVxOSd7GgdGu6
+LvuULmo+m9e6+qH+NN1RiB27OB55C90GF1V+/98w5c47ny77BAVxfrUVem1R0kP69aV5+LvGpOc
P49E18+PvBnnGuThRfz9ryG1ddhJP9aFv9Et+unwzfZ2nBEJgsMx/oiWJ5HfxO3Fk93mP/9Ar7Xw
//p7Up2J5p+AGK6Qv16Nyh9EPnQCL60bINJ3lipEUJM0NEPFc37foXJjVzRN9OU2VnOTT9365ClU
F5PUo7/zRVH2Rw768r7qac7Y1uHQoTLus4LJLpitd1D25rAEIDwkKVjduXKQOZnEvaLGczW9ZKZ0
vmerTH5kcXhdMGKki+wcI/IgJ2zmkczFOe/2pRcqUr/zAWy2SmzvUg0kTvYx0x1KArV8NtiEEQyR
f/EaDjFiQzE64b4JZPwUzK2ST/kU+d02H/1V37R2ZnvnfFD25zQM5UNTZxK43MvGeQsXsN7YQyR9
kOukfPLm/BfnA8oGuiSIccl1gmA/NxNYOAGazrOSYemekee64U2i8/F5XJXoT3oAxTKDJb9KA00T
UNV8IrOO5J0ob/Y+UhQ06pUp+h3aOlccljn0bj1fyYUzGLvBljCKqwp96S0WPmAIO0UiNXySoNaw
T2EnZvA0SGXuh3WUuyFzx/a2FWb5yOK5P485blCELfZj4sn4wblaHPrIDy/xipTFWhintnlLbv7O
C+z+3k162nuWZbLn51xTQUq86ihRutSy17fSkrnCLCQXC6tSJnXIejjVgMuE8CFyqSMgb6/q1fPQ
Rai1ZBnX34nuvKl43h2DXmdpEQvvkcEweVYdz/CDk2dpQ+AGKktrw2XnRW8WjNHFEsk4bdtszi9D
WXfqhi8TXG6EHcVOstzMPVgj9ttcQ18MVfeiuGv21liHOu1cHh8XLBfIu123iKhVzVVzWOPQehvc
lfCJZAYUX8IKi2dvQlE8MDxEWwKixzgFQx4qtKy9uJ2nZd1LpL5IhjyBpHnIiv5pnow9pDozyXxu
+SjvE/CJk8oSDo+uM8q81Fw73oEwNFpbNoXT1swqzUiJ5svk0z4yw2+fxdSFOy0HRdaE7LmWN6Xb
x6h1e8gLJkSVStwsDTrWpaiIRkXn5FLt59ouArhcVj8Xmwr5Pbz1ZB1NkEDyoSWoPmRvJf3Z0xm0
QLd2sGJJ34Rb0ybBS1h3KFcnr6N2IilNG+xGMsl+jOtUDdPOn5H17RZO9YPPTgaFVk2N1yITjaxT
J1AOUmDtiG9dnQg/xZUCG595U9r5JnkmiLFOA+PDooW2O324ZFCkvjWro4W26kHbScj47A+/XUf5
x8pu3bQEND1WQswfdOGqfZCXBG5q3cQAVn6TQJyWIwRCSWfxUZrYepVZBanWqdaONlU+F1/9nMRP
WbaUSB5Vt2I28NBnRkOzfmAMdEHMMkyBkVqCG+kOoA2ap266yGx6D70i/qAn18Hlr2fvYIXT9EDc
Iu/DCsoVxnJsb8pQONZHJAvPOXQSde+cW1gFOqSezW5wdW7tQ98uFAg2fMqhXht58Vfzre+G4qMV
bXdxumr9WZVhFh9U2yb9nlX42mbYFrY6aMutCF0YsvIVpzfeilZa4hC0mYUbnYd4SYqq3f5W0xgj
VvBU8rSgLQkPdjKAtOJNR2lfRKWEVCYCwcBCiGm9BH5po4i1cmNv24Ac2qNVitVGyNTpRzZMNd4K
p2rmt3ZGXthBHjbXWuaJvkWUFKVA3MsjGttTgeCh1K5+4X1jyHZj9WFXehm+T2xLCE59Hh1dqIow
nfBcWWfo684/FhbDGHxgtRy60VEHFwPEeIiiqv8Ke78hUrVyxU07Is3YzsZa91GDO36z2NJ6Kmzg
oNROuvJ1zdrgtZt1sDfI6G+SwSkImJrzfDfGk3mLBwTnF0eW9q1lVj2/jILCy21Zdt3DNRP7MKPI
+VSzE6MuS4bCTcN6JZTO7ovYQ20+ldtOk8DbiFxEx37yY+dEkJYS+7o3KyhkuZpBPbP7VesNEpmy
TyM8WP5DNPmyfZ+yUY0pbvi5fAxthLZ2O9s3Mzug86OZC6fbxWUw+g+K+fEyOs2C/QT9y9EZlZvB
f+XFLl/c/M7xu/CpG2bXx7QzAAvHDtb5alNOFocducshGKDge72L/Nl0qByMjtNqXp38qNVo3LcJ
ER+LVqj0ORJLfsQll+S3ZnG8/LqGi5Nxrf65HZZk4M6ZStjRAAZ2h3UkeaAT2k32GjE8cjYyH2iX
vfbMbpwphx2ZydgGHc4s6IJtbkJ0gbKxSei347U+W8Ha1JsK/OKJfAkxHpc6dBEBykUcA4CX9k4k
JJSWdh58a3MX10AF6ECQiLNgA1dO+y0nOeJ95QEQpTnNSamEQ4GwsqrlNDahw10SBhKnnVs4h9wW
88O0lgsZvEMBh+svJnfSWmoxbnqTeE/+tHZ8slod6IooPvKpJBMzMxmq4lrarASZt4dSyPbrHLdI
SZgqDlFbgUk6lWYc2YgAJWKA6lZuotXpD8W6ksnRrJF3EvbiOJc6CRXuQafPuidSGyIsP/NiP7dY
abqDTPjewUUJybgLPJLsyHfm2aOGFT6vKJ54TDvVrrCXGYtSRhTze13nibprrasqS3bj3ThYfnwp
c2kDE4lGzOcefgnYI6wACabO412vNpnX1WjHIbAM2vfMVPpmsetrpCejFRB60/7A5t1w3y0xHJaR
qm72nUfw5oYcDH/vjYCSn5Y1OnCZK8qU3Bvsox80c31pM1UFxxKzCHIhUdFvi84jgYi3ktEA2TjB
1QOTfbDJo8p0fFW9qckpOcZEk8R3IQrD9ix0nHRbElLcq9Ghy8mstfkjxLIG72tydaXH+dQfFged
Oc9aUTvHXKKiOuUr0l/U2XVFN7oi0ttrZZ0/Odk64xEADBq38dqKHZQMLa1BuDJBDeYllp1cniHB
tk5ZVjdxjuKmA5vZqdw7jnZQ3BX+WmPDSoo0nxoioJwwT2mLx1gzzjZWjZW0cE184r6JcUZCA4Xx
pXYQyf8eLcJc3IUYXDWi84LbsjrO2ppA8iiT7fK4tGqs99ni1slxhu+5K5LO/t5iUyCtvZ+HvbUu
5oxoSPuYKBIfr2Fka5OqUPrNuwI/KTAmtujFJBlnF3eSgqm39JeLbabeRVTgu2qj56T5rDhcGQys
hIz0OqyrTV+r8KwXFT5U2do+aBP18Yeqlzx/S2xsb65ck4ojLYww+mciLbxh3Te9UgwTlv3d0j7o
PuiwfNSQD1hrUFOc3daJAR3iqt8niWqt7VgVsZvGmeVtC1NQfjksjItp3w+6u/FXK/ts3ZphsHU7
6ztr1HztNB+M9RzhwY3AnMqWPvWkMB8T4cXmy426bPxEJOaU6Ry1Fjq2phTtc1AXPEKmcYAIFUnB
rAWMu+vr2Gl3YH3J3vV6OkblooutdqX3MhNOcgUnbXNjAAlPFimI1KP4mRVfODGWbVMkebWJ/HH8
Ta/Y1ceJlYg+lZNBFzQjt+hM5/n7LgkLuTOrsE61GWuclUWO1L9CglPaSPNQkDHKS5ChTZks3AC2
9qb2nnYWkGqnTsiyYI6kV9dbc7JKRL1Gj8qtRg/Bo4zv4rHq9mwZwd1sw9L3fjv/bsqgeeWWiw/R
UMdnmQxuasXS+u3k3FlbHs3mpOwkUzdBVoz2edWopfY8/3Pq0of5MK7rYL3OXg1jX/Uxwoi+cjrn
OqPaqbOWSPiMUwXL25D4DltYUsWbWk/NXgRE1KMjRogopppWp8bFKkQPTOcQkNG7h0zoDLfbupr8
BJGLhMCRrX1oFYTwlrRSVZ2sUEXuSVRj3l3iJuxRv3DRvpciwkk7N3pQ+2md++5Sz6s6Q3Z55sRj
sTixVGX0yEnPhmuulPnJaVB123ptEYHpwsYiOV73rhL9koNZDUlVs0THKqeuiJTGUB4HHCDqKdY+
TkkRutWDqZrxc4zkcuvBMBygKJNd1iczbsixzvrLbJXq3V6mBWt5p9Xs4lcKJx6b+aSjvVqbarz0
oOjRDZnvVfsydTHw5MT3iVAQI9q7x1JcE+PcLk96abxHS2fyBz3ftt7DNa/nvLCn8xI0/odGBCgw
FrV2d7sqZaPaLydRoJq33ZBj0i+xms6WOSMlMwr20dZ3dTR1R+kvQl13k1pv8hF1XDks4ufQlfO9
ZYlOnkAd608/R6O1WUhuDbpkSFfjZPVtMBbr98BhPsdKIbyKRdViJTSy+lZNjrtsPY5dYlXA6HEt
kWDBGsP5g8dFEpIBxS12KJhGjgAZDRevUio8VfjVUJLi7WiptN2ZpuZfk2RJy3qZUqOr5mlwdL63
7THaz17sYXXu7PiQLEX+A0Vp8DKYYeHmynA9j1NTPvZC2m/CYWVFXFXfB2BR+wbvvo0gs8++Iw2M
AOic8Ry7pbgr1p6X1UM+Dnu/UMs3zNHl76ZvyG52daIPiV+Yu3Ax7OVTKPQBjbcwuy4sp3vT++6h
DkJHvvZ+YG4KWZS7FWX0mnLLBVRaUusJvR7+DKVr3dbXkHOyk+zukZG0/z4vV2FuyS8PdywZgHwv
y7G2mfyagjYFbJqQQu6JwM3gEC5aXmpUvheuaGener9Keevjo+f2zovym+esY0wIQDc2lUfuFNdG
48idtsf1Nw8a56ZKFL6dLCwUVnouNMq5u+4byrihOPCn+Xd14dUDJmYyidhkvZ+xHdV7Jcb+pNbI
UShXJOKlSrCLZJGffI/Hq3VID2BUlpY4jTxpcWQ0uEP1NTwA360z9XKH/CN+s5CTpC6b5HtYTH5/
cqU1ApqPYXdTugMyJESmCWnaIS0dZay/WyJvn8LRQaNn5WgqIWsuSmRoCTwncu76OGyPi/HqJ5FN
EUXBMU7AqOnvJ1kmx7AmYo5Yt0hvJPteuyOIRP2Y56DdTYilw2Ol+b7o0SD0Pi0KG+v/YGPcIdHY
sTZK8wa2WH+y1zHU8WF13KvXNXNg/wzz9+hW56KU6zGHJDgJneDv7hP82p1a5E1rfP2SQOU8FoQ+
Y4TGHR7uy7LFZtgG1rpbwOGf50aFmM2l7rY6XNpuiwOxPvZuBmKByWU7ZrMMN/3sqNRRFgdPZHrk
MfznBWN0QSGcL2wTbXG8VKzpsuL37RpHP1ouRiUAJXHx52XaxQP0YYaj7hAonmuBQ1L2BsqBH5JJ
275hs3Jr7H42mm4naPLUG0yyU3wQMdp9d7l0TiIImJhE8CuXdY9ufuh+zAE9KniQnjLpeMvtsM7B
7jo8v8amjp5bgsFmxtZorn+ucTJ8wyrnL6m1xnbzwMfB7aOHxUQbSr8wo89xw1/X1rp31jCE9Lti
g8wBOrYPvtvjXy+ryTaXLneCj770HR7G4KI74bFYXEUzQm2YXwlyNzVKs8QZIwLC0UKlY7FwHE3j
8nPJwnlP4s6D71T5uJXoJXiHllou88KtE1k2GgnuqQfZBfGv0IBMmdZV3nZyi/U96TL/PZNGPQGC
sUsmVYAYh7sLFVcs55jMvZoVuphdyLgVwgad4lo+Z8lapcIro33idFmZDvDSaLMaLoKrewwdZxwV
mPotdOKXgIg7KkyumX6hMI2/GWDHmX658jYsYnp5zlb8+m+YDnMUnQfbGWyaEiDe07pmUZMXuxnK
fdJaX5OZiWAQ7OO/sjm0nL2VtUhtHFWkQSbWsxIRoYcTvb/objohPyK/pVMp6v3dOPeoZs3k8NJK
eoY7217Eo2sNzr1u+OKS2p73ddJSwtiiwkCnP2V35K0miOFH37W3difX4HYo5Us/zB9RLJbbNXbN
k78k5WU11/SHwoFauyHi4LHm8juaDDHUVvjM44dIBPP7WnZRdGNPreZpS5LXLZi8YTzsWZq0mxcn
8h19ZFNISt7YDdWNiju1d2ull2M+N9PXwFA5bfDPtLtl4NLYOMqeiX+jmWBF7z0Bn9TLG4Fv7mfT
h3wPImR13Nckz9FTGvdEGkY2O9ltF/fo/YWoSsx6g54RPbvdeFtQOFKljGw+MsjVdK9J6xTOrgTq
v9fFkvQbMXs8OEZC5Uj4S8aFSE0Pn0i8TBERKpLdAtFBoD7dWZVoL2U0n9yikckhY9b/qNEFHooB
d4jl+fGAodWld2attJ2yPBh1KEfkaUI+1gXIQUGd3yYgdzE7JWL2gzSRZUP7J3My5afMQ7cDsja0
ktmQ7KohF+9DufhbISUkeJO02TfByoPIdo4Vdm6+srcQEDaCKSJ3+MnrIYuzpfJPYcv7T21ltRQx
VVfZt7e4/5u081puHAnS9QstIgoo2Ft6SlTLS919g1A7eO/x9Puhd+OsCPKQ0bsXEzMXE0pWoUxW
5m8qMMe+21WLOtYpDMrOLO9cb7B/UdD8nWnJo+tHgYHQga3do44D2XakFR+v0aOIn2WtN1uII8Ef
GUdDTp7gknjaCnjO1MroOC+GwUkOQxiFBlvB95BVqQzY3p6ZDR8QA5MJ+tv0b7oL3mLh2lF4q8oU
lb+miVW518ZcNNtmVJp2aXdVmcABMZto0eiQA9exl5QhjG5/iNalmtCfrIXSui+Il5T1ygq8Eeyz
obnDgoage2d7DujXKshhVkRpLA9KUGsSCKE3wN+DDNl/8ZHzApZZGj1wXXsIfqoUx9tlpCTBIdRR
5lzhYTZYOwlIHBcSOKsfQBxUVDnJnMwVTB8k+bN0jB49tYCtbyYCiCAr+9BYDb/Dyj0RAfGPFGXS
6uBphNBeboYP2GQq1oqafUPpnylb8Egtuo/ErzqoBbIoPlrKdOOvmodW/NCS9+5TzsB+lwIYqBdV
rmmPqpeZ0cqNUvVFmbLdnadLtdo5mYRhWqfpWleU5L50zeq5USODunkh1N9jAEawhyCkLBwjTajB
9zIHCWb64SFm3je9LE0q0KrYkJtA02prd9zGilc+Vh7CeB1QAp5RpTPe18BsH0jrui+prLBiBqUI
O7MSFv+X2U/iYY0ol0poRHjUOoaHFEsaGv1WZEmn30oDCKxvVu5bKm2xSty0tA/AZhAFsGuq8E+N
xsZGMchu3xLUVpOFN/oKqYHqJW/wlqMBM64mhpHUKmCyG4/66aJRvPAtKCkHcDabeOrG2IePpl4d
vNrlYLaiIuPetekAZf0HwSJ3DeineFZGpXyNkxzIY8yN9VtPwvAhTkIb2VHVr7etaaOZYJrwnRK7
8lFspVz4XA8jxMw4Q/3pEBiN8yeueblOCg0q/q9uVXVbKUbo8UDFgZL7Y44Mjlc78a5PI7AvWW/5
gMQjXWFq2mwboW31LTEG485tlHwvIMs/CwlxqIBrHy/c3xAHlMcEk7NN6PxCugq1llKdlEmpHPQk
oPHSTEWm0I5Rxe9K7eA6tX2IkGEKkUreRn7iv4euj1BB0MQ8zUTJeqan7LxSFbxv/fjFVY0IkQ3T
d4tF51U5XzEDQVL3sFnUHFVqzM52VWZawFSqobkdUgohBwEHzdvo4KbLGzQC6hzViDSlZcCn/oIw
LazsFBcmJLXdCMkrCC+KhxiCTocwScf6oLsuBT6+eED9jCdFfC9ScCl5SmMI5fHQd/mRPgDyfqBr
BaKkzHdw2JOnYrp0vRpCPfDOHAqcze7+TqNvwpWmWhksWKmgzP8CYblRtJcqCdP71krJBCPqjkwV
r7dNT2002oZWzL2QFjbPsy4oMYNT1db6qkZacIvhXjXcl1ndQHzsJTJKqa/eeE7YBasE6L+2iOhH
/EAQIQ02ZTnG3Xue07NYFE7nB9syl1y2ZWBl61ZxIcQxo85j3rXjre/gifKY0p5jZHbtxQ9qbdiP
AVqq6Q1CZmA7k9RSXscqF/fC84CywucZ0EwoErFOxSh41GmmRqLjmP1dko/WuxRTKdxTahOt4DQ2
D6wld0MeJQC3101609eq/oOMkxkyDDUvd/S60GxpRvo5sYRMUiWVNW61xEYjIcS+QnspSMXUiY6j
otUCQI14jYJ0FVvbpEtgAuo1bYXjOjZb5S1z+2IXWlypiySIhx98OPUuAGEffY8Y9kJLAk15pika
01xpI3+kcGfJ5662lanoCPA8UisKAkZYduHUe2r3deJ40Q6iQV5iFGggZoY5QryKu75/rQcJ+Hbw
5GGgXP1IFz38ntYwT8BWJuXeSuo82iFMBAqsN7Q12EFqlIk7WOVax5X0OVWHwl4gz4tiE4UJ5zkR
pAN3cQ2h7gnWEFyPxI5H3sbgoIcNEAasiuKycigkpl4syEYs848C6CXe111e06xJOB+X0omrvd+Q
Q/zIaeIMr4qZqv5T5SZRx5L1ZLyENUZJ37DL7hVEbBIgMRekr1XXO+TIlU0Vne66oizSgLL5Zmwd
xYciUee0voKo+iY9L9nnYvR3up/JDM5KPL4FldTBPfbRs2/k1JV0t3MR+pQm0jDUOQDoh0XQI2SR
d7k41J2nBl8iQ/HFk+8PrPCQtYVYEVf2PkkGNbgJ6TLzJvWZ/QXaHM0HCM76ixp1kDxk5ZiPgcY5
vIS6mzzYnlU9S579+sJU2jy4cWszf/Q8WKmHTtPSTRxl3jeTRAitvd6l1hgKdLorpxo+isjOrWXj
VUG79EouFxS6g7q/VUYPBxgVVetqlfVN8CC9WI772HCL7L0Yw+5LDJWE17gXxe+pAIGwEGpVv9SG
Wb4MpiVpA5u5QrE/yG7ssSh9LCsVHAgd2UR4Ho68IZZJEWkUk/ImOVDQix/57YoKEFut9Z/R0JS3
LZI+D6pJYqLpxfiWF4N/l6EsvoKZnK/UMW5vTMomgs9J58CEp6WgwjuYRgE7R8Zwh8Ewh1b/FIY1
nU9LlPAE00b7pYvcQbUigFoTxYA6vwXkgNQ+B3ARUJdqa1exX/alETaob2sw/vPGvkXu0aCsXopi
5aSFG227UuBxihiL3Gh6KB7bTGu3WmAi254Eg/7qVjEnbNtwIFl10fi7hjcxXcsEuROt0XlkBYi0
FGuws87aoDnxhysLIs6YlzY6a2H8UTVleQe00H/I+ghUIcsK00CT+h9SYwpISDSk6rx5KrRCe6iC
JtgESdtDsRGwqspaPZi9is5Hzp8q6N67yzSojAThDlqIMcSvzVBlA6tER6Cr7QQCZbJVQvuG1k//
TqUo3ZA5i0kfOK9RffK9O8vIrTe4Goh7lVrzJe8aZwd7gn5nTA+a94rqUcCnMYb4okvj/xd7yV0j
+uw8hCW8QhEjKl14ptx4iSruZdAAoczj2l6hBC3fG/QUt4KluQbTaPdIQfla8sf1yP0OQQfW8caz
Nfwx3JjzeEeSDgLW70Kxjzs3eQ7Vqvsu0wDJQAqjkwKJ55TywQ/cvNqB40tvwlo3d71DngtNoM9Y
0UJJngbwDbQzwyL8LTR3/KZVBp0RQaet3FGuHF6RIKnFnU8HkLnQk9zdd7KZBM+cQP6WbMOtK3R4
wLiqleh6KVH85Hk2VQeALOpTRw2TTIqqG3pHWptufIW2p5PUsbZEqcx+TUYXwWrUXaxiXYUBILc2
SZpVEsox3buOB4kHllOubMgocDSN6RHu0tgb4xfEb2CsKgkyP+R1uKJHnHKbjCvtFtxfo27jMUkf
DJskZ3Ax8aTyqkLC49O65C3Th9u4FUn1PXVO2/vejoXGRikR50GMJdFWXtJ6d5iSAJaWQ1q3b/gc
dghhoCK/cAvF6PeNhrYP5ymFNLZ4wSNSGdWVxTGpIEVoImVNS3eM63ZtDvmW8yKC7G1FwU3k1dGT
D8XnQGmlR6rNGl/ptnvVl0Cobkj9UHo7+p/eCwr77KuuCb94qkmRGqCeB6KEPD3cWKnCE5ZH/WSm
yYQ1S4XsedWPClqGQ++XP8sWRhzc7xr5mNDg0HILH9WmrHb6VUR/C/nEMM3WNl2J9Kkh6pM+pMmt
yzH2hSeMed/UffmoBjC0FppI6Vi00EEcV+G9YtcRjsNN7kw5faxvwqzSrbWvGcmusTmHl7Yl0OyK
PAq/BX8rW3iG7u4HLpsWiU2zue+KFnxjXJTS25QQXSLoaSgy4YxnRhrIiwZ1w1DX7vpU8eUt2Lqs
30szoMSFy2D2oNRpRHOnZavQ6UftLy3Ke6/UDfZGl25D8ptb1fXHD7eMOgQhAVIumtHoDqXTjNU6
TzzXWRoWCdYmR7XWXqh53O6pXGtvJpn3O5Bz+GuuIWk76IX60WTuiKwl9cjsAUG8aK0bUWuTog36
TRcFpfMe96JEWXDsI0TMh0ZuSj0pkLGrFZTdrCak6yXi6D5smaANaYJqU1tKK5OeqW2mj3Qh/OEZ
JEFcfiXtKSugZoW/M0o/+lMJYStbJPZb/4GnvN1uG/IZRChiM1mKFh39RalndrKe2rg4zJj2ROQC
hvPEMRCBXBIZ98eQJ9tyrLVXS216uoWYHzLj4hvQPphFWBnUUEh5yZDwc3OjngrBm3IEPVN8F1aQ
A136QxU9XSejXSP7WjEprZMARBT6DmGg6TDdOErQWPLyV5l7+psuBapCiNX/sjV+yq7U+xyx/AbF
Pl6LKpUpfnHv3w521b87YxSYm8AxSwwFfDq+i5bL0Ht3IHT98oZRi/Zpl1FGAp1YpmsSeGiuRp6p
d/hWkNqodjd8rVM9/BH0qcTYoq0UwGCp/d0H2VQvZZEnJd18z/7l075wOOLpv1BC7awCDaRacHQp
JW0iP0zuw3qACqGCy4DQaQ35uIM94TxSwgQGoqGr89wmpci/RK7oOrZhaJCw6F3e3ie6P974atv/
FNyrv2VW+MOyjTTOnczRpnUe2v1XLVd1dEIVNabLHgTubkrPLLqFlJY21LNNNC21VA0PYNFSDYkI
WxWrQHPqryWvSewN/ajcZxUGB6uGgxpNsZZmMkQLbTqpvZbqQVJ7jljleoHtu6ZLI1qPo0vtO/KU
Ci5Yr/9A1wgmvox9hIJ9rtb6JnDrzNzTO+8f6whr6u1/1P2IJkrZcoQHkcxWSqu3f+ymgrPlU4F+
iprU3qpmEx6G3us+tBCJ+1IK8e0yOvQUPoybEsBUByM/CwzxDKicdSqE/GZAAbR6GgLtLmHjYgSy
vxzlDNCWXqSwaYTaBkrDM0C3yENXGeqQbryG4KLyFMAnd7Iv9HJz/eFyqDNYV0fHrQyMvWEgCzMb
EPisPK4SKrqjz4sNxbEocx8vhzgzZ5hUmlR5JONBRPsYNmzIXOnRlgA5mj/m1ks6riniXw5xioK2
hS6EBF9mwMnSZsjkyMf0hWq1TlO6Q0BPwtTdCmCycKyvwIPtE2ywLQxd5TZ3LFvFTPJ4MGlhSccN
MrAkubsIKet1geCJsDP7n4l9E6B1fHlkkwbTDHTNlGnYAdk2KPK/suWfQddZPkYlONtJamNcthQP
hXqTltvAuQuDO89bo8ci/1vB6v9rVXH6xSbYMxg2DdWQyTjreJAIuKi9AzZukbVPWtbs2rTeyGZ9
eWSnK88RkFYMFZS1ZerzZZHbcROUJim06tz3zVttHy7//ZkLBAhyPhArDmYBSGSTLXs8ior6qdWX
aA3pVQMxVCzb7D00TJRTIb5qGDwpubKQ7YdWvVU8jKkt7oPQumJ7cbJeYBlAyeCwQNdK1bSZx4CK
b4uGSAfFK2ncZ36+akT9NITYm3eK+qAV4YpWwpcrIz/ZDlNQW0AvE4bNF5z5fJixA/bSVymSh86X
snjPO7IBWPyPlZIdBgyVms78QkOOGqWBSQ4snofelstKRocUt8fK8+5yr3+68qumTXhEH/j7q6TB
YcBkwB84/h5lNdC1gsaDuuOPLNdvBTmYEerFos3ubLNZeshRKGnz6mjxvWJMPQL5Q9PVKySGsx/E
ETzYHc5X3PGOf4Wl0a3zejCzRQLk0lBWDjrhXeGtqHTsIkowoH9+Xh75yXE+DfxTyOknfXIU08qB
Bj5k4EXpbnKDiofwFx3Ntqbsdpm/uRzsZFvNgs2+fW94IJw7grWgY7iwaWRaPCcuBzk5IAjCzrIM
TedU4mMejwhA5BA2qUQLcjDWNA22eQTIllzwcpjTdQy11oJdywGBnpw528GepdS1UqOn5Bn2w5CK
P4jKURtJqtdxtLK3y8FOx+TogkuXk93UTa7D4zHliSyU2pgk1gKxVUmWPNm+sYqvXLin648wKODh
uyVNWDvTmD8thqz2tLYe0Zu01Lc63CT0ylMQAqCTm69WbiwvD+p06ZFIqJBoJsoO7J3ZoDql9Wun
8CinEXWhB82+ddEM7ZPHyBnXLWLAl+Od+WJcjhgzcfTw7/nuCgKbUp+qQZLPfrSm+iXu66d0iBEy
8a54OZ9E4oBnTTAoh0nEBup4HpWpS5WGprXwK+uR/zPbYWRGBy6U9sqvxZWVOO2ao7OLK1iT1pRg
wAWHonYcTZQ9chfl9MBp8HV9Vo0/HTyQVND9s9ZJ+zVtu/XlmTxZjlNE3WKJODDPjfkWa4okiTzs
cxdZiCBQAE3a+O2i+f3PUUgvIaBLtjJctdm4KDMNmpOaNJn7L33+zShd3uRXrsAzX4oYNt8Kbxby
tNm5TyMrt6EKk5QpB5tHvF5iwf4+NG+Xh6Jqp9+IgdAhAt6D36cxy5rbWg62ipveAqSPeoCLXK8K
q+j3cS/D26Ex/rgojIDhpdaUt+kuGqBblXRv1lro9ldW58m+mwQmTWqleM2wHczplP60y7uqiJ3e
wlIs1PQO4AD9djvR5Quya/F+rNGP9/QmvZLxnE601LExsg0LmQAb1YLjoHpDNYdOB033Gl/Z8qcm
xo0bHVzz5fJMnw5O6tJkycDRA0k451B6A1pHZQ2QL2Oy2xyjmcC4TcBbIKOWO38uBzs3KNamLkzd
0ok7G1Qi2y5QHYoBUZw/wN3cQ3kE99cdrvujnRzNPII4STQUQ/G2suU07k8fLfIkyhxeai2SOFpl
7ltVFCve7EsQyeu0/klT8PLQTre4xNoUnqFh0kZivRzHQ79S5jL0rcXY6uUtxoTxiq5hdtMrSXvl
NDk9vwjlOMbkqDWZi872RlCZGHRWEUyh1o72KvU/5DaHZNUPeP+hLBqYNwjGtbd0xt8sGuNXjplp
uR8fn/je2X9pypamn6yYvh0iQAqNRbrt0CWBqlZcMcU+fSdBfv4cYjaZuWo3llqCUE8CNd1lrYJQ
1JA1e3wS4LIN9F6lmv6KlLZYdml8LxtR/OvdN/0CB5Y37zUuP232C5LYdX295RcgMIRfbKseMjPj
dh++osZ55T46sysgyBly8rMyeFXMMiNQwgOlPLK8GOVwVbkRqHROcmHV/zHOdOZ+2hKl0sJTVIlD
12vVqXcuXe0AtYQivnJJnFshjqoZ0iFRnmofx4EKFF29RqUTW2TqY5F7P0NLuTKWM9sNsh3XnMpr
UOV8PA6BMiI4t5hXUQkYbVFJdNc1HHN8o7iy2k+5yzYf5lOk2UroobXafsasNTqsm+BhZOH5v2tF
B8WIzlpJnaL5qMCemsq10GfOMEIbXAAUp/iP2SDDBg4usBrem+pL4N3T/tPFrqgeOm0raK7pwSFr
b0SP4ummLp/88kCzv3E26KqP2cfl4+1vLWS2649+y2wa9LAOkGNhGvgtAz5iNYLo3110CqRxgIRo
GkiJP8furRu2NEnXZoR695Ur8cyyIiMwNVBmJotrfiWqrSkzs2Q68lKoVHxzLiwwFJcHemYzmqrO
jYFYENWG+Ru/ASQKH5oaLvyXP1pmbMDv/oY4ty6QQf3nUJPkkOSY0ch5J2mkz/ux8LpCzyMEUGkS
vbfB8JijUwfe66eLfvOVWKf7hczQJJHRdYPS07zWqXRaUaDrwSqWyrYo7J+IGMM0dr7965AIw0NI
w3AMa7y/ad2nI2ZoAQoNeDQurLo9+H1CBxpEcjaseX1eKYz8vcGPV+R0tKAoImhTW//F/P8Uy9GV
qsBmlzpD2Fn2Y07Vf+9pUune4zovQmxN6KGsqY7b77qs+5CG38htpQQR3j9U4YI9RE3zLYaYbd25
Zd79Rn3JGQ9QD8DDY3uLp1SWGCS59UhDYUM3DTFbF2rTyhwD402DKPkgyti5Ycn02LS0XfuCxTY0
FpzCUkpVeRpvUXvsAab4QflqYVH5UgV1+I1mRj3ZrDS/XSus93AW+vDKAXl6dvwtbCLpQmrHLT3b
r0YeD7IIAIYkxY/ACbHk+VWgCTlijRHuLe3KiX+aRU4vRZvyomaxlv9e6J++BQmsBDOB15Jij0gH
uY/07hZq097p3GQSsb1/XmZIV2gUHG0kH5AZOd45eDzSj68cFE8rdeE3a0N2G2uEt59eCXR65PDX
sZpEk8OCMCZmW1QzyrbCX8lZpNk3qd+G5pWvdO7v8+qljMYGIJubJcRIgoMLySAxIUz9o6bHPXbW
27/P1ecQs7lSQuTrPeCACwHHht7kgt2ytBoU9q6dMWcGA4SKOpycLmSpza6rEcR6aFUZ8rqyom+L
Soq8FuL0dKYf8CnEbFXXY9sh441VpO2hnJ5EvbcMM4HHIUT9dZWJ/uXy5J259ugnstBMvpBm0Y84
XmlZCkS2sVNnAUBtYcocz04MKuIOfQmwIwjygGB5Qc7gSQ97nJxggWTpbQYJ2oJfoGrh4+Xfc7rP
TFo7ULYtKDGO9dcN4dM+c0pUBgMLvXA11Z903YMPWsL8rnbh6H+1R/XKo+b0izJu6BS0D5DM5KA9
Hr0X5aaiNSjmYmXiHsLK+tON9XjlID+9miZpGJ6eVBOmOvfspUY/wkWflNas3n4EmQBqbm0UmV35
kqczRxQTJD6lGJurabbTohymcB9gy51X6s86T7cuDNtesWAClfgQqpW9vfypzg1LchVSKhFiSieO
525s0qFVkOtaYmiZ5vBnAwsNuWsH1OmGcOhH6IhRAeOV+kl3x/Yjr/RQvlYsZJmDJg2wUMgRY/Ci
J8vo1Csp2OnTcwpnc1CZCL+cvKpjV7Fqu0BexbeRVnO/ArpcRxX7r+l3kmPSNGJ8LnxjdXkuTz/e
cdjZLgR3hbYG0Itl2PQ3QNE2UPRubOQe+r7ecCBcKficfjpOfKmpkkIXz3ltFg7RghSSoh8sQbre
VIWAwDZ0t7mmXCkfn4nDVUn+hz4RfWg5WyI6SnOFWtK8Cm3EGid5PXGI4q+X5276scdp0nQf/0+Q
2RUGGWwYYpLXZR900VL1ADhX8RIVniVGjpiU/fH78vlyyDNvJofGOmcGK1NXTzL1Nsg7QId9wKMs
ePQ7baNDlOpL8VNVvcc+akEFi3fAuBTwilWgR1du7ZPl4vBkFyiDsh9Ujfv7eOs1kMrjdqL4dqJF
Xr6zfjqpZXwUslGXKt0oPAXT4fXymE++5RQTEAHPNB31M3t2vvQdRI/QzIJlGSIMaGKTseNcDtZe
x7a4HEqbCjxHn5RYpHREs03OZTn9lk+3gB/aBtAFNVgO3ga9jIWfAqYe39wYNZnorYl7YM8HWF6I
3k9TvUzAtvVbMwk36Ikjxv6ldH9b1h7rrys/7OS+mH4Y8qf0XITBf88mYSyHLip0lMbHFG4qBbCQ
jMxJK7C9oM2Su2jIAnMJzhS4e6CYTb3LMs148GNNWYugbNxdEtief1NyCA0L8ki5ApqoPXbgINtV
2Q45LHClV25tpMv0pRoBckbIviNfL5JCfm0snOY3tCHD5soJdHLOOniNM+EoxNLDOuk0xq7W9ooo
Q4T6E3ngATWu8g6RZDG2YqcGnrm7PJVn41FoZ+NS5aMtcvyJo3Js1coE+OT48Y1Wf/MCDWWHjdCv
JO5nli0tdToTpLhsmPlzN4ghNaBOxLgwzWNn/kT/Zesp9pXb99xwpiI6t6HGBrFmO5LvjelfB7Mh
Dr+rxq+23ZjyV+5fOerORzFU1iDPanve9QsCofpNoIWYYu7r8a/xhNc/BO2vy9/m3Jxh8GfR+SNn
4fA+/jZhXHMNug7GANwSWyUwEkR/9ACT1SDMriRH2vShZ3v97/OAm4jnzslex+unyKwgCpea34k3
lCMwHk79UH3sBwFMcwAlil6gookfVdpNdr/oy8cQyg4JSF7rAQp1nmDJS+aznUy5gA2Kyv1VIYfw
Mvpe/NOyKmOHTAJA1qG1rW96mKkf/z5fVDkER7JQqZDP6tVFw37shIuivD6sXB84u5PtHMxBL4c5
9/U/h5ltmVRzI2q6hAHwBp1/59ViaUR4PLtv/4tAOqVvk247Hdnp+vl0/Dp6geKWrjCexKL7n/a6
/q7aUfHEQ1f+HE2fA/ByxDMXGnFIuajhsLbF7FytnFDyIfsQw1dMOlPRKnd8vB99WqFyDtR23VFL
upLqnZnO/3r08vjh7fP3jv80SsW1lYInP9DLDi3ColviwAM4Ktm5XXIlD7oWapai2CM1kiKiSBFl
bzmUL9C2YIy/+vqVFXJm4x4NaTaNaMLWhkyJA3B15VXV2qqDXTP+sywpVW+UT0nKHUcj/5itDxGI
Ui9BXTNz9qpRyy8u5HPkxzaXF4V+ejLoDs9OE1QhmmnWLIxsyywMm4mLF753uAUZ8vlygDPTNfWY
bBJT6mz0Y47Xee7mkW9mTbREyOFPgFFwhhAHiN0rV9CZxT21elF24nTjVTvbtwIBS18xAZQiqnCg
sEZPAsGx9BctLmhCw5WtdJqbAoeb2gaqQCd+yoyPR1UinBcNKVbJaPeG6FtMLj7mXqQckhtLQzQO
l2Xcsv303xcfcXUKnmQQOnKox3Gx5UtdJYdiAal+KSMDD2QFFVR1ffmjnbswAH+q1GCoW6iULo7j
mFXvGEmJWR92gQsv9yl4Pjr2q47+G2IA9AbqAMuLG+lt2+wNIYDefi6R4mw/8vxWn6D76765p3J7
+WedWawU6wRIHLJjsDKzWYcFXxgBHDW2+BbGJTz56sqHPbeMWEV8UgiDiEbMDhFnLPoizohgI4A0
QNeq7mta2qiCVNdAEOc2BnaTQuUknq7lWTbjWabpoUOAfI6X7yAZr7zI2CNlemVE58NMBZ/paWHM
c7PR0ytpczAuvWxcmvRxjcjE1P7+8pc5F4VzissF5DDvltlgNNd3AE4Ae++qgzFpdI34Zl27wM58
froq5M0qfSzEv2eLv4iKXMiU96fVNFi0KRhTaVcy5jPjYAgmb3YqSSaHyfG6b7DjkHHJOEa3fUNp
ZVMBWRKx9a+1AYCuE1qC7z/Zm84rcEVfp00oLcDttbNSm5sRr3PLHq5slzM34lGU2WIekM4e25Ao
LYZ6U4WgQbN0UID/iSuPyXPThjAy+BZaUAA5Z58f2WJ1sPMghnoX7RVoPDpSIm4dbC+vspMqxDRt
bHw2KJnTSQYjS83V69rHl04v4UsiAkEn/GZwkBs2mMgcm/um+fO/iQlAFaA1VZz5iVu7pTt4FjER
hF0HLRnxPlcfy4zKVfKAbNrlaGfOH8Ttp0oLvfypQXm8/qh8G2Ym0SuUOHHgBrBPsIs0Gy5OQLFW
e+XyP/fZqPdR4LAp0eKFchytcG1oGQZMKG+0byYHCtU21lp15fVxbhlOBRzk1XH9oU9xHKUx0H9w
FBQJRGZup9pbmOSLDq0HBDevZAFnB/Qp1PRTPqWbgQ6T1jEJJUvnJYZzHi9yY8Sr1BzK75e/1LnD
iD4oZx3JBl9sNqqgzbCQUgmFWuDeHqx7RKquLIZrIWajwWeq9TAOi5dl3jtPo4dzajR43tPlgZz/
PP8zkGlJfpozfwClPjpEsTtlMfIm0OmCPUk84i7HObu0SWepa3HgAas6joOKj8DxLMeJsdCfJ1BM
67i7UfORcY3upGJfq9+dOyym9Pm/41mzB+Ngo47juRkbN4caWZV+tsSnFXs5rfiGm+/GC7ytn0Wb
y6M8G3XyDaK2TaFnnqJ0sWdUXlDESxwzb+gt5vFvTcXEVn9IpLps7CvhTkFOHIm0Bf5fvGkNffp6
WocxFG6LbOFWWw6IZynIs6m6QJD2uTPuEyrsBmJE4fryME+hlbO4s+Wvq0i7YDIR0y4dt0iq6MXj
INF129aMFmhHVg1LhJE2TbVHhfty8LMr6dOYZ/vCdCet+4TYdE1YOWgCil55GGIP+4oObmDy78nN
0RzPdojeo/Tp40NNK+7gYbtdVGgvQke+PKqz+/DTqKaV9elLolPvNRjloIfgoDls1N+7qoFu42GX
HFyzovgLJJwVhEybyjpMHjJqMKLHweI69tpKp4RfY3VL8xuprsL6idkM/GX3JdxlzUJHwgx1DCn2
Au2r8MPFr7j1vrbZlfNnWiknP8V29AlgAOZx/kBsNTBeTV7zhgiq34mN1EIDTzy2vSt3w9n5/RRn
tmok8nrU9BmyoqFHOGpLpUbDZPyOJuSVk+7suQ0OnfYPyR3YiePJ9QpKHqhvsT6VwcG0HbExJMKv
BDk3bVM5GcgfvdWT7ghl5j5BWh1NUaSMbC8/GLF7aGr77d9XJYmPQ+sHEIM959FZeav4QDDiZRSa
6Ysphnhfovp48DVHvhlJ9H453LmHtenw8gL2QwaEj8nx3PntJDwYDAihIrLc1nvqsFn7zSTlG24a
BZlO6y7usO7cXI47/dn5IuQtNuVefDOIicdhM0wx2sabbIKV4ID+kr6NqkEsRGZUD3Z948dvfYP/
pnUVETf94ePAgENViggaNU3yvlngwhmHOpCYQ3jI3CJhVlsHxe+/KpVEpIWWxiJp7Hckv8f3usuH
VR0O+rKKgicPm8NO9d6kXWLvbA7jNmqR3fBgyFx5q5yuZn4fMwOEgetUzB+QsSIqZeIyLQr5Uufv
Xfr18tSf3pjHf3927mFqjzeCr/LIVreR8mZpCJo9xsnWsFe51/zzrjkONlteepjqaKwxGDdeCQ9L
ckj+OtJBl4d05nZkAXOa8RLCY1CfoxG0qm7pLFI4AMa+0K03I/ou5auS4slpHCLttehuK0yE3Tst
utbLV898r6nJBDwPU8OpH3O8lFOrzeJC4hWqqd/UaBW7k7Yt+qZ/LGMJyqmskNU0urXTvbpRhQf0
3dVigH66m6Z9BG5h4njQ6J8tagXVXLtvWdTw09cIw0SIaRXBTa0D6IEQoNw3SO22kwOvucRgaplm
m15bj7jHjqtOf9DyZeXvClLewUXevsNoY9tCE+6fOwQ9xESAjpaF4W86W18OLmqm4bOOxzaWdL1d
LtLqA3LRKlLu6vx7ov+uymfHvtfxFB7EFtNViw5HnDw31k2aXqt2nsnHjoc+W81BYLljGjN0yO3I
u6GoTS0SUxxfh9KKk2q+GsInA92XyyvuzCY6mvHZRw/7XlHijrDtsGk6uuTM4zMvdRabd+AhfiVX
ufKB5Sy3RsA5siuPcBlanzUkfxHfRD3iMO1Sw+3eHH4JdCAvD/H0wjua2TnOIcjrFkW71kDaAhPz
HLljcJgBpiWXw2ja6Yk8XQK8UCj/TKSP4/3jDgNCHw1xhrFfojcJR/M5jX87xo3aPFqWskBEe8TC
dnjvyggRmY0mf1G/X3SGiahXt1AoTObyruu3FTJqipJfyX7/XrmzK+PoB04HwKdE0U0gbqAtykSg
qlPbNyFCq6meEI49j7JL8zsesFBHYdbyHsbge5aDB04WNb4Jae8shwBpKOcReB2ci3sbTcbS+qJV
5sfleTwFvaEgwEPDAC4sLcqPs0OAaoUYhop59EZtpVjY2r4G/h7rRA2MUYhumG492ZTIaeU5xTv1
8qb/hVbIldk6u2o+/YrZftTwkrAil18hYBLo7q8CrGeKdvWVwZ5dNJ/CzPafsNEqit3OWHSlI5/S
URUT2gfDcGMsYUCh0NpgJIptuUb1EtnJddO4uKJPfjqVDOwrD5Yz6T1zj3GsYwNshiU1n3vhjDka
l8YiLh5xEvLLvdRj9MSTheWsGuerlX0TfH9exvzzYfToJDvfuhLc0Mvlifl71J8s1k+/ZDb/8F2k
lBW/pGpHNNd2/0naee3KjSTd+okI0Jtbssz2Rl77hlDL0HvPpz8fdfCPqrI4RahngB50t9AVzMzI
zMiIFWt1QHrzZCEzv3Mg5oeGWIECTlKf5eadLB+C+WmcPuoSArHxTUfWOo4nV+3uasodjb3PjNaL
oUob9ZaWrC8QffHWLI/Xv3klBl1mb+n4NQ04Q0X8OVxRg4VIqgEw+Iuvos3zVdJCt2704whexEer
uQVHAgpeaTcOn1VvZckWcgy4JMSLE4Iqs+ij2UDIBnGRrkXbN5P6HzDVphsee/kaWsb4x5KwLoHt
wwZcYwkEBO8UelDCQwt5lNmZG2PasiRsDTVj0fwES4Em73xu7jknd5q+6N1GDP8bUXfpa/8Zk3gr
QVhrW1PIKRhViyoxpJD8bXpXdnArRq+dFO9VjspA8WbpSZGPqnYXRPe6Q1T0KXW+aOUny575h7dh
eqQcTmPvc+5kXlztC3SEoAV3XjccbXW5lwwijXCUYH9v45OT3NRSH+QEH2xK/tMYQuJbW1DpohDc
jtohUfXDKM9kcqwd1JZvif+9Ru/ZQw/rODs9WslbPYHrnn/yQcK5MYd6NdLNZri5OR8K9OQVGTYd
56FBkx2hGzI69438MrSma0V/f71Tolr6SpgPKPEFN8nUTBoitJtdlC3IV0mPfp/u27TcACSsDRE7
FnWKpYx0AeGVmgSkssWFMBpS7EkoZrioC6IjMMFtC+2mdOC/9Y8+vZcQMHLDZskEWKa3040BrwXq
C9fJkn0h/26LfazoDkxxmHHMxHCaj4G2Kxzlk9aaO3UsPKcw3qOjfAsV64MDqzLkTa/moDxHun4w
+mQjRb8+KyffIsQUXeLAu2cw+92SFDGOCGPJ5mMBNQe8uNrg1XJ2h05gl21sgZUdcDYHy5+f7AC/
ooswB56ErER8m1rDIZrzfdH+feHYNmiNYIAceZSOBb9OgSAo0TK8JL6DQNlz2o1qwPoEnlgQzlOl
R9xTzhlI5jwF1udRu22ym2T4rI2vWXEHalFXH4Ziy4WWOFs48c7GJWwasEpBiCYqoaD1UZk/+5J/
TOU7KX+p0QRpQZWB9dvKbq0umbbAsEx6yqkbnS+Z0fKINidGqpvsC1+/yWDkLnJn4w29TNjF0E7M
CBNaI4kzWYsZhKi8cjiG6EjlkLu9K+h1g3h54yheovpr5oSZJOhX4cPjlkqKFyU7SPEjAPEo+IlK
EokPWJq5Gb0i/6HoKEMPGxHH9SmFgPB8StM4S5U25djVmhAGS/kZZu7HPrX/zWb7z5RasnJuBj06
Um4pYyyNd037HJtfZv/d9Xlczon/Po10V52bKCI5lLuRVUtmyZUH6LelDQtbcyU8z5KileGkwEIX
hkdt5K07BneLHML1gSxeLA4EjA04EBoDFwz6+UCCipZ7W2ZJmlqDnRVVKPtRqVpwMPeSuYXRWIuS
iQGW8ig5Gw2SLcEaqglGE7My6N700y8jVG/y9qYqRs+M4U13nuUZwqqRmMRKafQ8ylZztMf3Toeq
2g9Hf5K1H4X1Q9JQoXxx2nzXFMVOH+4l65tt1l7Sqhsx3dpxd/bBS9B3cm4velopMqLcXYnaPKvx
REKmaL9rDj2n/EECKD+LPkGbnd+H0xx50iA/22GXbnzHyiqdfYawSiS6eGXCvOiGFYkI1Wxl3hhd
f5vA9AUXC0q2QRtvdcAvR4HgGmdGhZMpyFQb/UmMZvM+J5E15JNbR/kemKjXQdEnax9ta5P1bdmc
F1YJEX/n1FS4e85nXC9GLTdHHNIYare5i1NYOiWA3Tv7KbWe86n+pZvZu9qUbq9vhLVcJsf8fwzb
wuEU9FqaMsvLW/JDN3xV1F+/2RvtD0V928bAfGY4/O4rRMU6Y+MO+A31vxw0YeGSi5EvcghWVyg+
+iuG245ltg9tp9qhWSM/KD4cFT3EVm6aD4OnO/H7MM3glB3m0EO/QyWSA8ClWFvn28rpw2T8+SBh
7UO1a0hsMhkmbftZ/3UA59TnG0fcCvrOPrMirrVpVr0/YSXmruvR74imT3SPc+3tNPtbDSdsmLvk
Tq0CamPZmxPIvHMUD6f3ZdzuYBAu2i+qQwY1def5y4Y/rDviUllf2qYdMQ/X5HmZlRNrUnQfx+k+
1W619NDTdzSiMDUBCr/PdA/mvOtm19JyzMkfs+q5/yczjUYOytXu4JBkXOQjQx530b4FB1Y3OxvW
2sL/1scQddX0VlIlsjxg7S7846n0DuJk1fLgcotJT7b2fbP1fcvCX3gqfV7ERPJyb4gnEWiuKpSY
FVMfdotqatL2yGi/IDPdJF+necNFlC17giNKRZAiFsF0xNF4QzJFiQY3VA5liS7hXVR+7O33hvEI
yXo4dqQkH5H+QBP6ZzzuIuXVLDcJLpbpvzZ+wWXN2cyUPl6Wx/iSd/Ntnc4HNFLdLvqoSl7SfZp0
lazGh2riizbu6rWk+8Ju9H+TL0I9IB8zRoVWYrKtLcHNQ+qXB9N/9CmIZTyXyh9OCHvIRrrhv1h1
ZJJsC3bq9x15cgdKXM+11WqGO6dfnVR2jfwLZNquVX007dtqbDzLei/p0sZgxYWnoRC6HvoGCBVU
ghMh/unlgZZFyQbHIt9Csu8NYBKMB035VPfvimLjABZzNxj4zRwCfluV4TkT4hKtRtq7R3fQ6zsg
hB3cv6rTuU5i7LV0C4ck3uXLYBYzlGHB+F4QxRlwgufkBaAEzmW/9oopKSDiRx6pIfKBKeg4W3N0
G9R5uhEWrwzSpL0QVguafSAXFAaJdmu16Ngk3ghHgIuXdTuStV+QoYnvEIRX3Osn2ao5SKXg0AAg
pv8+/E/cpu4KhKgh4+b6ftMrkNVot0L+p2xlvn9nj063JBNKbwlV2+XidEgnnp+YATy0i7Qh7Zo1
kCATYSZUAvPQnakIaTDefwn8j00OQfln1TpSU5nU90hP2ubx+ngv8hzidywTcjLgNhkdufP5DjP2
XVv1Dyk6X9kL56RePsIt4ecPVuRlyh6ZHNeOHhxpI7txsWWEiRDO5mYGMT+pfICOSLo32IELVhqd
BiRHcznZw7i+r1VjY5+uuPPZ7AsHtI+qlBHDskoqL9zH5V0NgUcaHqT+Rhq/Xp/hVVPcjRST6e26
YPhpfKdTK4edA2E6Ga1jqe7TOtqp/c73Nw6ExWcufIomLLBtQGFN0XntpLD0oKaIMTrPcws69fO8
lUpZNwHcFmZFgAfiKzWW9T6vFvx4iNbvb6neX2nw5fqMXQS1v30SJPH/GRGiibAOkSc0ebXIDa1s
FIbkZi9pQfcl6510b9qxfhMks/w+H9P4kJbl8NACkOrpapCi2wS11K38g/hwFj9IONarEO23SJcZ
tbqzZK8OgSjYO8O/t1BSDF+d6LaCF75zdihPRYZXK1sfICZA/v8HWFyTVOsA8AvJAbVN9NnK+AAr
RixT8TJpr6GhJz+inVmgUYAKk1NTO6dg/103NqK7i7tUtC6shzTpk4HoK21I8jFsn2ZIV9XoHxDx
w/BZtg9pfWjqjRGv+9mfAQszjipd1ec1A9b8tzR5N5WPmf7ruputbkznjwkhq1pU8oy0FCaowsr1
d7Btmf3cz4AZtnDjW4NZ/vzkjNUzlA/SgvnT4ump6N4kRz6om91HqwfpyXiEk9xJNC2BcB8rLS9P
VFD144DuKk8h2LItZ+PYXkLGy7Pmz+wJx3bh5IlhLLM3zi9IGejOk2k+jPkxAlDS3lHGub5Ya1NI
Ky7tTvDoLYy851NoalWKXq+TeGX5Gg3fgpgqxFbeZMPG721wskxIIyrZ0GMD+W0q0ohgoxVIxvv6
SNYijJORiIGpSh1vMCusZKn2QR20fdfu5H5IXEXb2ENrDkFCEYSPjggvHVPncwYAQkeMnpoeGIOg
PmTUJ6YvHeqjnXE/+Mfrw1qdvBNjwm5SUsMcewVjgz/szeA1phG47v+5bmR17k6MLB9xskI+BxHB
GUYsbh+1f8zMA6rYSBpunXiro6G4DHLTWBr5BHez2zxAiZybtAQ3Unwf+8Gd0Hs2lH1dqXs7fJ9S
LlXQY51zr6t3k/Ycjt/qLcLR1eH++YrfJBEnwwVE1UdSyVfkMZ0t30bjTkOZe4tncc0KTMmE9VAu
8IAR3MRxuErNBCg+tD96snPsJ2nc2VtZ1LUZJcpdXt/U7Q1HmFETGrcGkcLUawIUmJyvDXDRId6A
VvxOxYqnEuw/sA/waFjUBM4dZIJ/QHYWK4pM/bBLq0XGIi3smwQqN7Qv0aujHDKn9T5I7O7Rtudy
L8fDVDyOptVAZ2WndvVzkOjWAwJXBI7qzXGI3G+Qqj/lJkVTDIAtcLjCyOXqAEV+gdK7nbXtQ99r
o3xMM2MkQKj1Ut/pWh5sEVuvTiMEiTQLLoBPsTG9ChGxnhrw2FLlPA2R6im0brdBsv/7jUYC6T9m
hPg4bRBSak3mcfK13tUGhBStwoV54znu0pv/zZbgGXpCyl3qsdXnX+30Pk8e0/Kp2wKyrgYxRE7w
Q5Ec0y5StAESc43GEnqmEf/soMOo5M5FUpOHs47wbf0CLeOugEmv3gJ9rm0wyNIWKnIL7xc5K9Jc
VaQuYs0qRd3l/j5TgMhAofa35JlLmEaehUHSvMgjSbiSy1KBEt9ihFUddIcytn6lpaFvPJDXQmFY
wW1SKlgCRH++w/xODyWw6LwXi+Y+AqQb5OHGvbU6X6g9LJxhsC+IOUyzD7tqnulXRBI52Y3jW63U
rjnS0D9WW12Ya8NBqAuQBx195GuEOUOGqaimiRslQUTMLl779OW6d68aWNiideim4HUQInfb6Q0p
TRmMsYB+u9u4/f5vDFA/R6WQ81tsgXSCeAwcnRZIeAV/kOlC6Czc0o+4qCgtroUoAYl+1h5ye2HV
i1rNqjpG+21s/KMS7R2VZEC2QwxVMz4F8SLi87Bo4kLx9m9G98ewEFb0ZUB7bErLpVXl3+hL8/RA
3QCdrLnb6diEO0NpUpS/Q8YWqF/h6dlp416yjcNkbERIyzkm3k2gzSkjQmfMG13wBEollh3PAFdq
S/ERzvo+1uQ7hs91H784Y2BCPZ0+yLAGXJ/B1eEBYIIaD0IpR+xmzkxHb/0es1MPQ5hSabsktpCq
1z7l0o/rptbdhLudTlSTDjuxLgslepabSy9WX2qe6T9YxfNkQot3q2o/i+rGMF4l9YPVb1wgyx69
mNiFWYK0K2TUIi5Ph3yWQI4Rmgh/qqBz8h8V+F47OerD4foIV3czUmIcFSQHQaucn36F3odWpWKq
anllNUp94wfxVt10y4jw3IbTJ+eSxwhsbp8GX/5gwQR9fRyrU8a5B9XmEl+KMmLSZDlIPnIqTVL3
swqi2xLCXLDRN/bwVtVbncxrDxEoEv9jTRiQJvPWHgp2GMrjBNJytyfz6SL7BivIZ793nhTj8/Xx
raY1afICKA4Mhq6SZQJOQmckGqUskjCJhtPrMGceqoEfUQn+lMtI5NFfYuQox+YlkjvaF82Zdmqn
7zq73FtIpF//lvW5/vMpQizl9/GUphVHmGMMXiURRT0hYtsZ7T4dN0ytTDTAEVr1FrACL2XBPRuk
y9GtxXPQZtqVDZLhu9C4Ma1sF9hvCCBfH9iWNWFZo85ue+RS2Xe8l835YxV8GQOVAgRPJufOzG+u
m1s5yOiINBkYZEVcQkKc2JS1MasDjXvgQY6k3zrph9G+Qy1548BcOacR5aC5gPiXhniRPUYfaymq
s6WpjmJZ/cEcYLO4y/UbJUV/S+X1XG6kbdfmUSFlqy69SBDQCgOzsw5EuM+pmc4vY+WF+Xiv7tGo
3/dts9FmueKLEKOSiEZbCEIQkb1Plsw6kJd2zgaB5pE7ykXqDx/JAtdPrBfzr/FoBA4YXLSMNDAC
8Cac78M5KEY/Qf7Ti2G07yTbbaksDOyzv/eNEzOiXkbdqKXRLmZ8Quy4eSwbzy9V+pY2zv+1Gw4Z
GIdqGP3jwMmEHVY5RteWM42dc1mDuoWiGLadXK3up1R/lcYmerWjSfvuV2Z7mHIa2MPY7EJXDxGh
3th+a37KzFKUYynZE8KnIMSsIEKqck2Mb5H8BgVnOi+46DuD/nKncaOtHNyqn54YFPb73PhVVJgY
LKAp6VKEzT+iP+yqRewN2ZsSbuz3tRcbWOM/AxSCTim01axFIogn+ENpN2BrWphfljgX3siDJHNg
U7Zxqm/XfWlrmMv1fHJ1gIPKxj5kmLRtvVYFB01ofipC+yg580uFDtyQb0JFl6EIIczZUIUY1PBH
X2tyLfVK9edY7kf0m/XbwHmwnFtLf3baj112qIwU4fbbwd94bq2eCTbULUBGFl1R4arshnYugoJp
buUAgoKb1tIOve3J9B4NW2wjF5ih3+cB71PUgehwp7n2fHKTYPR7KWJyNbOUSVFHzX4YJoAimZ7R
suF/14O4pLd2UO9gGnwvIcK9GyyUoUkAO1ziYXZ7fbXXRk/1HIEkass804QDyhnQETBynZn3bSQM
IMiKj3FzsKXkWGXz8bqxC5zMMvwTa2JGr4i1oC0jg/xU/twpyK5XdQWq+5XDywsLfTdk8S6v1ccq
PJTKTvWsWzP6UMYPHNLoriO6EL+MO2mnxBsfthJy8l1LOXoRkICE8nxZJCS4SKkxCyPlyaQqn7ka
NiZ67foGq0lfLW9VG5aRcxNO4oe11C67OYmsZDf1CVCgyRpu0ZisIlSVnfb99dlePUBOTS6fdLKT
9a5NVEJP4s6FELD61ncfzXk/KJTXP4+IASMaKH29bnN1ItlDTBb+pIvEoRAoBklcM8p0cFBzbB4G
fwt3tzqR6K+ST+I17ohgJsVXkhkoBjrszYOc3lvjO0k9OsPr9YGs7gve/AZlZAXJPmG57EKrK7NY
9kWQvySadFeF1fvJhu24655CJOOvm1udNxQ+TPiBNF5Wgjm5DYY2A//saV3V3Ddm4TyY8xZdwvIj
4imLB/7HiOAPZUxiMOwxYhjjzkkqZEWSXaVu3B/rbgczJNVxdjuOcO52KXFXHiewIvR69loPCv2U
5W00hDcSbMJzot90pXM/GD8tZysk+C+mFyGDhQFRE9tjTZSMkDt2iJE7bddGXxUJdblaPfSh741d
dsyMt6EYj4GyVf5Zc8qFGQtoJFxVhlig7iuKxHYOhG+O6vi5Cxrym/KcPFa9goBq0DYbL521pSSJ
C/4JWBC9gMKBRc7WkEBakUyBYtHvbmduh/DndZ9cDfZOjSxOe3p+jHMjDyFGeslx3LGE4DyQ9qnB
1MaL2PJ4nMmA5bHzOloOwh7Rj//xA4RdUVDdk9KMDwik7KDnR2v+GvhP+nRsm2Df1a+q/MHWflFN
vm53bTOejlvYJ03danamsZhGXKDTcLTNcXfdwlqMtVB5cEQCyeTlcz6zdaAEWtNMbHd4YDVlr/Qf
Y+moSzcdNMgpPaTXza15J8khRGkXLCC5m3NzxuxDcxtyZCrKg+IMXtzC0xG/FVK0v25obeZODQkh
clMaeQBmBfL9Mn/fzfkHLZ83xrLm+VQkFwwyd/UFzV6k+6lm90RQYfvFJp9cveT/5mF/amIZ5Ynf
G3KbVtnvl8XwkdvSoiedN6XXBV5bvVRb3NGri3MyIMHJncSRq8hncabkTql7ZC4goLNjd9wKcrYM
CW49SrHa9QkzF/t3iv2xTx/r5p0VbsQ5a+tDmpgaCI0pl+RNYzzbs+nb7NnULtxe+lqW1c0Q5Bv3
85qnmcAxEdNV+Ut8iPqhbMy6xdFgJzHa3L7S0U2hxB+v+/NaHu23QPXCtQ6BqFhQldvYyjsEGNEd
kd66SjuqkkabjexN0MwOYwgH6z8aHMjVVB+cLtgHbCm7DLy0szf8fvU0RngAtnxY5g30mM+9UivN
geJexpE/t7SpR/3oJiP1WL0AW1+gz+54RVTRMh+5dOt4xbzVK70cSmL4cPoBwrYwnSrNrHzJdxE2
5N0hse5zlPBACASZvO+KgveSd33+11z21KSwNwx/iIMyoDbv1OMhav9pomMxaLu5/ee6nTXIHev8
Z3KFvWHkzhRZC2HiZIwRfOe5Ww5wW1r1XdBCckZr1M5q/9Hm5DgM+T5WI8h5/rqLZnkdnX6EEDjp
CBXYwzLBTea7qUr6Ho1M++dsfK/Mf6bwEa0WL9GPTfcvEnDI9P3WA12KtMIs29oUJhTrOVKV+Caw
UIIq/Ac1ft/au9j8J+531yd7LbQ+NSfMdVUQlUkUe7wgnD/nU7XvdZM+eLKLSx5O+VtF3t+zuigC
ckzoBPLCvonaKHbsBmpHVK52U7UryqdZhm5niwJmdVg87DRqz4tCimAnjOai0yPsVNn7ZVP01XFU
gp1dPdpbaYRVU5DSLWTTYMLE+7yss9Cs44qjQFbQ+bvRpF2GIID/Lfpb+fdl8pZyFo28JtlnsT4c
TfbYgq4ncmj3rQGhzGufPMvm4FnKQ9Nu7Pa1q+PU2BI1ndy7SpSUQWhhLO+b/NjHiozYng7NWoc2
9nUf3DIlBGBJMld6pmBKG56s6XsqvRCtb9hYO7xgTiPCUyGGBqwiDKehrlrEOETZVW7SFR54ExeJ
Jdf5V6M5sSSEXXTZOLNTYCloaQLV6C3zn/r+6/UpWzv+T4cj+Hdc9bpc5Bgx9Iiu43dNFbmKcVSU
D9lUuc34XFX76xZXJxDxQ9R2yDVfMHVx2QRIjJGtH8MnvTiU8m2UfoBz73+zInjdBKi6GyuslDki
eEogvc3pfBcp6nMa+luX+LISwh26kNbzYmM8HEjCURuCkVBim/w5JKH7mra4AWI9s0rdDgq0VLrV
ES3l+jHuAhpFfVXxDLve+IaVtwefAMsEfBakscQtPZYAPsrlE2BdU619X+9K47aHP1C2vveb6LqV
o2opPwL9J7EGvbGw0dRmLJp5eRFkRg+7k3RAvu6Dbo43tAPcZ4G51cCyBCHiBDOxdMssFVeQn+eb
blbqsdM0VhNQ334w7T0Z+uv+snJ0LBC7RaAcanxYdM8t5E2TTrVGfSyU3srgKZtGN043ctJbNgSf
1NNItrIKG/MAfZb9lljSg2KPh+sjWdlfZyMR1maIEkMLSjyhjgu6+720uo209wpcVP+LHbjrz2ds
hv1Xgewdjm29dwv5GUBEF5feNkh6bdrICZBd5/8Wpv9zQypVxkqreVbPNcAqt6unMoHcTnF2voIy
ItjOIiz2WVc5e5+c+G04jMPtCIwBrh0tv9FpYQAIZVpL+jJEVseuhuMchvEBa91P2nHkyK3DKod1
0/GRBaxjEpDROEPcnE0JwN+WXWfddFQywCEVjbZP0lJ1DWkeP/vDLH+NgyZ4cKJyehuD1PJfk07V
vuodHDpFKJEPHmQrONqpYv7wo2R+sVKV3lDJ7vNjWZb5AAosGGJvHtERO9Z+a/UPTp1I1UFrEiU8
KkEQfq6Nfvgs1ZWmwVxYhF/LyVYiVwp8VNLsVu1vKAzmhyGuY2fjvls7WIBGAfXjZQ7eS7jv5pJr
MFNImfp5u2uNY034Wuo3Y/VQ6vvMfnfdqdbW+tSaer7WQdxFU6xizaoGatK0qrWha5PcuG5mbY+c
mhFcqklm3GfCjAKRXvaa+O/67nu1WQBb5kY8tqD2ASFHjAot5zLak9Cn9o3Q0WBk9Jrqe6nt1Oyo
6c9JiIxKeS/FR4BETvVimhuP6LU3JQ3jf8wuoz8xO7ToY/EeIMOn/eihHSqydymaNGa/N4zelfXn
Rtq3ECRsIbsv+PeIKxfiXpXjk9ITsM1zw3Y1txLArMxDz+67XrzN/XgAHhX0H7ukuTODaW/zIFhE
R0YabhLjlav0dg6Lu0mzjtdXeOWGOvsUYQ7a2k6py/Ap+qCYECIbO8koAS+3gdcVya1abPH9rARS
DJwbaoGQypZIluCbfh7p2ZB5aWG+L1IEaewy8YzMf+qk4hf1hZtmat6Xuv3j+kDX0OGnhkWyBCNT
kkFSesTSivnWl1OCHTuzvFbS20fZ7KErKfMkvo/nxiruklDy72UrjeivLZvwlz9psuS1iamQXM/6
F1md4ps4s5G41CGlU+n/99uvYWKMn/qAurwb62F1Fw69cTfJcvoix1zIeVBs4EvXXJiolIIPQC4D
MUzBk+JgbtqwH0E4SX3v+aDaZbsxOBX0r6i0JPu6Tj6QkXkx0uNcJZqrjFsiHCsnEVgS0HcL9giM
h3BEgGucJS2SMwKC7LOmhUensT6ZyhZmbeUkQkZ1Sf6QbSAkFo/XIR5No2L1pmF2TWoa9L514TED
XnHdTy7a95fNSTFDUcHjyAuI7HxzNspARcyeMq9Sv448MHV41Xe1ssvmu17+CDUe7JBheKNVo5vS
zSBrz2l0GwY3suap/LvrX3M5u0vCmtc7VFzcLaYQCslpPEv4z4Jbz0Cz3XRT7qXjX5/ykBIbiB2B
GsebRIqbLuwtbQRggNYIud5oNxpvqvpp3OoevQxOz80IRw1Bi1Y1BWYyeA8G/Wlyko3ZujzMFgtE
2yZUPRAcC8GpkU6RkhlYKLRuP8kf83kHrv+YzvBT3V5fmLXBaItyuA6nBJLoQvRomrPPysBWiqxd
+9LmEcXeNss2BrTijFRENRBpGAH3JooeWYFhofeFGXP6aCCOGirZJ2fIaU9J3zsN+HtadVKpR966
hnlk0cIM3NaI3rfqe72LH33lw2iVnqRtdoVeXtlLe5RJGQexH/jnhYOHap+m13KVeUHuIM6qwU0X
WfMziVsXAph9OUP3M/0z9tkhbQBEGe+vT/9KrfPcvuBMcSAZvdnWGUUJ59BXvVtNEoqySvg0+7/q
JjpMkk6DFuH9uJVSW/MyykncXos2JPvm/IAoCmApc96wJrxgo/5RzXZLrOKP93OyVe+5PPYY5h9b
ImQkGugIDiNsaXMLgBYilfFei+7tLXTX6phod6N2sRCTi2lCSPhINZuEATQzuYpc0Btz6KantH3L
pePG0q26zomtZWudhF1jrzddYmGLtyQh8k9ZIUS+Mf3C061/ZvLNkX4oQCGNH64bXhkjLyMQZZwP
0I6I1QzVsaPG0oscvNqvIJdcNeeipH8wvrM2RVhWbfHqxz3IIPK/8zFKQ53lcVcijqw2lM+OqnqU
S0jem85t/76+Cc4ZTCdWDFCkYjRZtlOlBlOFreZoKo8zetTNqLhztzF/K+Wgc0PCniu1qTbTEUNd
dp+Ej3N5HLUfqr0fyVlandvn95RAZPVTUdzazb5LXq+v32XkiHmd0hq3MwSHYuomN5w0IDbMPd8Y
AETRCo/W9LCUJ633eVN6kH0nW20bK/vvzKZw/2oc82qmY3PW04MTH5TMv7G0O6PdKnBtDU44VNBH
M+JypPtMQ4MTakcGNbld8l0x/F2r914kHyL76/UJvXyynk2oLmQmiDkmZEUYXG6RArtrm92sv82N
zpvbG+P69u+tcZGhn0YYQx/3smVOtv00yj3NLgrv8CLaa7TwJvWDROItqcZD1Q0gLLqN23NtE55a
FBbPMLoIyWSUPyWlPDbjNymjQdk2D1GYudJmFLVqTeVBSfVjoWQTtjyotzhMasbXjsVuyi3oaoD7
T8VODWi22XozX6wdNBCaYWsgjAiGCQ7PZ9Mf1KHvOkWi+umhB7awjoWm6sXyox2/8oC6vnYX0c5i
DWkw8DaEoRfXQxgZeZP6WJOcb01G45L+dt3AhftjABAznCLIOxJWqefD6YvGQl8JBv8cGCr5y759
aopP8YSsGtoFWXNTDlu8DFsmhRlMs4HnmcoaBdNbSuUPWukCZsIU7OW33jY8Z6uv/CKWF8Yo3Htq
N7d9Ti7THccnWz1oakGwfbw+jxfnlWBDCMv8OZgzK8RGyLnoBwdngGJs3FX6xmZecwheYmQvSP7h
EsJmBuUK73SEnbr8kGqZV5cbDrE+WX8MCHvXTNppzorFwPieV7qivG5yk22NYXGQkwOpNSYtTlpM
2GFwQPfDnfUtH9swIXYmFEpMpmOZpiY0XT34JDsb67A+TaCp1eUNQnPh+Rj8UTV7VJAZQ9y4cDTX
9TvVfHfdpy7hAYtT2RTxQIjTRygutt7CYggeadGySnZBBcVNvZud+77zYt1yTes5lGq36iDWa3Zy
teHRq1NIExfYLcgY4HM7H6ESJGYC97rkWv5jlT3bzUaxYXXHnPy+4GhB3/cxOu8cbRNNmFq/n2xX
nh/TrU7MrXEI3laZWmBMy+4v6tTNlBtf3iogX76JWKcFFGkt/Zegg4XNT3/pOA8j6zRC8moa9IC5
QfxUa5423ZbGLvafqr8ubiwmKdvpgJA4DDTB/8ymaqteZlQJfW2yOykfdKBBlXFz3QXXJu/UjOAE
WQTxfqRiRla/WrClmP3P6wZWvAA8NRUSZNZ5IYha6+pYhsiB0NlSNR8VcpLVbtJvR+fTdSsruxUr
ePFSEoQJQwgRtHgBOdez5Kb6PidJGNYJZZrQu25lZbJ4DZiwgJMHodoqeBoMfZbW5UjPxc5Hx3qV
ww3yn4tRkPKAFR9suAHjLdm48x0ZLhS7gMJCT5eekuE+Mfea/7frjQnmZ2H7obHd+a1idXI09wGo
9HrIQ4/uBzl9p2sbv7/4y1nBYfl9UhdoCBmmRSnzfAhSLwdRNhSh12q/lPr90N4N4SEfdmG0YejC
rwRDwlwFjo/PIdLuqcVM5+ldZL3p6V6u/3bJESqAHwnwDZgYQk9hf2hZLiMJP9Dhrf5qo13XbxWW
V8ZxZsA+n7CsjRVzAsXuGdbz7B9oxCkBEm2Vm1aWhSwyy22QV6MNQPDcxM8U32gXK9Vj6iNCrN60
feGh7zBuHccrTnxqyhTfPqNTaMqIKRis9OLYNXe9vXGzrI2GqFnjwbq0korHcVqE+tC1Gouif9dL
187v/YauA5J1yYaXXex4lv/U0rJ6J9slV82ZsjCWClTG4pziwxbxx8p08exmUUBMULgSU8TtMPSJ
3hihl/HcSD7q5j6uN2oZKy6GCUDN8CQuFEGCDwN39u3Wh6Ug1X7auhuUUK7H7woER68fj6t2aIBd
SnDcWpaw9217cAqrdEJPknax5sXBzrSf560WhZUlIf8MbgepQVUD636+JF2kqZE5d5GHLJIifYiy
j9dHsfX7wpL3apeHmcLvl8mhyV7a8tf137+cpUU5mxTn7/fYxQkchYOjNXUAmCBW2xvHb59sfW5u
2wJ8RDWGW1XBVXNL1RyYDG3e4uJzVI+zE0NJUE17sykgrTtE7PpA2jgoL/ck+XTachgaG1IVQ9km
nRH36vyEttlnJWwoOB+G8qVTm0M5fLs+g8thdX7HYArpIJPqGLgAMXWfVAY1QB1TCJA5r0kuj69D
2tzPU1LfFH0Teeo0/KM103ifROP367YvvQNNd0hb6JS3IAIXgVZDoI1SbTOd0M94vpXvmy3c/nLg
i6PTubsIBQBTUaM49+8grsw0NxeKBaPbW5LhOlZ7n5TR59aavJ5ktYXk478YFG9N0tMcEAzt3GSs
dVFI9zpo9Ooltku33aqFr60Yt+eiDU6Ptywa6C01i3/DoI0KCZUYBYHd6LxQjZdjFJ0G19/CjFye
quRwFiAApxCtfLoQD/ZZXDt2BajQz19malXVa7f1Ar18vC3ZfM462nt1uBHE91OpFl1pTwE8gNFn
y/dk2Er7mzFAwzWAOPSlp7m0gqreRBWvOV5fsMtNfW5aCBrKdlQQ0MW0ao23o0LvpUlz87v5rwGg
50O0hOSRkrbD2CohXJ526prJ5zAvD+1W2eLSOc4GI14btR8NcTMwmFkBowg8A9aBd40zuqiefAoU
RO/qwW0GZ+PAunQRzC4hEfxLQPrEe6QcmkSedcbmpzTbx8e6+OT/dZJ7mT+yB9y5UNtcohSroJf6
xUblmP3NYDg/6TF9bqWpvCHuOFx3itUB/TEmEsL3jpYQq2As1P4faVe2JCmObL8IM0BCgleCWHNf
q7JesKzuLoHYxc7X30Ndm6lIJTewzms2T1PW6SHhcrnc/Zzzj2NuJ4QJQVcc7/NL+OOK9B4+jxw8
kQmMUOM6pEHHriUYgvOM7JR9qq3tVP5lG98vL2zR288WpnlhJCdvtELY9GI7D1Qqb5xupHgYF8YW
WL41HMHaPmoBODPDfOAFRD5M8hCF91WHeZ0VZMSaifmWOUsrI09GExcxPpX7ExkZmp4+Fyup62cq
9PlTzXTSmLSYRxTnH3FmBDgmh/YO1uF4Nwb0/6qbgvpN6w/kEKZHJ37m0NUTpg816Mq5oylAGb7d
rDxpP8/RaL9i/rhnv8LLSQk0On7FAHU14tvR4NvgzU3eo+Eug55rHwYM2nfdWnhedJqz1WtJb6Qg
71LWsDvKJ5tBPOMArukAsP/Lvrl4IGAGsu3o1QNApe1yPbXgOQhhx6Co01Gsw2KgrwrRnQgxwhvN
4y6mFUDb/AQyxMvGP+dcGM7HNAamWFwX15D2qgO8zxktG7aTyj0BtRakKH31A/nBCn4U7ZpDzZfm
x8zk3BzV520H7lbFaEPwJ0V+x/8pBysQoU/rxxKwQpWrICp2Wd4f+yi4vM6lb/lnndjtjz7EYrMe
bQHDOXSNKsKOIlY7bmNmEkSJl00t3uoUIhN4XSK//HSrp209tHkMWy7aMX5HJt9tJ/Dmp8EI6Ten
HLbz/69qcptY6QG/FeO8K2xCi2fm/Ddo1zt6dk2e9vgNBpfhM0q0/VXGcjyqpqLb5CYoLHpDTHuw
UY2nMrbVXTaofYP31wqF3/+xGZhI/98mlf44taAvhMIIfojJMIbRBF17kPwvo9klzk5AvB4A5h6b
hGLbsBa+PifacDaCiiu49eY5He2bV0TGYD4qECLFeEuMCiPPa/rhi26FsXEH70k6EzB+dCt79LwM
nNHY5vgHWO0S8rc3w9C/kGcAEQGFDwzFo4WpXSfSGIhRlGrOM5xTy4pD1AKeMf5c8dul/QLsAkGI
o4H/SUGAp2VsuXJOCTuE2CF0X3MOrXCnAR9M2Kb2SwhyH9lkIWYZ+59DWXyva/5Q0RD0Lxl5CRtK
VqLTYmgEDSKwIKibofqgheAuNXAxKbSGkzrbhiR8xBzToZkqCKNBsCmMH2ibbZ0h24p0JWP4XZbT
QxUeaSgIzyI1GF3TPm0CxnECEqlNUt4rNuxjRX+mY+JnzeNkNYElon8g6zDXcTv08bryrZG4hXpl
H2snQaJm+8x7u/yF5kOr/yR8Fxd1XYb/6WPsI6+rqhnh0PEAiZXuISPjHpwHfhgOtwUAr2GyRlux
5N/nFrW8qYSqwzhOsFjKqYI4GA1qM32LUTdxVrvm84ZeWp3m5ZbRTIPdw1aCbNrrY5+Xr2W/cgMt
3XfnC5rPwFkuoRwjqi0PRkaEYCkrPxZgjzqFER4/28tfa+lRcm5Kc6AibdoIHIfJpsb8XZ1voSrG
4x9hIgIbolKjaP2yXQn7yybBKY8pWUQjot3msi/jBFLYCLZhBUtyoxL7OHqm3zLvNmQg6sruEmNa
4fZeihuzUj2AmCBrAIXdxz01MuWMkYUgSChGbrl7G4u1HGnps83rAQRhrkHpExVFacZgNW5wfTM+
lvfZ2PUY7EPAcII4LUEbIRpoc9aQCFq5zJecEgIxoGBHBR8vdS0AqTLDTWp20AQY7xKya6AD1H/l
EgG7F64Qj1K0hrSvZjZDn8dODxXE9t2YbkX0EnsvzN1ddsfFlYB3xkZX0MW1qN2GEx/GFDcJfMON
n9q2e5UKqJR+WvH6xQsfkygc/C+oRX8a0Qb8KBTmMCLF826caMuSqz7fjWqv2nvT2RbWluCNwK6t
7vkL6zuzq4WqaLDaqI+mOXzkOy+RR1I9FpmxsotLIfh8dZqvSxFPIpvliSJOy40i/J/Z6MGLab6x
y5zv4rK1girPV0Yulu1iyAfNPVBK6Cfb6fOK1Oj1g8Un28SZe9VxFoyTcRcauZ9bxo6xX5f3c+lU
4zD/x6I+gBY2WdwRAMs2pBAbV9567dps5OLtfm5Cc0k8bmjFBEy4bggoMk7WNhL3ov9Wsg3aSzYk
zMJm5UAvhcjfw/QW2smAqWuHLXRKp56kAzfp0Ep23kAZuBmSPiCYaorVcGpodm324/HyZq5Y1TcT
UxpDAhQTVjrcTSWo+u/t6FUZ9zU9qGpTrU1sLZ31s0XqtUuPeG2CuXJM1EnAeK4iAsRh9IWTcG5D
O28Q8SuYsGGDJjWUEn2HRr6NirYag7GBAN2KubUlaQdvzNxkrEyY49F7itnufNiuqnr8vka0FITB
4efu/zyvo7cFSCKaqsYdumlBDBzvLLsTb5D6Y3/FGNzdeYWVPw2Fm9zyoVHTZlTCuEN3F22xPhH9
dVSl6VXjuCBsvuw9C2ufCW9tqPuB3RTV4o8XrJsDl9ng9YoCzDEUp5oPvtutAsDnrqq++Pl1jgcr
bnJPH52H8qQqSIcaWd9XzrXhVva9yJyrdOjxZFPefuzsPkD6cjOAN9mPZDGtLHMh4swUFQCCAWoO
FKwWDliBpw8YkbFMAswW6KdwWVzeyKWIAxMQMAPM3MFwnHadi6kKG0cgJyvYldcchnrrFpuUv9HI
BIpnP/R4DK90mpc+HnqM4B2caYQ/8eeljGQNLeaM07hO2d5A3gkQ6uV1LYQXdm6DfXQQZZmYWGpy
xOoqADXFIIIpuwnjF9BSArTffiGVAKk7WpCAlsyZpraLdT0K1hK8R2PrRKNTOfxw45WccnHXMNWK
px88H7CyjyvKKhpH0QQTrgWX/6vPbsZm5XEJQqYFj5/z5JkEGX1gnQajkYMaE3CRA6UTVy+zIORP
x0y6V8jGlKACDO0faZ17xzCWxi3PZXOSmZVtJUAhh7Awo6OQqnmjQ2i+V7IID6Ylpp00HIFXBSvI
vuhEuAPvdnsy2dRRf+L59JaMYDhjYkhjvxuoWYJo1FVBNsr2polTMxhrVm7iurVv6pEbd6oKhwbq
OOO0r6xKvNvSSm9Y1pYPYVkP11TGzX1qqBavzagE012SeaAjamsRCNP+6U4JyKpzWoc2dOHK5rlt
43hLmy6+dbhy6iB2YhAyleiQAswfcXADThCxeW0YyHywcf1jV07iaDmVtfVCJDp+27r0EJVDUaLk
XKnrmJD5l4Xy2EHHI7CrNod2MI1AluoV/a5ijtqZee9l+1ZU7QFVxv7IwiwWG3OKyItIJ/fUs3oA
x8OQk3gb0nQsfZqZ9NouzfAgeg9MUmVt1rXfYhN3PcS5AgdzWsD/scw4dG0aA6rrdN5Osi7eZ5PH
vmdNlJ1QfTSeZZJ1P6bQDe/qsqdbw4pIi3l9SlI/RjeUBhBkpZgrNBPrG5lsD23tgV2lWWu9t6my
/6FFbN73PJXbQlkxEmZADtLAyIv0W5awvgKfc5H+nYfOcJIgtn+VVtcdi9yaNqofsxv85+1N5LoY
PE85uQmN0UJjhURHd7DljR07VaCKKS79CuXeb15ls4c+F56EBLIiJQA4btrvwkyIdA8guX0s7Lp5
SCSpdkClec1GEjKeMPDV/+BdZKLXq1AsdqFyvO8BjlM+BaPtvQtoxm0aVrIE+/scw6Fp8SSSLH8s
8okVgSyj8tgWVfUmKIs8v7JU/047icHR1Bon52RHafNdYj5yJ6e0PIWtSZ7ztiThEfKvMZgB7ekB
akf5LktGZ2OEBn9weBUeG6t2zH1HQyK2VVuFls9y1F03VCZjt0/renhIy27s/CH1wuveMTIgjYz2
EMalYfl8qIqfAOpEzwT7EvkVWGqfhOXUeZDzLn0uJB2ebFCr/fBKsMiK1DMbX5Yyf85JV707KSoK
wBExwEGiJKq+FX3qPYSeqJmfl4SA85xmV24/iO3UAuOdFnX/bFejrXxhqOLX0PXD1kJD8dlmMQAt
qYtmkZ/ZBVigs9iLnkgSQvwrdqLeF0jOn+3RNnZF2JLINwszxcx/OPSvRIn+GKaZ8vy8Z+yqL+3w
VpAGB7gwnQGnCMOMUVZ2V32fmG8jJp98O6kofrrjhhnYeAt+myk8sEGd4wzHKowNhA6mkhGKfpM6
UWUk96Oc2sKH2Ex1rFyW7HKnQb3MmSKF6oMzAMshk78x19W/lNxrj5mbemhsowh4l+ONlgOhFAWl
KtS7cMPoFtGwDQyVjT95Zle7iYLFiXT5EPk1L0HIMY2juIq7GKmrN7JwX1GZPQ0I1ztT1nbnw5A4
Fl5Z7TDokdzQspCPRjhGBxYRB8chASeCy6JmKwgY9dNx6nbghEveMq82fDpG7RacFfwAygkwyTHh
dIFSI0fRz7IxEwICVbGjI4ckJK36bSxzui26xOn3JWPK27gZdSYfMOLa83vwzjWBHdVphEeZQnfY
KUHR6ncgFdsC4N+QDRc82TIrSZ9dyMZjrq0eDEjGU0eNG+BtpnLjmXXyCzTxwFIORdW8VoUXbkei
yjdOw+bQRWmyAw9D/UaE0RwqaCVvlNE2W8VVGZB506PcmL5RqzV/9TRxfc6T4gGDAfxaNF59BZmM
6WjBEcElbkRrIhdLrQBwBP655bTsMYqNEUJeoQSTwuMU70z0Iiz+ZnvfTPSTJ7YxSj8Zd3RNWmQx
m5vHBWcqARSTNbMKM1CFNfeSjXpfgQ0+VWuDlYtZz5mF+Rec1fJEW9oC1BRo6rbjj9L6eybZ90wI
XhAUhOK/vDS9p80a6HsxhaQmgNgeauUYIJtf6mdWq5rLdjCQNCTz6GN8dLpdm8U+dIni6DDE30L6
t6xW3uJLiQqqehyTiqipIOX6aDOuI1AXz+3rIryNY79nu6bc9/VNuPaoW0q7zg1pWwpFp9Hr5q6y
oZ5b9Z2IY7smN7jkF+cm5p9wtn+yClUUz19t4schc8B4TP59a5yhwIWXHGa8ZtrjjxYKDLJRe+6/
ef1VP+65t/WclZ70nFDrbyVw5ANECtID9mmM26qz2rS6uWU7ude9m56aOIHqZAwdWTu4nNsvfZIz
U/pMhuK8LrMUqwndJ5feQzHRWhvt/YxkB4PouQ3t5UWQ5eVeBBtgJNyAgQ4pIigzJzPgoQLLinFt
Y7Iw6hiUKwANJKAiysDBklt+IofDCHW+AS+2xvzBMSRwefUrG62PD7k8qcJ6nqRQYuuR175FZeEk
1oahlnwSEgOA62EU2PqkBM66tAbRA16etvqVqOdIvXxhFXPlFSQBoKDXdbCQBdXhWOM1k3nbqvIb
oExA9+jmaxOUi76CEIHpfxeAY10gp7clihcJnrckPNnGP1UHxqaVFsOaCS1CmJCbhjw7TLTuk9fF
gEgE5ppc4pqN+d/PQkSRqM6lLp7MbvGrSrZJcTeUj1/5In926tOLGSQ+ZY9llEjXKuebW/wIs02v
1voHi5519kW0p3Js2ZFgDuzkUH8hL7JbqQuvbZV2GxkVHkghxVZV2baC1GDtvFr/mpx/jg5na9Di
qUxscMqVWENTn2T7TXlPSfhw+XOsbNPvS/fsi3thjmlwBRM2/R6lEN5QX7gTZtEHTKaiXocU7KNL
jWabjGaGHlVmnWLICOLGNv+1XMu8T0jbAMMDn6unt+lN17Arr8EpHzMMs/T3rvHQOjcCA+xsJSou
5QPnlrRDWCFvjnIAlDajuafRQSjXp+wBFMDFv5+CndfEoN03c7qi5PNx32yrDKtcwlJnBS69neiu
67/y7YGJwhw+aq+YM/9oQg0QLrJCNNqb8sbxCr/JvnLW/xhwtDWkeVMwN5qje/eS9zsWXRXhnq3B
lhZPIiaoAJDG7DW26+MyuBnnVd3ONTi+78XOqBJfrl3US7chGEeBw0AbCCy7Wh5YlBPgsD16axEg
5ZnYJWz0wdJlye3l47jUxGPnhjQHg0SzolkzG6qb8hpFpeSUo6ix5U1d3wPxGW5UB+rYjrEfg2nV
AZucXcpisgHP8FrGveTsuJd/+yG6x7aWnKQNmYrJxtHlyc60B8DpH4V51UBSbLBWqo5LYejclNbT
yEu7Ql0FpuaB3pg89BDnuLyzyxZAXjWjwYBw0+IQSUFULufSaVPvy+KWdCuHadFDUMH/z9/X7gMv
B0uXGvD3q/xv2cpA5KiWeHxL4jVS6d/0NnoOjKcdQEdIHTHzrzkjHBE9LXCYbdyOQajOwePH2DkC
zIqoWTUTx6gX920BXZqkuMbA8u2I2t9Ut6iMdb4EFTABD1Hce4fWum1DD4Wvlb1Yeh+e/0DNiYFO
a6d23ovW+Oay+4idsmgbFVAIPVXlgawNXyxu/dl+aAEANUfHAx0QOotoiNVx47NyBLTwIFAguuxE
S6HmfGFa8pJ7EtCREQuTGJgkL41xa5orEWDRT2fadcwloG+h+2lv5A4YITBwIe3rKLGQfq91fxeP
9R8LOvw+zlOvwEwH5gSgWZDWzzXf5en3tL42srVx7JXFeNqxDj2m+srGYqK4PBQyvoae1uErn+S/
+6W/0Gtij4MMsRqPtfuC9Kir5X7K05XPsrZpmktXXaKoFeLLj4AQgxSD5yDXSgLaPfUyDf5/S9L8
eSzBowgaL1ybDQ1Y8ZIxYLvdlX1bPqN/9k2Lh6FpxdyrsW9CHkwMgar6ZuxvKoYECvo91t4ju8ur
Wr7aPIDJQX8O9gV92rqUY9JT2uI6ia/j7BQOdylmj23rG+REWxD5UJ9aG3SCfbwUv3Ju58ks1N4J
4HvajubDlKA+DdNRfcrbaGOi0B+taanMf+RTWD4zou1oR/PRYPPJ9dy95HuV1RjJX2mdLR6oMxva
LVPl8eRMDmwM4JvJZ1KDdsX51ixoSaHoyzI2DFjAXvqhUWy6taHaRc9D4w/wLv5bfuFjvlZAIYYV
Gaauclc+S4RUP8ug2wYmV7bhoEAC0834iM7JO6a/jl/wwVlVEmhayLcDT/vRdpX0tXSbAQ1URzxk
LgG457mvK9Syy+uu5pt8MB/U8HNqXjEXv6XGvybsxEsF1LpIVGfUMP9UJzCgIaQsrD2TVgIOaT6a
B9oZDlTqy+TadQvr5fKKl5wSWw0RXQAcTMxjf1zwEPfWTIUKp4x8KwGvfH43iXHleC0Fx3Mj2rUI
20NcUhiJyF8xR0PnkDolnpLPdft6eTnzX9LP2Lkl7YwNQzWKrkV6XA5g/gPlIwBGGxtNItK8Xba0
tnHaScNNwlI0YpAveu9CHHjyxPn2somlgzAj4MEVCY4QvGA+fhvbrqo67jFalofvPIZ2DvrPJTqS
pt9778TYVeLnZYPLa/qvQX0Yyk1bTBPXMGgXZMsGzCtAkjdDE/SymeWP9MeM/XFdZeFYys7nj5Ts
WL6lNMjTJ0K/EKjOdk9/9DsQhAdrO6wQ9T2T+65cqTQvBcLzvz//+1llhAOoPkDECE+SAeJoEH6V
a7fS4vefb0NwUwDyqj+PO1mnoISzMKfMn1QzbuTwqkyKZiL6oMd4RJtoDSy8eFAx7wpIAyD4QNh+
XJNoCo6aFSx61nUcAo8id7no/b61kDfvLnvB4v6d2dK8wAaFtuMo7F8ECKjBMDO/Egs+My/OwfTM
gvYOyt0xp2qAhQoTmfJUqqdCPCq6yat9iwYxcmd5ssQO/NbAdW3yfOVFuZjQcOc3VTpmWD4lNGGf
MasN4YFGZPXSz3g3vtDYQMNZSbcAODrM0fobqseUs+yOAQRVbOYZhBsL+D4w01KhVvZ88YADrgGk
AohuPhFfc1v0VR0S/KLuSdrbuj813krQWjMxH/6zY0Eyb6zilGKaWfLbpAWfWi5vc7XG8bt4Ns5W
ogV6RN/OjSeYqbu0uXJ4XyAZsU5yiFlQO/LkeikkxKW4olWx9spbPCVntrW43Ddt7HTlbJsU4Fba
qeSpiPbgxQH85Qtn5I8lnchWyrpzhYKlqHF8RU2/WVNnX/lc+onnpOBcFbCQUqSj5c7GwA/NVloT
i0f9bBnaUfcGq8T4Ctyus165CxtPl7dp8YO4BKxNwEdhenBe5JnP5VJC/qZCLypGdch0QJUdyPTG
CO/RBLts6XdzXE8wkNninYDAAtiBtpQktWRKZiAH6AH8kFx13a80BAXirQFhqKbY9uTAs7cxvCmd
e7TkLltfWidyQyCfKGRxALf4uM6QGbmEIC72UdbvKsJs+fADw2V3g/NMknrlIC+dMKBPgWkCNoF+
UngrCjyT3HnQz6Ym+H6uMvlzIK7vFJsov+qSoG7+uby6RYOgfgGgA/ycjs78Y0AI1C7DBmUat7ga
67cabBXucBu5PSTsxfOUjQGEole2dMn/cYm6kFWfFaj1ljTHs4/nFmAkCQWDHaQbuqtxlQdq0Qio
vzBugRlm0A5//G6eO7QoLeItrWi9q8PpWEXmvhZs5YstDpSAPBlySADloY6pXd+qt2fav/n1EKc3
o7qbwBcbqfoWrGpbzLruoiq6h4jp4yjrjZe+X/58S4cccGXwTwEM5KIo/HGRzJtyVnlI8isoIRrD
dVf8fdnA4i6CARfNCHSCUUf9aCCxaTWYBNcpD6f93LkrDXMnhLviEfMF9emEn5nRLjCTQIOUz3kJ
VHj91saUbrZr5RP9AvB51iL/73K0w2wVFrhoMQe6CZHTxZjDSbL3ygJ+b60ntXiuzgxpL5XYDVlb
gkBnU9igl/feKcY406eG3rU8yIv4ULtfaOm5GONiCB5oq+tUemXfeqaqUKwXyWmcvpvsYKkvdFeh
SoyWPRIsx9avLYOASUcaKNh4Um74AJIKXJFrhdAljz43osV6lkzgIsphJGPuvcnaBy9/vOzSaxa0
wEBInhUQk8OZgXSONdw56cqnWMxB0btzZgQbhOn1Hl5ijrHoFU5l7X4zC2CFrkb7yWhfZPQA0uXo
xrhBMW36ygvvzKr+comQe6bO/ODvkwnjMa+N4n7pBqus+LPr6mf13I4W8IQy+wEUUcnGqli+j+3x
oRu+qcm7Z9NfGfB8Pk9+Xv5iS0Ho3KLuE3lCiqTAYUocABNmiYH2MfnXIoZ4uJwb0dwis2tbqBDL
6rw9WGR9yPKCg5SsUVIuRbpzM7N3nqVNBa97MnCYKfECS4fRz9jPpj+U5grQYnEy79yQFrnpaKXc
nrF5EGvdiPF9CvHBbsLyEcJ7EGwCCb1jI6H6QksPMF8Q8KGoDKS4XgHwpJC1PV+HaWeempzfdqvk
/vPn1hwQJryZcBNUVJ+0U0Kn6AfM38MEr26r+ZlcTn4ctX4mCZAyFYo1J07yoHe+D+K7Xa4xKSx8
QnQUmcuAYAFEVSdxYF1rZbGNS8QEI1Bf7CWmNMwfzhpB9oLXfzCj3YkA/wqacJhpGgyBN8NdQ6tf
TW4Glw/XwnH+YEa7Ept2qrp4xlKmtbyBEgtg2X7yMHDvRhWhj1mUlat+4WbkeAejiwbk7edemrQM
s5I1rnrJqldqF9uo/RWFwJ33T3ApzBT/9OJ+/4U1ntnUbmODGr1TNfYcsgI1PankwfcJ9Ldls9Iy
X/xmeCcgr2VgJdTJActaZSKeDfUjmDrdaNdN2amaxAqPyJoZbT1kUIL3JswMzb5i97LepdHh8pbN
n/3TIYO+HZ4+EH1ExvQxTjVhBY0xDM9vuh6z+vHWU6jiAKST+c0XejSQr8KMCGiZZyZK7ULxQA6M
pAymhqgPWnYgkM9O1+oHi1uGQRH8NQj9gsLp43rqjAAm4biowgBKB/aOETOajli5+ZfOkmVi1Bap
OLZNhyYKMdiGaA2gQKW1DyOUwiUFaR0dA6/zAHoZUEiMi5UvtbQyCxBBkCci9fsEqZM9i4CZAf9l
1EBiyVNZFXCv63cxmVaWtxT4zi1pEWmaOAMwAcuLPAqEMr3OO+8owD2Im+Z42f2WFmWj347BTbCN
fHoIg+okTL0ERdFygDysCTY5ybaj8lbqyUtebjO8Q2fdKrziNC+veOulRYxKjJfkUMDYQz8ycq8Y
90e5u7ygpb07t6Td+5Ccm4DwxoJyYwdmD5/xn5237cjTZTMLyS04Q/8saN7Xs/TCMmxT4F9hxpnu
eO/ti6JcCeDLK5nJOmdZ808c+2mWQv6LoLCU5b9GQMS9b7zd9muyXYsOALqo/1jRQlycWKSK5qpp
W94X7XEEJcmwcissmQCTDQo7QDfPNOcf9yrOMq/tZ/B7M94OzqsBilqzXtmsNRta2FFDr3DXwYZL
d1R87y0wmK1pyS1FHfROPRDqQ2MLOP6P6xhSOwGVGG4DoBd/lll03RGoHhG5S8FA6lSu74I/1r/s
Z0u3+IwnmOtiGAbXcyCnULJvBNYVdyVAtrcSAbvKCh9EvBtWboHAhP7tZZNLZ/XcpPa5utJORWni
rFYZv8Xcx8bus7+60tpmnrvreLYSVtdWqH05qjCZFjLs6liUxaahw3tYGvUx7ervRWe+mZ4otmHs
3WaYB1vZ3OUP+mdzNd+HWF8ypCU2d+LWADUuFK5AydIF0H54H4rwzSysG4gArIwxLJ1r1BxBa4w6
IG5K7RqGHIs9lsYcC/srPBvIkPhTvFHhr8ufcalghjkqSOgAlgIguD73QQFkHIBuR/yw2Y2ZsM2Y
sgCKmvvKkFdZ8ta42dEBDtER40E47V+XzS960VzIQgUVlAY6GzDruk6BChnJe/FXk2RwnHhniw5X
2ntmyJUPubilZ8a0oE8cMw7BCoaiDLj1SvaaTMnRqyHhYnwlq8af+++ytBjgAIknmcKyxgiAatO9
4jlHXgiN66G4k40ZqKjx3Wl1NHZthfO/n903OX4SaPJgN5LlwU7VRjqt7wDVAa6sm2EcNxiXuxcd
6GCkeQjb5ikr2R2P+wYy0Om+SlrfWmWqXPzEzAR50IxiBxXTx98ENG2q+nY+Pqhcp9HOA286DUB1
4K+RxC0e1DNL2up7rsCCEWH1dPhBiZ+lhxTNEEsGocih/LHiuot3yZk1LSIVIxgIyLyuGAwm5vg9
RJ3Uggjh5QOyZkULPlGfOIaTzp7kYB51C+Snj2xsxchicD1byvzvZ25DGqeNrHH+RG3znXjNddSy
oAtfgYbbUhZv4+g9x6zu5ZUt9aZntZH/OIaupCC7SFblbHVw0h2J4yMYKzdWl2873hyQPaO9IgOQ
Yjx2HdlFRrl1xbtpiPs0Ol7+JSt7rEsEN5XBQqD95jK0HdDIBjdmvC+NNZmdpWQQqg54GIAwEIzJ
WkTnaV06XoI3j+AOlOTZAYD1/VdW8seE/fFDYuI5BvU9IlzdiZPkEYZJo9dwmlbMLIaZs5WQj2YK
0hRuM2IldBRHVZc3Vvdo5S7GQNiKZy41GzEDB/lNCggGpoC0TaNeUxsk8pAVgpMOim6TA6l13yGv
nH4fpl0b3jm9n9MO5A/beg1xumpd288IqWpNFRZqo7ZU0AcWnSJ305dX4PhN259AZOM8goa9szFm
1W8vf8zFcHa2dG2Xa95XrZrfyEUMhjK5mdhexG0gspfcg3j45rK1pQrlh53WbkchojLK8MrbRNOt
021LjLk63X6KFfKqR2I8pnYwyJWu+KIjzROO84Egn7CNhpf2plfAZhlGx1x1IGGvt7lr7Fss8fL6
Fq+hmdALAH+KaqXmSN3oZGNo47XsRBDFRJ5qtHSf4oUx0e+4tlZCytLC5vl0D/I64PPR25BjIahj
0AIJP+G1r5L076byuo0tWOxPtvNyeW1LLQ70PE1AK6DlbkNW4eOBFIXn1qYDc5hUo/s6Ka+buioC
pxHDEYRIbN8y8lcTV7U/uG0RkAEc/mU4PWWsXOOEXwqmCOoYD6D4NZ/4YO2sIQOyrHQjU+9E22pD
K36Trr6yFtwVna/5OQppgllPW7uzGik62yUdiojxo5u/l91DAbbeESI5DN35bW1Akouv+NDnrwqb
KI1hPJZAokVvvxquHcVFCJsy21j1U+wqcAQfi36N7mrNzvzvZ/cxt1sJVUmU1Ee+adqnMd9BIVvR
b5e9Zs3KfGLOrJSyB52+i9U4aedHLkBb1hM10Rl/vmzns0fMuwb3xJCr6XHdOas4gtJBM68mfeq7
h9y8q9Z4+z8f7o8mtNgVOeXkebOJgf8U/GipQBQYZ/g1rXUBPt/hwJyYNrTefiuZ6eMnDQhLjHGe
FR7KB6G8R9NtV2rWixagMENRZ5v1UTS/JpaMwjhEQb5Vm0Z+o+Rfh9yZzRNyiODHm8VQtK/eRuVY
D7+L7/ylJjsSFn4S3uWABF3+6kvedW5HS1ztIccMXo/SF8sCkaa+4CBUQjOIrqxnab/QekLzB4Uj
sKZpcb1tkLiVDJUp5d3ZxT9pb69djAvO5SCuIp3nqKxwXf5bAQmRjznSw9YpIZD9bELxM+LZTP7i
q+LG835RJh8a0u4S+WB29QENjufWJoFpKbBpFYgR1dqzYPE3MRClEsT8WSTs49lVLVTOAOVHysrS
q3Bqr1Rs7Unl7Eb4/jitdS+XzEFLBK6PGiDcZj7iZ6GiKMDx0HN8TFVP5dvIQxDFZBPERTdFmkKM
XY4WBa9JC/3GHGLJwqe04/408P4kIBKy9dopdX0gQoscEg3uzKglu/olRBHp3ik6uibStvR70Sdh
EJmlGI3Qp+HCqQtRR8b2jHhP+GFiBsY0nNy4uB6M5u88btd8ZIbpfuzPEEjPQYHYpnBFNFw/btAI
6dxBuHOiaCjIJNRm0JP2GtiugE9joCoPZZwMuNt+j1HGta8z//FPxuELFJwfM0OhZhzIndpoJ6Q2
Q+cFqjcPhuntuIlJWsfZGS15meIeKQ/Gae3nrhQrhaqFAzirx0OsbFb0xFjSx6XniDVTFiKHc8TP
PnJ9GxxW/zqUYJDrd+MBNBgAiX60kHZiqEgXomobbml0rKyrAQRJ+ffLVhauqQ9WtCM15JEF+kXs
YsePagDEtrrz3O1lGwsPCgIjM1UOzhHKXdpm1WqKJ1WjO5Q7wy4B2MAXwrM2vLHGfeMlCZQY+iRI
CxBxD7IZbjFphuKN1TunOmsfumYaV37R0kmB6zrgBZwL1nqPjMRhTzEACGpU+xc6CX7m3oamcd96
PXoVQ7Cy/CVPhYuCxxMvOhsu8/FLkq5GW3t+0pRWCLGUrL72QPS1jaqieutiJnfIFO4aMfFbEF7f
SNfgEIVIVhz29ybr5wUfADKnFs4rZrQ+/orQcaOhC0FIMZSsbwARzoi5ESyjz4YHipwmaRVI3ock
j64wwwWni2WCNqUFkPmRc6meB5KAqKoxOH13O0EC8NlOLa62LDmZ1ZhH22TCX/LrhtXPhRdbQRmW
M9tZ3oxbMbHsxWaNM/PYWM9mQ41fVV5Xe0/+D2fXtSO5jiy/SIAkylCvksq192ZehHEtbygvff0N
zsWeruIQRUwDB4sFBugsUslkMjMyQjNf7Chi+6JfyjBLrPUqSa0SnZAoSvwYvGh3Q9zOKqDS389M
fHskZkjXkdc4ooxBPuPhbY5VEVAT816me1fZP3u0EXKjBTsn2c4qEKOk5AyLIAjglwnvywv7n42O
NQ0uXivDsvHoPYnDanit3Kdk/A7BuxQ1GOfaUso3ys43LgN0ZkHRDrpM4ehNhbnYkJEogikBuarB
lV3yW6e1FGAASd6DOwdyWKhn46CLaNqpAF9eOgMJXQweqNwOafMto2+Ouz1/lGTnFmAX6Fo7PKKI
NaupbsmA2Z4isOi0Mefi4Hh5mHSWX5D3eLYU95t0746smacnZh3NMctaWOtXEIib5qZw79is2Dm5
EdDiA4zM8SjCBzKTfI5dD9qDczn9nGZnvqPu+Fxnfa1oM8sdENIZaM+hO4vRotPlZIDwtBN/ndfR
BMzpj24BsuZy9fx4RmdwY7oXIyZTGxVNNE/dxbhjeQSHDVpGmOAUUntq9W7klNhFp39eh8e5uYgz
kA/4ufast3tD9VaRVAUwCQCYPpc+wPCNOCc/QMCvBIoOPtI/Y259JoGeh1G66XPfzd5IEcSw6tzQ
ZnfeN2UZwbFdIfXPTFAKThTrpF2/S915Py2quTCZ+/M3EjYTfau/aqltP/VmAaJTPprddAc27RdW
ctxw7ayK7EPmlsemBN/P6xioN2TAAY2hPhU7e2oXvl4WXzjQx2aEqzHOFra2CcxEGCpu5rs5f/PK
OoiWXwnYM89/IFnIB5YIoj0eYr4l4tR5tb+rph4nDaMa3oOXeb5n37fR4wCBaUdV6Ddl/uAg2EPt
iIDGTIz3BtNG1hKe9ADH2Ru+1zyaK77cRmP3XfSCWXDNuh7i70sdlHRP8o+uuUncBp2bHR0vdetX
qzG/bB6LdV85YVqpOHhkznT8+wR/dVhHcjtGPgDK6Ez3x2Xbuvek+9GniszjDyZbjAC48cBeg9cq
biEh8JCWdkZiYydaMwGMa1cs6GZw8li/z++Zs4SJQfy8rzZFjcu3+NYQ0AEFBftpk4t8fqkoKEfn
QHfu51gR4aWZ6fFPE9x8MBuCNi82gZWXYKPC5m9QGmqzkHhPWbl1snDM9zU02OIyrP59BItg3hLm
gZcC15L4hmAMRQ9UoiAaDK5z1E79yAomlWSeLPweG+E399EjNu8ar8KAIRIA473vfbvfueWWJE+T
vS+jW1MFkJAlAsfmuNcdmWNsseN0gTnHzgLq+Ba5mTEs56leRzLvxVNfhzIAKr/o8J7aGRbNdowa
0ZbkIyYOD+36kICYzjK+FyrWDUncwHX5B0cMdBtqeqemMBiblakFU2n26MQtxjnBR1zfxuBaJAEG
ws5HKcn3OrEmfK8pM+NCm2ENeikrA+cj5vPTxPId0y+tb+DZBeRFERglsf7EpPDNMgwiV/YIk2ZL
Nno/hFN9rascQ/LBTowI4WadsixqeTIVT6XPigs0HLGtPpjWR6ZIqUzpF8N5wswsSn1ospx+sbLK
rMJa+B4Wj+l8mNKbviIY0gvteGNVT2lmBcn4q6t+pc5VtO5d0oaT5fhE31JQkaeHPt62UREawwaT
VcFcDGDa3CKjyKGOl9xO3r9fguiWfP5cYWsQH4fKTPH3W2AUPICXjHbnsh+TRjfur/PeJeEV5UoL
n7aEbKylmNFZeZYSsR+1HXbaa4pyqNf7eXLQl02bbhty5Rkbs77rwc60VAEzHzz7rSiTXaO6gmTh
9+jXQET69ENBuSyadB2/xsM2o7EaQwQ2sHPd78YDiMn9aHob2nln23dVGU7zFzoOMI+xOYfgZYa5
91PzIK8m3cxT04jdzd6TuQIiUl/MieIClJ6vTzPiMK+2RprXpTBTdW9pO4Vxs69Y9ZVDfGRECIi2
pSUzYE3YSu1bB17sId04KqJgWWziuCw+V+GCgUo4V8YwT0XO29KJ86OIDmsBochD64JsNr+s69f5
5byzyvYNc72Q+0PRCFBm4fPovQ58b7zg3C0bje5t+rh+4Qrmo8P/MyF+msacINfewETLrov4nTkb
rVKcbvkqoFqO+VYUm8RaE+jj155oE66Pdb9Yr3p21aqmyaQm0DlxdJQJMWkqfJdkNI12dbGKcX4E
CnrJr9B1Pf8tZJ1H8PB92hCC1GJD6wIyI/Cv9m39ZqHm3gWa/dtMvw3jfYFr0R5KhU35svDOwUwU
XpBi2ZA1/WDVAFIFdnuI448UxSPy/fyyZDcF2k3/mRBu28jQaYlSPFhao82k7ZGE22FW3azexuwU
72/VaoSP5C1xkVgDTHmQXY+N/ZR+Azz6/HL43xAybXykz+UIHykflqkzdNhg6eKnhW+5Lwstfc+4
JKoGEd+Zc6aEw2m4rI2MBqam+qehXRTdRzPjobg7vyDZax71MsPk+GgkyeKjbc0mKKFA+ylYkN0B
MwnJFsOPhvHSZU4QmS1ecs2NS8lusaPrxI3vE6aYOJUFveNfILhIAxQsyBjwCwg9jMtvZ3wyCVrU
FyDhqek21VUr5oFa2FhMltkmSMkwzg320tNLafTWZJ4MG3XCFjIqiV+kz269KaKL2Vr92XslKCH3
eDv++/2B+QOg5jGDD4UfcbA2b3sWgUb0T5iiNCz73Thvzn9MyU5isIbrSEHRygOJwunKmtJtZpZC
kMxhadDTraPvEuKj++bbaYhEK1OVvCQ+emzwT0w7eow4JvQlmjnCp7Myv8gaYIkP63CVEUUvSnK0
T+wId++oYxjdKj0USyC+Tl0UsGe/+8IFf2JEeKq6zWBXFdLSIMEwlBcFxHudVJzMkvgB+gCUITm8
BJ7A//1ow3JHW0uSO0WAtuhVVw9Qr8ou+ynd1Hx+c8wU+yaJvifmhHAFRhzoc+jwucL8lbPUT03D
L7QNdM8p9lI1FaqyJrhfaw/IBCpYM52wzb4Dielb7X7OQ9u8z4eP877+t0tYaN4h8CC1xCPEEZam
65FTDS40KdyOoXoBEcPRr+rteSN/+zeMoA8OEWr0xMH9cPq57LVEB3SO0X9FN9oaQqaleJ0+uNrh
vJ2/Dy7sEMDI0OxFuiS+p7I1rvUmhR3D+MjBXAsxM/ZqQvJvBHuTOwWJrciY//bDU4PCpyr0qTYg
B4yFRZu22o/eRde/Q8xKKdMmSWuOLYEp/HQLgRdppqqHpdVyCLLmKEq3bh/F1wbJsm3qQQ6jKdv6
l5U48UNi0GTnDF7+dH5/pcuFji6XrkBFQ2zSRK3XklJPAfdk1x0gx4V5T9332Q5Zqzhx0i95ZIl7
1NEBL+1MbysXlvKpCT1kcMyBzNcMlOc+mV5H697qFWmP1EePLAohhVoRpsAJLIKEu542q+kC0Hob
NV/osuJLor+G3iZec7g4T5dmzUkFPV0Y0t0gdQLb6PxxBDub7rfDR2Q96OnT7N0AF/+Vb/efWUtw
ICjrZrFT8fUZ4B4Cw5d253ibytvok6KsIQ0pnwsUAQ9G3IJ2oIYlzdrYxfW03hnL2/nFyI/DkQ3h
kjE0rXGHJAGUmvNS1JsSHaF+7SA1lwIX+zxmvrYcRhVPgGplQsqjp64+LgZWNpprqAFYOM/folXF
caeywgv2R74feVVpN9xBUnKZZI8D9MxzlS6o1NsRJkHSRFGXtARvb9qyjlYPNpjtV2vmU0BOQQ6Q
oNp1/ktJQ8aRIeF+yb2qjwx+kGfU1C3tZ8yuPbJZW5+pVKMkIcMxQLVCXNMAsFUEXWnRUHirGyMx
nDZ2dTumYe8+jvUNcAt5Hbrlv3s51HsAobXRMUDDQNjBLCHxSPMUxZLsyjXuCvut/PcsB+2YIxPC
3qXg3MymBUX/vLrrzbt2fGZ1sC635vDv1xj6PghIuKHRthaHO9mAvoc7AmZCo7tCf8xYQGlg4ZrJ
lv15d5Ad3BNTwrYBeEbdxsG20eKj194ciGAHdbP43XBtsBcju46jQfFikPj6iUlhGwvNskDUi9Wh
Qj0Zb6u+a72rStU+5n/l9DnEe2efeyiE9XHJu3WhWJhn/FrG79C9i7wHljwU6T4yFb4nXRGoz3ip
hrdlxDg0TF0CzT+0jlF7HIHFSDuIGF6RQfG1JJEIQgOfdoRIlE+jSfIeduL11rTDqHkaVZgr/ifE
bcOm4QyhDwLwkeAPVU+T2owASI9MQDH1D6KqnMkNgNgMvG2oz4mPOULxLnZXDPdCLQyS8ubjateK
UX+pCRTMeLMbkEYRXpgnhj1h0fyc/qqbBwezMOdPjex784rc/wwIt13SG+a8ViUKTOW9jkht5rdu
8ZCotIBln/vYjOBWbcZG3NtYR9Id1urFZX4WKTxKch1whan/ViJ4VBJ3cTLnWAmtX7T03YOQOqQ2
8yX3CxUXofSrQI6bUsKlP0RFbppbk9HpaNnb6ZXVN0FXMsVnUVkQFpMjdatrDlSBuhFBBaRRacVJ
P8jREvi/H2UCbd+gLeAB/KUlz6n1RBYQ+U6KLyK1AUwPH+FCH0EsXMXRWrF8BvCqnm81LaT1FSk/
zruv7GZG6/g/E9y9j5ZRtHGXWw1MNMsNJFUHL7QAm2yumQapZAZJVtU0kSwWmxRYW7RDURcXC7LA
tEEriKDHkCxb5nShCc3hYgk15wrxmYHp9vz6pE59ZE5YXw/xDjDMwBxtryZjn7ovLgmXdt+osMTy
b/W5LiFYTiMF/dAKQ8P8zcl2DJVZS/EMkq4FvX4+iMXBJ8I1RplXYlQEPT7SPE3Nc5ocrBiI18cs
+0LOYX4aEsUJ2TANZckQ+PVlP5ZPyOGLJhiBwHQUIwjSTTsyJBQfYpMCvwtoa+Akr1pR+5jChB6g
wgWkEdpD+R8cLJg9ET1OB1Q+A7sDXJz4FrpaLQ31ARO6imxaGnGOzAieZvRZZiQxzJj6vaa9MS08
78nS9AzAZ3xizn6O1Pb0qNaZk1URxx6xFapwWnJJszwkqbk3kulSn27mqgI8zayYX3mdoikg20OC
JIAzkPL/BNs9mJnJWsH1Znpb54VvZ/tJA+71cH6NMn8A0InfQagOUpFwMOlHsnYU/lAbOzP6PS63
i6uqgUowjCjDfBoR+QXBuz+AeQNGhiYARi006XXkvlvuzrMDA4CJ6iHzdp1KYVHmHsdWRVdfCFAR
3GpXXabQ4Wz+fSgNy3LhFvB0EMqJtYvWHNdmbeAe/aw5Q2C5WbcjGNxkAXNzB9Sgg+6VCp+Ufq9P
m2LhAgCJLqfcJqu/ly5Eqt+HYXveJeRuf2RD2Dg2jaDwWmHDcA5JZ/hTawNcdVf0dysqll0U1tpG
NzfnrcquRYLXN4j/MIUBpPDpWZvJaqD/AKNRD+UVH1DhbAQ9n8agL9PTnT2ZZth0TXqt9REKi0tp
7M7/AFms5+oNnNIHTwkRW14UGiVDgR9gIbEoyIbh0EVe4WvFi1kp0gzp4eadIpSZUWrW+Vc+ygH0
kgyj5w14nbdpuGbVBoLXzIc4MbImWzUJKnWZI2NCmFzrqohmhp6f3twtVthPzzlVuIx07zyuOwjA
MOcTO12PFiduURUTPIZVoObQfJd+xzMTIFdM7CW24nqRusqnNVHxijmsB8gMC1pS6zGh72v7Fnvr
fVnpl3pFcXNiNMVSoXil0eTIqHm6xCJmmhkbWGIJZChPocYv1CQxJYehaIy2IFcTK4Vl2UA3PcGy
rOyDrJq/Tj6xfa96tlVjFPLP9WlJWAvaN3PScY8YdMzqdL7jBSS9H0f0996/cKgwwI5Gh41LVHxv
QsotJr0zow4AeJDb30DpfqRPQJCPkUohVubmf/DjaKUbnJHt9AM5OV1SUuIDrWAEyJtpwwa8Dc2X
8wuSnVzQ/3D9YYxloLx2aqXW7Qr0mgveUe73jHzMwAGz6LZzFI9o2RfCmBoGDDDoBFJAIQQP3TDF
bYJ9i7WrIT7o5k0xXZr1/eAo+uTSu/nYkuALOoAUQ9LzL2Q0u7X1LrMeuDJSERArNUNojBjTqNnO
xMjG3HW/GvvtCxuKFQJlg6rEX5LOQ0vXtff4hoLV1tOsMGabHpEj/jhvR+oeR3b4K+ko5FJNK9BP
1rGj9DKzL61sq3WKu1kWl6xPE0RoKuSzAxHkFEuZx9fFQ1F33meg6Y3Jx4L+lLnc6CqtVKk3AmJj
Az/koM0nuIlLF3MyIiyqRK/LWgLH+EhAu2+mikxb6o4o7FIAM4FysAU75ZIOZmbDSfJ1jyZskz5p
06Zrbm1V3VC6IP5IxXqQVIkxsBjiro4zE95YaAen/aDe+NMrwK7XMsUJU1kS/L4tonSJWliazHuw
wFnlK+GCYXG+Oe93f/BuYk0Pmr//LUlIbPASBuI1MrAkRq/XsfaJ0wZjlT03nfXQ5sNVqjfgL30y
m5cqTe4w/+Zr6bqZ6LuF99nStJvVSQOXZQdrVLEJqTaBX3pHh2IobOZYDL8N7Ladt2msaz0JW+3h
/BbIChAoB0OqD5kdbgLBe2LmTaYxAhtD52/F8DGOwZoddHaxNMH067wp2S0NgjjQwCO1sqnY9rCW
zJgoKPCCfL6tjVtQIPjnDUh37MiAsGM50ZolZzDAnCLMyNXShwUj2/Er1cfjhQi3mWvWY+kMsGOn
39Jy9W3j3sh/nF+L9FQfrYWv9ejrY/QfME1uYxlKP8vf5iYOciPBbPwDVbWwpfuGYUYLqhoUItjC
vTnFI16AC2y1DWgs3+bO1yFTompJSj3tyIoQ5CGeMaHojQic4Og42aaPfKCwBv2ORluLPp3fPmm4
PzLG//1o+/S4mIjBQW6pfh0B9N0Bd771jKckDrp2z1JFKqXYQfERXbkaQNHLn4vybah3cwMY1lOs
4vSWXpPI1zho7w8tzumijKaGCFS94tGs0d1qgILY6a+j3j2c3zvpOT0yI4QEO0UfIgKnWJBA/TqF
CLf5et6A9BELGvn/FiLEd0ZImVugcghW88MadJ+1+8l7sawHk70mQCxBfYrWqlgvPVFHRoVYPycj
NO1zGLUbxHbUhZAfhnma+EiOQ+L+ghLVNqkeBgcZqvc+p0mgDa+1Xj2NGJVmWQ3S5+n5/EZI3ebo
JwkBSxv02G5i/KQxm/Ase2wazEQ8tNruvBnZB8XEHPBnnP0AzBKnflM2fTnWvYNaiBmmYDYq11WR
g8gWcmTBFj6oF+dOW6YUFsbXWQ9n995w30Codn4dKivCF4wybBZhLmJi8XsGQUSc+/38rfc+zpuR
HTP0xmw+1IHhXrGw7Ex1l80MiylR30Arxra2KyQIzhvhey5mHkdGxKIyNRs9MVsYYRjZKeNHj4Ve
dg8iqC677OosbEYVZ7Es/h5bFI61bsYeZtdh0WHgLA4GEyfA9JfqavqVV6qWlmIPXcEhqDeM5jLB
mFY/5UM4j89EEXINqTd4HN6FhgZwnII39L1mtcuAmpDddk8uhi/382JuXba+gb0z9/OJTru5a5cw
BcPXBXWKt6lmKP9lGy/9CW6JK7uctmReewUgTBZnuIYEtCS4VoYr7LNnDlaicwA8HTXUOlIwQkQo
VH3PHL9XyZrKtvnYlrDNLVCEWgnZvqBhk4+ef7C2Py0VSkq20cdGhI3GtR3ThcPsqwWwhNgI62K8
KTXwCH+pBY5qtIlGGB7XID84jVRITWjSxTMuBiO0wVScVN/PHzvpxzkywNd6nBdkNPbcEgZiA4OA
gJ2TIfWj8aW2NkalElaUxV0QlLhQPwDHGxFp3gZqLXo6W7xh+a2ZfrJpe34xsq9//PeFxbBksNw4
Ini9rEkQky5M3Kd+Vs2MyLbs2Ar/96Mtq9CEiUqM/wV1dhjtXaRjJHQMCorX0OMX1gM6Dwwd4K5C
2f7UUjGVNWSZcU8tVhawbkuGaGu6irgh/SifRv7kJsfLsaPR7HQYiTAwRt1dMqrmMmXnxQXmlJhw
ZeD/hWVUUFKq5wzXFGH7FepwlV/ND9lX0CJHVqhQ0KhcGxVPE+sw421pfMygdjn/NSS8unjkcAk6
ivchUOXCOobBRnxZYMFBZ6GyDniHOsNtOu9Ag0WjQ9O+4oTm/a6JoZeD84qX0PlfIN/I/37AX8S+
mpa1gFDz8lcStNSPnOe6e5vHw3kz0mP0uU6RAiXWUwjIdVinYSQ+xd1QPHqq1EV6iDxOw865PCHA
cura0UI6UJ/gMV+Bm6d9tNODXh3qbpOpUEqyWx7s6/8ZEmOCWS9xlqB0goqTOV1P0/Oi7a3+rS33
lqpTIj1KR7aEF91UZ1WxuLCVoRWzgmSiSRV3qWI14qepzdnqFoptM8vE73K0L67ocMX60Mq/FY6i
zy8zBtFFyK2g1omqkHDPrbFnFQOPDHNeb1PTDAbXPgxru+8MD5QOs9+3jaKRLD1jXG0VABA+kiWO
MpI+StOoQJ5Up0FEdB/tEUJSUELdRuxgUz+NfiNx8zN2k5tXbh72KrUM6Vvs+Bfwj3wUDzXajkY6
4hfE9Y05h2sc2tO2Ka6T+Lpluzh7iPA2OX/g5DZRaODVc2gFiJUgoFD6PoVGS1BiGGGy0La5S5s7
rb1MnA5MhJhmr3MfU9sKs/wDijn3H/ZQgB84TYRwkxWUVmXlwKxXEe1Xk68dasCQRRhmrTxUHQeT
An+3YxiqCtwsI8iOzWn90Omq45eh0TkO01eAMmDcQzkMJDQYaxGCLEONovJWPsGl137VvzH60ShZ
HmUH9ciIeOfNqHtbk4dBJ9oNEE7V0cVS7K0svvGGCLj5MefkiU9MOwfBTtynJZ5miV/HPwcwreTe
r6q5Uw5cyML1kSmx1mJYC53SNC6DOS5CaKNcpXMSmvOkqEGrzAhp/JCtdd6aMBO1Dx15LVqCw6gi
0JHdcMdrEfJ3s1qXvoySMrC0DU0uHHqLpCqbFB9H+vk/P44IVymW1R01HUvBa8R3GfFdFVhStQ4h
iES6UeqVAQt2fj+VqH/BhuX5yVfasB4o/0BOzSOmmJLkVK9Z04I1WYvbl8z17lpDgyTvfImJ1l1n
9vvzEUO6cZ/mxAQkL9PMXiN49WgPu9mY71fcCOdNSN2MMyVwNTawKAlu5hiRPcYlTHTNT4IR1DzZ
TPH7P9twuawhdA+Am8R75DTED04X20xrSuggLZHlL5Gu32HQInNDq6qKdHPemmTAGNgym+tqo8DH
GT1PzUH1NyKjBRotq8z8TEMsta8iNOYHF63foFlznw7J3ijuSNtvIWKiuF0k1/iJeeFM6aOZQbq5
xY5aWw2lZVCxjaEH0C7Rb3VNkaDIrrITa/zOObo+O8wP5XkKa4Q89HiKrf0GvJy+m7wMBPcMihNX
Uf+FA31iVDhu9gKK3d7EDifNbRNPyL1UqbfJd0m4K09McL89WldMaF1qBdalafeRve3ohiRxaOnX
dvSWa5u00vz2Fym1bZZskvQ1yQYOicSLN3CBh0svJ+enHr8v7ImOkcrB+NPmr9/m2FCB+aMVKpIz
YPStZKBGLAFZeylBMDB+t9ft1NBd2T5ZawjnAzhYNQ0nOah4awBvCMZ2FAbFso6+WBEzuEptNPsZ
eXHq66zfnj85kkv0z1A+oMAof7jinHqh6WQmLkgfOpPs3PmnWWyXuAvmajerxBklAfvElOBBDHAm
6tQwlRhhoQEBuveq3aIil5TEzxMrghNhNr33WAcrNN/N5m0HbvjzOyb9KMjV/7djfJlHXgqZt9ps
UhjITDBkP6fjNkkVMGMZCAMYQnS8ATY1/577SJIWVMwjZg3cVN9geAa6a5sy/5FHYWpcEcwE5dsi
hTCarioRy2LLiWUhbmukAJca4VMO7B4KrnUZ6tkPFBLABJ02IbhllU9hqUnMpoHpEd1gFGKEFNnw
sqggI4qq/eAXIJ3F1O4AYsne75fBz8oBw4rIIsJ//opAPX8aFdep02zJOW6yWu9q5043Ppz553kT
f+bshZhxbEOst3djb0+GDhukmZ7sgV1k0eJnANh3GOnKexL25KMt3hzjEXk4c67KOdkYFO1d6us5
pg7t5JCOznYpIQngPJuRDp2znylGb4Fb8Ue7upsn+zbDtPj53y05pyc/W7xL0zEx7A4/e8Qr0Ky3
k/HipaFWKUKq5M7EXQ34oo4cBBV14aDGVhI13QI47uKs1kvqeeW3GN4BZjaLJJc4FUge+sppa2xG
Akbi84v8O0yAFx/0s0hQwAz/F2nUVLASA+MpgAHFY61fVoVidX9Hif/n3ecmbIyiCasrxyZtowx/
v0OvxWNxkOn51tPfzq9CAiaBGWClUCpDqR22ToMR72jaEMAD90L60ILiM9/qZDdDpSyOAcy9tdeQ
jb7rXfUBe7Itvw8CaNU221UVsWTLhU4tMOPQxALzhOAzfdIY2WJiuaz+XefOVb9ou2UwFeC0P6N7
pycK1MTQmAYTA9BHaMGcLnfV9UFrdESnyXHWxNeALvkwktK5XGpzzH296AEp7NkKlZyadFBVKTAC
uJZGS0IjTes7A8/qWzTquxRjlV7nhGSKzM3UteMM9fShrHwN0pC137M8eYrcoXua1ho7SPSc7s0o
U11W/PP8tR6A3MDHgFqMK4Y+NpSFY2UtWlZWjOdLA/nTwivAqa5R6jOzvFraAvlcgUmzTPsCdgW7
iVwZbKqAmAIzdrqbmjF7EIjACayLj9i5jNLdGL3a5e68j0pd48iK4BpQuBgzm0+Y0O4hz0OjBcmF
8Xzext9ZDABVmGKzHKiIcsj26UqGDlD7howcjNvcmYN9nXhk50Qrro/ap1qkuDxkwYOPl0LRGsrM
VGwDdoxosTFgSS0wzV5r+mby/fyCpBZQqkIGwIUg/gofUQ2m0YRfT66z9awIHBKKwR/plh1ZENKY
haFT2uSwMNf3Iwikp0c9u/TyzvdUQsJ/B3p8HI8Tm4AX28D/CB8nGqEmaQKIm603gEDqbB8lm2ry
bQpJx835fZNwEZ4Y+wsL3kZxW3FYdsvC0ryell3JNjTfGPHesbYzCevutkzDOtpTolLPlXn60UI9
/r45ygyhPQKoAF+ozq5alMK9faxSdZMFjGMTwtOvSbwoMlaYGIpwmA9gDUCIhw5A5m01GnQqQXBJ
rZhvJ24WPObx9cR39VzluVUBnBPEzbbr7/T1zcz2tLtdEug+/KbkUFjfGm1CSx9Sb/r3zlZUxGTn
ANEJVyjge8gO+ZYfbWnEnDgbCNZbguYEszv+aCrCk9SCy+FNJkhxAGY9taCvTZObDkcekc43yms9
VXFySYoTCBXYRRBycf508QC0TNMZdFxwa9noJ12Wy4Ph7bX8Ou43tRPGXu6zDggJ/Kco9ctO3pFh
8TDk7hj34wjDQKV72s4gP7L+xlieu+bC+HeA4skiRY26bMHZb/gim7jedsv3ZjUvtCQNz59v1YrE
I8aqwlk4ajsBgZqz3hbVJfLfyPmh93vgxxTWZAf6eP+E0zYA79HlOl8Tmvbut66/yKb38wuShWGM
iul8DtsFxE4Ijk1jg063x+QPjSz0Otv0dzqamj/VUEtJ5njdgC5GxToi20TUyThjOzB9lAouP2sJ
ST2O4Cjzx74Hb3mg6c+14S/exaQiRZJsocF52v+MfmLgWFgfqBKNWnNgq/dQFTMt56npnXVbuKA2
PL+TktBogF8ApW0uJogR5tODHOuQ5Z3AZxCk0Ls0lvQmru+AmL7RjOaiITeJTrbURjp43qqEiheJ
06fZv1oD84AUwUb8SGdvj9EqiK+4YZy+kMXca5pz0TVPbZxcjkkX4h4HkYPlBQu0LrIVclLus5Ul
e2uwAstQvD6J5Cvjh8GtMOOPDEJEgrRxNtZuBeelNSYbtCHOLxK71s2g8NLsBa/J9Z16hXdIyTDt
M2vJw3bop8lvzB4yr/0a+WzNk9eqbfS7KjKzKNSn3i72UZcPYFCe5v6imskMbdHFIaFrJs2vIRvj
KTS1cv5VgL35dxKBibiz5mX2p9Qxf7hjax+qackvl5gOc4C7en0YvNaAU+j5e9Sx9IAxl24LgFpX
XmnV4F3n+lgrmq5/P3DxyTCUBpwEnkwQRjv1lCLrDStp0OM3ugs8FTTya6mvi0g1VfVHG0DI7jEp
jv4aH3bCILWQ+eLhO/YssdD7G9tKD5IkGa+xp9NHOmjdXrcGkFU4eTP/oJU13FTzhBaGPubNJp/z
7mJy5/ahyGtUdnsQ+j23qZXfsUIbfjSetiq2ROYs4AWygZTnnMCis8SDbkE2BH1od9HSneas5sZh
3qFp2vZACKpAC6WRv9TW+O8XPMSxgEfl9yNkeYVvgccrqvl/+qPdPWgKfdfZnD+gso99bECI4b0V
91SDowcgOEHZpNYaP0r1IPv3ghIGf5Gsc9JF/B8xkGtsZEPK21HUYZthyG8qMvjD2CqudEm6AoIG
RDm8FjmBg/DSqcqRZVM+oQ5NpzDVcGjn4PyGSW4kPAhBEYiJNgtSU8LtMCWQwxtbLMRcghYU4tC0
HkwQYY5+axCFLcnHQRfadgD14Yo2Ypdw1K2mGCN0opPaH6tv7Xzb15tMJZol2TNYQWUCm8YVegQf
y20vNenCrVTvDr3OVI0L1d8XnlLJMq5jwbvDdK58XdvEc6XYJ5UF4atneub0pYkVVGZ+cMZsXzf7
819d/iU+94gHiKNEmzVJwdYFa2BVvPUICGHmVwcl2H8f6IJ4C0XZjYsZc66bUzv2aDTJWMJOadyv
9uzH9HtPbrwsUeyYJO84scN39Gg9UJTqFkC4SgxM3i3jdTe9asP7+S2TVOlP1yKclNyJzG4eYWON
H7IIwPByU7mZH0/7fr022/u0Ouje9+ULEe1kaYK7OaAR1VLK3dmCrGcXDEwPmvqSqD6VagtFp0vq
pfcGLC+ij3Zz28azT/Lw/B6qbAhut9RrVJo9bLTxw0r39RQAyaxK0aSnB8VCTCviEQuunVNfGKiZ
xlaHDWMeMOh26IF0bPF5Zc3VnxdwC6QvbfHYRVDbBEJ3KJ4wdXp+mZIeB1yF59xQgUdBR+QkqzsG
yHQNtx/Ylrj3Y7kFdGE7syAqPV8H9E+fr4p/J5a1IanJs28cOJTahYzYdfJ1aQ0XqWm5xygf+FZo
F7bj5vzaJKnDsRURsNB6JQUFF6zY7VvVhNZ6TcfGzztEkG1Uvp03JvMXjrznY2OcwlbwybUx8prq
QBUVbdi2kB5yUSt9+IINkDAYuJks/mo/dZcJWY7HPLhLWn1U8VUPohXVLS5dBsGFB+FKZOciXLee
2mxKZ7gDhyskHP2Hcr2K7F/m9t6nERGtO9PEzdYVRvrmKULvPP1Kwcs+tiDuFFKUJStxejXW+OhM
OsNFpOJ7lqUjgBYA2AwGed6qOf0a5eLiTE+A3/TGlT6Hw/g+uluSH5bp5Quf3cIjHKUgQMr+KIEd
3RigtC3BSYvP7uj7NQrj9hCZz+dNyG4MziUC1OUfzW/xRA51P+r9CuSNUbw32gXeP2E9bhbnIXK3
1Nvl5oerb+v/I+28eqVmnq3/iSw5h1tP2jnCJtxYwAPOOfvTv7/mvAdmPNZYm/MP4gKJmm5XV1dX
rVrLWin1LtztWEWlil1U0ICfbaERtJ5JS5dAjqCEilp26F2VPMTyNWCK+N6zBw+GmAiHd43m2vzk
KEmb1GoaAyYw212ula5nM83GDMwA/EvZAcsAUSuBmurR1Z7i75d3d8HfT6zP0rwujmXJBqcBrnVw
M/tBKVfWt7iPDNgwy0HbxJw3uRKrqxuq5iyPgB1Lv4bhRQrug7XLYiE4YOCvmdk6mkBrwsrBjObf
IbLYBVeGt/+HrToyMcvCJlWySz9OwTNC1dvXYID9D5ctrC1CfKyj0yRV8BxrYq8oQbi58yvoUC0r
VvqBS9V+Bnd4cPHkokw8f7bCVBVLkIuBxUB3rQh52gWMDWhulj3w4MYe7NvwHhf5x6H96K2hvhYq
TifWhb8crRHl3C6SZBwu7aJD7VivclfeCrosXzNBZDEPPqQ4Yn24vLULEfHE7OwODJPI5zHFoift
pfbuEuN+UL5o1VdtbcLy/BvyDrTgUNERBqe3Nssf0rqHHlC2IpqpcuDGbfmQmpKbyMFKfDrfR9Fc
gFIPsQLegGdvgqYtm2w0Y7p3tau398Xw2pfjpteuZfQrEPV9P85WIE2whXIwp2BekB+K1EyKwoo3
dJIl5WMcvEj1l8sfaWnvjkzMS+9Ga2aOl2OiAMZZ6Z+11tzW4/aykfOI9xsxw2Vlcw0j+XHqgCM0
330/IEldWv3OjOptv5ZDnIc8LNiMFPJ2ps85L5WlumRmcoh8udW5hXRtqLtOg4are7u8kAUzyK+L
sgljAcK5TxeCl6Wd0wIfSNuPhnOrDUjAf2iVlTfhkhUw73Db0ciiviG+2dF5NaTRVGLPx0riMTxS
ei+J3D70k1RfK7InXV1e0/kxtXlx/LUmfs2RtdgyoknS0GTPwjJ29eLbkCUfVP+LPalXY/PrsrEF
d4PFFSIFzhGs29osoEdREXhliTs7uQ+NwrcB6JRZvF42suButvhEDJmC6oUu6nRFgJGb3BIsZQO4
C8MllbGeuSnt/y6bWQgHv3m2bSGyDSxxFnbGwEmVUuDBLG8fT58DeICikNGvba7sAf9SKFobmqQJ
x08/zVxsvJyKF8ASFbryWSYbTFLqBD5cslph15Mr697IoIjsPQGO5OtZAU9uN2CKf2PZXbt1+qB3
S8Umq+aNzNyBRHWm3ui91EM3PdX9dd9L+lvq1aQiodwVV1GhxdO204imcmo2waHtE7QGOiLrXV31
7R0V5OqhVEa/vS2sUH8yJ5PzNo3TXm3G4NZUU/mrOub27RDa9XWLe4UMj6UEZn3SFZqHcSxBMeQ7
5q9Uzof9pNvj91Aajee89tLXgE7WpyK221vdiYe9gY3nwgb1UWSZGmzTwelu9MQ0P3dlALtTPAaK
O7R9M24VX8oe8hBA8yQntb8ZK7n7Jhg96z0EaPl1a06E7aq30qc+q5rpli5r7z05IEsfGXWxu00P
VWLjDlmQX1tGML4VbRXsrbCDCTRX4AegoGkeglBDK8CzoTvf+u3IANCkBtJjomby57icvOe8qUP6
J5ZRXqedFG0RfEM5p9OzekPdKshusyLOb/iMmr/TnHj8qZZqnsKaFqcfoCsqeGdDGL7P6jr8VTdl
ou4lq8p4E1tWG/Mu99vPqt43X/LJR1OmC+zoO2IN2q7yWx1pjSzR7vSgpvzWmJ7kXnb58zc0NTFZ
MOVZwCQAfJyerJCLKpBKuJLVdNrocD+oUnOYIvkQQs3sdenPSFprXC0dZkoSQuvagZBtXhQxPN/S
s5RTpsV7E/BRO7wfYseijizMgnqRJVbeCLZUH+lYKRndPru+vG1raxDbehRim1Fp9fF3pMC/6vBh
UJ8vG1hIMKEo0rgt0LuiRTGPRQ141TxrRoobuSp9tTrL+pIFfl9tSjujPOpAgLlPPcfnFKZmN7lN
4IXqtonV9L/K1yK+X1jfFmHfldvLv2xp6ZCNkp9Bb0epfhbwE98bel8HGNG3HyWlc81gpdGwcFmy
8r8GxA842lu7auJc/U1s1KtvsQqNIwgMYyxuMnXF0tpSZs5vhHYaWUJasaKdAfqiWNWMWrodLd6k
PLyh8KYLcLqW0AmJzwKbQKTaqtabA8dhYKx8kUUjNBbJJ7FFv/vUiG4lYdGjr76R7Oeu3ift1tBW
TCx9E3hY/5iYvQwdIKumF9Glq4evsWFuoxZIdtbTwVxjt1xbzMy95LzNi15iMfV4pVQ3NRn5Ggph
IT+yqeiQIYF7AOEz26+wG9WOuCdQCNke1sF9ejBfA4iVde/9VK7QIRyZmu3bkMtpPEqUKL0ivELs
NEv8vdFsG/k+CN6f9Z2Ymm3coFh+F3uMtuaDt23McAvDapK/6TJM7pK5uRwElq4NWDQhNUaoBjT7
zFjp511bO2xhX2zCOnSLAI28K2SoXAO95GjNKRbd78jcLCTUSqyPmYS5MfXcsNuO8i+vc7vk7fKq
lnyPPJMCi6qr551UWM5aIzGAjASIHwBIsAFtKNMaN9OKlblm7Jj5shmOJLMRbFN28GTqL+Yac/LS
hh2tZD5ol07VVMa/pU8Lwzz0WlxR9lfuJyjxaBZ50evljVszN3PzcETevE7YOE37kVg/mLPbFEwO
BdGny3YWuhkw95Ez0LOnPwyE/zTUVRynymsZke+4d1Nj4xgvrfqqjFQ+wm2Q75txvXG45OsCsgHO
HQU7mFBPbToBHOt+DphCyzMx0afd5m372vZFulOqh44ejuSsgCKWIpQDCz9LlB2LJvWpSfLHXrN6
uAakXm93kvZkxK0HW0MmXxd2+RkejrVW1aLF31wA8IIJQetTi2bb6HUZE3bzMbFotymoDcd9qHxV
Y08KNqVeeskhHdp0pZC2cAUDmtJMy6YYAufw7MnFJ85is6etkgXGdd7eW155uOwzC8ftf0gYTZBZ
dKRmK5MSdND1lsq3HMfpzpjglTSregCLYf38B0u8g5lFcMQo6GwtU+GYFIKJUlFOQUR9bq1DoZa7
y0aWNozJc8EZw0zKWUldmeygiitB7GaO7sAYlramPLLgCs6xhZnzWRNSMLI2khXRk4+eInmvaFdp
epeP/5CnC2Qv/VGgEZBaiU93lOnF2ZCN9igwlQpDpK2zKYIfl3drITDRf6QVBWgdeNEcRRz3kVVo
hQZBiHKj9jeZvhvtX7mx9oxfGLgS7VWwN7DGW/x39umNJG3HUKQUTRTme6f1u6usc6rJtTLD9LeW
E9j3oZwGD74TtPm2ytPyoe+T5DWctPAmSdU0P3iMd0duWbb6TjW95FWUyu/UaIC4V0WZHRS5AQVn
3fe150Y501c7MwxHlcJBaLwmDvQxG5og5nVU12XFs0eRspUsUKzitFbB+sBDw5FM0due95K9Mfa9
igYBLzdD3o195m30upau+0YYLJtxp6q9fjDGtj9UXWlvLn/M85OMeWZWYDamSXomI4pSaB/GBW1F
6ErKfWPF/md7BDCSedX7RdcxJdCcgHcAoM/D4eBESpRF9BeTthtdS8nC66AwbZdxnTV+kKVV8eUE
25ejqbyITw8B5Rkp7xNGbYOxqG9z2yye1aixv9uFRgnn8g6eHwcxJUVQNWzgtxDkn9oit3HMumOC
tCgeS41WErrG3XjQC2nlUy0askBzofdnauqc6MNXzdLK4o42M+DGMVR4r4YPqPHsar18ubym84DI
mv6ams8SeYWey1ODqdGE46/OHse2+HLZxOIngruFRqatOWeBvdRTzlyBib7zt6mnPcVo8AXxuHJT
Lbz5WQqQbPp84GZZ1ennaUOHKl4y0l/p9+30Eia3UvTmq9cGI94h0pnl7YRGevRQJMAxP1xe49I2
wmIglLW5WiiyntqWJcnqwtigQYxUc9pmmzTcX7awtIu2AH6TQgFWPKv7tEbumcTeTVi8ofU2qc//
cpZElLchNhJkhPN+zujHeTVVjG/28ZWcIlwwXYVkUZfXsbBTpIE0cPhKOleKdrpTtpGXYWEr0H+M
yqaNd8yPrFhYOD1g5KkWCISBzP9OLaQlY4OBF2SbLLv3goewvLecX7268mBcWIeY8EIkgAlAZjhn
wQCRzKyJszjb9Ag86p/NNdWbhe9N4ERgmtudpsc8hmZ124zM8GSbAmbdPt6q2aPWriguLtxIJuAC
PoWoRuG7pzulJp5uUuLKNqVyUNIPvX3IrU+6eS0bL56BYgpDvZc//uKiQGkIgQBA7qp4LBylLEoM
Ut3vMdhFd4bxFlhfYgbK/m82ZosaY9lvcxsbU/botY+UrKPw9bKJxW//dxlzgYBqmGqg3ZjQp3Gv
KMnVyJTA+00wEsEJ4f/Mcs0CitXrWQmLRLaRGF4NTYsaffwPqzg2MYuXdWgFlHcwkUyV6zDu3K28
Ts6ffqTYlALwMYe0bh6yTKODuqusso2Zh66efYg+01ilxLE16dQM3y9v2JIvk6xCEiYgYKiJnboW
LuckbdVkCGA9jh3yyUxTy/TUTPgHD6NnHuQ12bIlZ2aBSA0xIwBF/SyStVGQO0XeEWfMkPXcpNG3
do2IdymWHdsQnnh0YCqtkniVYUPK3PBXV3+S/W0UrDjCwtZZVD+F/jnVKPr5p0aCXvWGSuq5tIxb
yYzcNHg1mYMMHFcxb9GMKqeVuCM8a5YJA+kkE4CbiRa1Ojuifa0iMDmOfCvndZJudfQDzI3WALoY
18jGFj4S8xo8kR2d6+BMjMfWu4xcXM42VTtCIc7rUv9QDmtNmTMrgjTAZFZWcClydc6OkiwzlUOO
BvSwiZlh2hZK5lrh4bKHrxmZBc+yUJzGGzBieAC84RfTsn8QWxO8BIKBFocGPjLPcWWlH8xhgJgg
Uqm1a9veLzaXl3Hm0r8tYIOerRj9nl2cTVsUjMrR8h5KZ5uVW9t5URJnI6/Eg4XdIsFg1BuZblHX
F39/dHK8vCpIowsq4WWDDCuTTOMn/91JGYP4yPxSIeGrk/7N1iLVeWBUQsEqC7Rnre22Rob8nr8S
R5eWcmxFPV3KmPReG3nCCvhJU5YPStg+atYaPmnRjMZ+8eTXeSXOTmU38GY0JwbxusS4awbt3gI8
oqbt+90YVWQyNIEcEhN4s9VMkmpWhmhRUO+2AJqVmksD6bKTnV09fBh4achpKFkp5E+nRtS8zHhw
moBCDWPfO+GOucxD74PlSaKXQeq3QbBGwXMWRWcmZzEgsovSGhqaFWmoM1O9C4tvvtdsYybt9GSv
VweYri4vUvyLJ2GUvID3tSj9geqACeJ0kdaUm4XR0Ki17Zqc3YKjptjB23AwJ/ul89Kry+bOUbDC
nugjKLAVU3iaeXvgQbLcCmWunjJjm+wKk7b9IY82ufUxjt8U5TkIPjv+zWWzS6tkFFJHRYgUAsTg
6SrJkfswrShaa9WNH9CfES3j23pw3Lxb4W9aCE0Un2g00sBgksqZe00WJ1OZY8pU5etU8+7aJIbG
qPzVOs3z5VUtmRJNEhl0FlfG/LGqZ3ndGx3eYpid7NZK0d7bwdjcFXUpuY0//kOkYmjSofZEx0lU
Zk53sVftWvEEBXSlmjv6rdBZUy17N+gbDwEnLbDxpKxnL0gH+AbeQ4kLVn1rG1u+5U5J9hwqCZOn
Wb4fs+zz5X1c8g4w0mJt4nafP5NKq+qSSggw2J3xMxmHg4oK8+RXtRvZ8b4211jE1uzNcqV6qMFS
Bdgr0vCXHDSIkg43AxX4Wiqfzerd6cvvDf27vNkRH7PcKpOYDbUzmHalD8j07vM1FsaFwG8BXCbZ
p2tCnjxLZLN8dODAYw1DrF6X2nPTGTsQd++/90+szHbOT9sqjkR9fwjUvVx5n9umvNemH35YrfR/
ltZDLVDABUlmKA2e+ro2jVE0RSORuHtJeodRMskN1oLvwg1DcY6yO/+hoDu/+nUmrysP1iEIopRt
IH+Sw09eHbmZVz+XIZKuK/Fi0ZyFkwN1A6k/1yschwB0gZh9rqfixorvEu2/qi935s+Cvni3Rv0i
vsX8ZoHXgCSAxIZdnMVcWOlbue7IOGLH+SElEDpm4Qp4eCkAkp5pPJ5I0+DBOv1IHCK022tiLVWi
a7nNtm0/fuUlwlSVsXJPLvkD+ZPFI01UpOdPw1ABnpdZNEoi6wosIUjoq1pNVsoO55QrHNVjK7PL
w9TDNHOEBluT6Ol/0mSYN96gVU8wXI0fFWmymBw3iwNNlYTapFXfRgXVEDerIudRdfru1Ux3ar9G
WH/e8539rNlhcMLR8AKTxUvw9yT9gQkPc9r4RoCu1jYvtY0eHOq1e2DJW2kacdXA9qWrvzOJo+Rb
gXLXmqAj3BRVcx2a2vUUtndeMlyNHEWvam9ivXp/xif6VH9MzpLkLjdHL/MxCS+H2+imO9g/Gm8L
4GpHJzELV87j0gkRqF2K9DpMAfPZnDYppiwRHAGK4z1pMJIP5cfLN9viAWHsGX1S8Xadg0RU38ic
sRIWwCGHN52cKtFh0JQycKPC8L41QVf8yx5SboL2g5cflebTM9mNY6f7Aj3UZOGhteTPmVzc5AUl
B0u9b0bIBNM1VZrFVYo6J3xcMGfOI01QToMRMRWxsWgK6JMMa2J2q+cO8xfGStVhMX/lY4mghsEz
7J1qRTEiqdzdXpMwEtu7Onee5e+j+MdguZL2UHqvlrrXrZXQsBh/OAYcBF1gNmfbGtDXnmJdtFFr
y0U65gmM3t5DTOaywyylJtQL/9fMHBlT26OvtuLQyZW/85s3iWZBme+DcULjeCWkLn02yrd8L8pG
MLfMluQbkoK6p0j0BqBEtWf/55S9tZGaIYCOJj5cXtliEGMQTueRQ9uAt8epY/pOZ9Pk42uZrfYQ
Vi+5bSFInfeHxPD36pR8GSYD2YrHyFybcVlc6JHlWVjxGhRtagOfCZP0cy9/mmLtuaA4u6Ghtb+8
yiU3oZZIw4PEmfrYLA2zyi7z/AhTcWnEbmHov5wmvaGxtia4tRS7aJkSUixq8MqcvTBsNJQBByYm
abt/yUsncLVVOt/FfYMggkcUVy7f7vSLRe2Q9lmDjcwCQIwgeh6BoNdV6BpX3oeLzsFbnxIPEUtM
gZ6agiZnnPqJbrPZNLZy0zian9yTbBaDqyNlAES9i2rbNXs1ftAbI3hRA7W9tQGzv79OQ6URqjxe
5Qw5zw+FERat7Uj8kLhqPpJPM9amRtsMFtmVOL24ZOBUooImmo7z7kBkKEFil0RN0uAbzY58N0Zu
2auDr17X/zc56luQahs1z54UnkOX3fT8y/JoJVSz3xSKzihnDK03+oJcZ0P3bdebUMTnWx+Oyyx7
uWzoPJ5hCLwaXU/xmpxniFrXG63m0J/w6rvM/DqkvptkVzzI6YysrOn86J2aEms+yleg9yq0QceU
MqKq5+ycnGRx7UJfMzLLxDrDqEtFtHRQMvHr747UufG7JQJAGdP74JqhKsSs3CyGMO1RyYNPKT9m
7sZMuqvUSvaatFYKWlgKeCNSBGayCFjzxuGokFQWClX1rLa+0ZU/WB4B2S/8lWtmxc6ciRmR3hxx
1glfS0c3KKR9LQ07z1jDGS+age1J3M7kIXMIuOR0o1SXJrs2et1GtnPbdcwcnq/We3+wUuiyMGVN
CQkSgfk7zi8rIlUC2X9oFm5q72xrE0f3dh5u7eqrWQR7m5mg6d1zKiIogcCg9qKAerNnrmeGdRB5
IVbtJPkAN9SbWpD2yBIKbcwAGQy7pb6zu3x8F+KEGDkzBQsl9EpzH+k0P0raKcwZ/ZH3nfY9GfvD
REY+ohl02dJ55RVH/Gtp7iVemPv1MGCpsT8y2EJOspM8YzcNXw2VXG9XrvXm1wzO0pGkyT2gXBgM
6tK1ejLGh6hnxu1TaNm7WvpsrQHGF/cSzjPm8wQGZH6ztJbeGkMd5xsF2OIYPA/quJU9t7NWUuTz
dxs7+ccOrYTTOFjlhVx4JguLFI3K9SfdmTZetJGMz6nzyZbWJG3OExGFJUEqhFOyLm22j9YU9IFf
EUZK81YdC1eD/fqyayycbCikBIUtXQCRVp0uaCgTCg3M9G4KW5XdUe6jXdxA3YJu0xov+tJiqB2b
QI7FOZu/COmoJVKiWrTT/cI1jKfVlOp3An9alUFYT8w9E0FAEM4TnbYCg1t5nOLBqDO38IxbKzWa
vTRGj4EsPaa1btx4an+nSNKNbVfXkpp/LMvpvlB9Hx54TmEdPNFD0kmbu5scCRxPIiPzZa1bOZHn
1Klc14C+Rf+fPIU9Od33vuqAMMVBzmyQuS+U9EoOBGG8vC069NEGINGRt5GHH/5kbCPFF0x7K+XG
hS8PuQAT1tTKKJjN2wZ14dGBHCWBB7jxO8v1qxeIrQ7vdi+MMDSLVA4Amvm5TJO0TIvRJxCQh3m1
fDCh3l/VzltI92h78DjmaWcBm5kn021UZooWYyYf4l3WfrRGgY1thqupFHQ67XZEeEopkD006rVc
c3EfeVYK6+QU8xFH0sBSCw1s6xGcWEOzGQrlNgnWIAELp0cgzP+YERHwOAPLKliYWsyEOf2dxHxo
gjXh9YWoLVqCOohKclf4Tk5N2CVyQqlEcDOrF9176LLPEOs0w4tdf9b1q9ZbyV0Wyg2IKB3ZE8H2
aEnN2NjeGEb5Ziq3efUQj25I8VvZ9tONLn11NLfpP0rd1fs9kiK+xjMEiBXpzKlRZnHztADIR39C
fhy1/GbwjcdQ+vx+K/SuGP6S8X11XrWBYhKwZYKKo5GMu6oZr8uq3gLzXbmOlpxCQ1MUqBUYu7My
dB/ZQUk+hFMwoqLVP8n9378OnQChquCD6MTN0mU1YiCgM2ucW/6gGDcamgLJyhqWzg8QOzHqBUQI
5zv9IB4T2TmNU7wOOZCsMgXJiLt6Nyz5Nj17kIKAT7ntZjepb9q5Qz2EnTJvW0ZNIDFR+uc42Gbe
z6rfpvlKHivcaHYVgQ8Rs2uwP1AzF6s+8u2kqyrm0Rly1uDktNrBVfvnJn8K7dBNotAt17SzFnaR
gUPRlJWBrJFAn9qTxs4oednkmzgT07r2j87nctHUNfDggseJviWoEXGRU6s7tZNpSuEFoSxSyUq6
mXoVmuXOWKPqXLJCE5YaJPvHFTnbPTsu2b1kzBEZuR0QlF4b0VzwBgaAeWJAlwt8fF4uU1sLtrWA
f1+qdoVMKTWmG/pBqe/g7Vf9w7iGUlu0J5qU5KcwOcwbbuBTjL6R2TUrH25aZzhQiXdN55dmfSdn
gZ3POtA3fu/4MRHORNgPJjZH5n6fbWLfZWUfk+JwMTVXlt8jM77G6PT735i7OctSBHMUxdt5EqG3
WpBDdZtvfIoPEEMk4XUo3zdkxGhjdh/V0bWnJ4R9/PBb0h666TFYi+dLrnL8C9RTh4yNoRvKTM83
qjdJNyh+qY96afx4dxgUlMp/ljmLUZUWK2wky4xieSfxJxJI1xaEY5fNLLxifrfgAOcDWmEA63Qt
oyOPkG2Lw0Ua0RT2RhnQFQkfy3yNQXEpXIhm3/+39DuhOgpPRjWFYZAq+SbRpqtUh4/EiXZTb768
f0HMqtF2omNCnXO2b0mslFFL/WvjU3u2HP/7UIX3MhkvbElr2cTC5tEohVZF8M3j97PNA9uYJpqP
LTUqbtvWf5pG82BVKXIc9j6OmytZe1KA1yalCpX5g6q8mmZ159eGW2rfqzheWfpSdnP8e+Zb3JQ8
u+uW3zMZ3qe8U3Z6pdwYRXYTxcFTTWUjAQdpka/SbQogEVlx2YULCE5BpIvgVwHhNQ85faeOcd8A
Tsxqx02V60HZICuYqOEmlcjqvlz+0Av+ZBOvBQAOgBAjtKeeO5l+NabwlKE6hrSzcRiTb1O3Es/W
bMxOuuHlceJ4QbGpwsydvEM2+ttydWhw0Y2OVjJzWb8sBlmpWYkeH+zmi8RcUbINot3l/VqzIqLa
0fkLCoeJ2Ja1mEjA+YAVrnn2qfaHy1aWd8wURBqIIkPAf2rFVqbIwg2LTYIYu8IAfRLSfNpfNrK8
lD9G5joBAWQ68lSJTy/dZ/pjal1F42ZoV9AQi+5M3YDBJabzznS4yszyosFiw6RaI+1orgutvGth
2WZMX930indQ+7Viz9L2icILIybkOgCxT7cviawYEliGsm07ovLp3MlpdnAa5ePlDVy4wWBhoQJI
yMfQHDVYxmWkjEWJL5jqPfLCh9z7ftmCeLjNbmmI84SwGMzUggXqdCFBX7dqpZEcWnaYwqUGMUAc
9MyX19nXfoxa4qKfrsS/c5sQ9DLnCwk+InjavNA+pZLRODopVhNuO+eLru289qbXv7by5r2LwxDU
0GJGh4A3j/uhp2htnZPmFO3nwfziVdd++1apN9Pa0Ob5dzoxNA/odQ41VdJzZyrVZysmZK/Jx4vj
ePqZkPw2aRfzloMRdl4gq/VuypvGJMsYbqfmycwOUvCp8q/K/rZQb/16Bcy59IWOzYmDfRSDcj+L
2qrFXFKMm1G+hlP54IVfpeGqidbAP4u2mPwDhQiUiV7Vqa1uQkOek8ZlKL81dnSlG9NzrlU7qWpd
OksrucD5wRUT7AKoB2scf8783ZCayM/FTdH3qWtZ+97+6BW7y253HvaEDYhnYTNAnG3OLJBHnT3m
PRrMbf7TGF/K6C4YgYGsPI6XfA6ENnOuJIY0RWb7piioOWqWsKI8m15IReT58jLO4yoC4ARVnge/
I8Nsq1q5LLKijIpNnm3NAi3OH77+qEXXKdqs8RpYc8kLjo2JH3PkcWmZB20Lm9DGnnQ3jK8N69kw
CteSr+u1F9eSC4CmBNMGPg+E1+zqg862z4yAjSvR3kiqgxCAM4I1hoFFK0JOgjtJ8AfOdi+ocoOy
cVIgQvU8OrCbOS+StcbGuuRpXOF/jMx2zS57iUiLkYnDmV/X4Y9JuZGVNZG3xY9Dj4F8kVoM6ryn
HycritqKQ8zYsXGbMrB7xdMU2lJ/+Gq15r3qe+nKEVq0iPgzbVI6KWCvTy0GRpAZssf96qX/iSu2
tjaldC31xbbJD5fdfHEP/5gCEnBqCjK9po7yHHcYr6C6K/vCdQzSuhUzi/5wZGZ2XE3PKNu2x4yX
7MzuSxu8FOHb5ZUsbpqJfAnlRdRR5xA0BCX0CqhNsVHV5y7aN8aN7HiARzbmGoJvcTEEHxnIM9Fh
XoQJmK3vtZTF9HW4L0ZtE4HwGRAlv7ygxU9zZEb8/VFQSNLeNlGzLDZxm1Ib2wzhblRMt8n/IZSK
aZf/XY7Y2CM7jIgmKiT7PB+QH9Za+y2b/H/5/EcmZieV2piPOA4mOv/FCB9D53EaVuqKy5//7ypm
Z6bWnbY0hCNDWrUP/Ns2PpRQVgQ6OjOrT2rhrvOE5GjL5qk9VBx9XeoYa7OAudRezAxMB8n4arb2
trHSXTfp29JsIyhpuqt4cv5v+znPGkyLoS64wH6H11b90OkHr14raK54+VxDR02gJbALbCSVs7WC
R7lxXGsNPrPi43OoamnmPWJyGFH8rdPsOntvqDfWWlFn0TcYQAL3RBUE6d1TD9fkMQiUASt98QPN
j3Lcdclz4vkbK17L5xZ3DTgxJB+MqZHWnZoKdKuGuLkg0MkftHKXpD+ttVi6mJkcmRCp0dF5jfyk
0WyP1ZjZm519H5RvsbPp7Fe7V10ANZeD0PLW/V3PLAhZnZTkvc4brJKgPArbbTAMTMS6vfE9N94u
21pb2CxK1L7fyWXO3gWVcUXvphs+GUA/FO2LWtx36j/kwgwq/PlSs4BBpzyufB1raqZ/T6wxdOlY
7pFPub68qoV6F5nkX0PzmX/gyQW9d7aw8XeV98HIthbtwym6Gtptbl7lIdE9uPLkNfCwWMBZkDqy
O7tzJ2WAvphB1o1XxW+dE107wwfDEzaZTHOijUI1uqz+JW0+MjqrReXeVAd+jNG2r/ap+lyUPUqu
B7X+0iPMnPY/Lm/uynGbt+FAR5exLI5b1gIfZia0aoqXRLJWVrW2lbMjBzevMXUpZuT8hxFtiubG
ghdudK6CfjM6br2W2a4tS/z90RH3kyKQBg173nhvNQ95/kEtXy/v3NID6tgrZwe7K5OidISJqX8d
xu/auHIfL0APTt1+FnQH2/PNqMOAPTRv0yi9KE7kFkrwDNMOAijGbZg9FgkTAqm5duJE0nrJ82eB
pLLVUo5CTJt6/qal7V2U+LeWNd4kenhTOfJmKjKIqM2dMcgr8XI5hpF/oonCwNXvYHD05TLGXFut
IThHkr5J5B9yFByCdNorCMykVXTP5O1KtWLRV7jawLvynDtDuGsMCAxJJE6cgSRA2e8yRYf2ZQ28
u3gRHJmZHWykKysnGtnTJuz2qW1vqj587KA+TrWfgbM2Ub64jcyCUpoFcUEr8vQAmFWjdcxIkhc0
gjgz3jjtoYG/TZ5cNf8Ud+7lw7C8uL/mZre2DnF/DZ075y1/k8DC2J/qfDvVe23tXby2rlkgofbn
+UONoTZ+lTMGqW6a4bbRHyX5Rtd//t8WNQsijItJeSo67WP7zdIPGex1w50S3jvR9rKhtUXNQonA
pbZ6jqEGli77IfI+Oh50WS95djeo/xJW6N8IDCyJlKGLH3N0wBzZ09OYGf1NENrXefBJ1oxNlI4b
0wpgOqLBMvyQ/eTVc9ZaumIV86Ai6tCMHMIPCnfKqWHDrI126jEchvL1IDm3hM/nqDLvuyBYO2xL
982xrdkiYRDMcjkjigxqfAj8bZ8/t9MVFZudI7l+oMO3Zv/DETg2KX7S0b7qqV+UScjy6uRXat9K
7a+hQSfFg5N3jdR6yV/EwxkCSjBA9MVOTVVt1wwJZB6bKd5bHgO2X1X7zhvzvapubX+NpXvxIjo2
N4slaW5pRVtjriSntPTrJFBdGLttn2aZc2fnuyL92ZrmyqFYdJejRc5DSpA0VqGJTyjd28Ohyykb
gmgw19jElsL/8epmEUXLmU1rqFFt8v5rLG/k4CkeVzJl8U+ceT61d3QUaZbBKnb6vWiNtL5ZcsPk
dv7QFd4LGdfKlb1mYhZCMkR67bypSLAK747TvyvrtUfg4kaJgRBEH8TA+szBKRiVIdJMAI+YkVKC
L7U8uNEag9ziwf1j5AwGTZELrY6BUGiN49ep+RA6wXVIMXf4XkuvUag82/C+XY6+i1sHSoxWpmBn
nmN7M4AENjralInGr5XzpK+Ndi468tG/P/s0g5yNnSRS7NA0r2wnfAxi+uR+Lu288V/qGjAI2nTm
gVFp2uwbmUEXwn3MWuh3Jq5vSakbts1NGaz1xpad4Y8hfVb2bK0hUWMDQ3LBo6z49D9jOyshdXnn
/hqZxTmZzNMKE4wYCZOOiWsz5N9+DIOV47kYTg3q4IgBWUypzuJbJtXNaGuYGQWO10+CTZAijGYM
4WZyBreIk6ueJ99lr1vImGAvYk4IRlMAlmcAlsyIAvDsOXMhO4jh9Q6qDrfKt5LzdtnQ0vNZMIsx
OQbbFqO3s+gTw/xhpqYDWstod/qYHqRk2nvIZybVdNXoP+lGPxjUp6LRvIuMtfb60jrB6YBUFBOr
/Hka+8xJ7rM+Aqyit2W71RCn2Sl97LhtnDcIyajZVg6giLq85oUjDQAdeCmtb6YP5gA1NWuz0VPo
PSVem0Dh+r0fGbW8bGOBdUAFtiqKvr+5dudV7G4yajNtaQSZo/6UduCBsNbc2mgc3UgjalLSID1R
bLJuFVKAjTpF3xjcBTn0/0i7st24dSD7RQIkUZTEV0nd7fYWL7Gd5EXIdrXvG6Wvn8MM5qabJpq4
HiR5iQGXiiwWi7Wc485FkCXAcs7/O2CP+CT0vGJqHWOCcp23XW2z4gR6z/Qn7Z6LpIiAO4xVX4PY
ZRq/qXABZ8Ikvzahymq2LoTxhKNnxqBraANeKjDS9cflpVZcCpCEQiWeZ3hByWel7pBxYQNCq36d
wUCXJnNQZpkRWatx7NaM7vuSWQEAYn6PvPl8WbbCB53JFqZ2EtaBZW8C7hGKV8bmhpiX8eyoHcnO
0ZErqM7JqY7SKV1z5AeHFtWXZB3uPQQ7XX0gbQ9qFIDCNleXlVItKDgIMMsCEDU0UkjC0nHr7ZJD
qWkAh25HbABlmS5/BXEPRQq0/pWVAAlu+jl/Mfup0jy4VUuK1jMfkJEYPAISobSkHACuEzfQu7e1
fZBv/fhAx6GLMgpiqm3jk0aeamkxFkQFnAMROMHn8jD5NidOAW07jDLO0ysbrqf4ykruslFzJFSh
MuZF/hUlz8NtTeXQzIFPcDiNA4vO4dqkX+johoUdvxVTf0SP4s+1tY+r+YGn8Zls6basB4r0LzJf
eM3lDzNouRNqfTKaPizmMmg3zwtmajxcNiTVVgrkTyBIWMigyC8RP+/8dhFl6gl/XTM04hcrK6I1
0XgAxRWN9ua/cuzzLUT1c5hzAjl+vER3ddTUGFzqHoxi79u7yyopRREi+koBfYbW3HNRnjEVE6Fw
Ng0QDJOsOgBJqwPzTW9dUefG1w0pKMUJaAysIVyc3GQU07aif0ork5lkV93mWoCLQZfMWjXrPauY
FZVZfNeWYMm7rKc4ZdKjBJBVyAwBNRt4EnKHAelszFGuiHra6pOA5gGWrqmjsFAqdyJD/PzEeeZF
TWJzgQyeez/GubiJsyxEtP2MyOjopX1ADC+6rJZKpAcoWkFcBf52uTtsrpbO30T/42J9NoyQJV+9
7TgsnysUd7QPcZUfPRUmXQ7NZMdgDEfbiYeOlnT+5eSAcEVHpEm+l0YaxMtNRv9zrypIK/ECQ5Ue
6TYMMpwvaZtms5kLkYa17bk1Xm9jtp8Wd395GRVjhJBji3kPEwsJzNBzOdvUrUMnbnd7AS8meU4y
lMiAaIIG68hOfqIAg1e/4Ue00o1oqBYVaK6i4Q7Hgcp4ebmZo7m8xVk3USkDPfWuyl5M73VyrxPv
qSYZWhI+cMf/gVLBQIiAYZcuCAy/JflgYE2t1H6eMLU4VfYuxexJD7ZKzboqUus46ng9/68sufLt
8xQtIwXW1Sl+pcDhreK4DtFF9dIn2S6rm6M98i4wW/bJN5PXy8JVF6FAPERrGXA539VWUeKZh8nE
7cTKGZ70ieHeR5NRwIwkrFtNV4ROmHQ2tg3DO7kFYTP5yZKDPZZRmb913Y6D5fyyXuJXya7sVC8p
oOi3AdO5opdttl7t8jvwOD7w+1HoRAclsumYNjg/C4k5Jn7L8PsHVj1b6fzDrozoIyIY2i/AZQA0
RUlEa/aENSgpAUw0KgGdaIKY7LIElb8XvZCCtcbDHLN8oONxXnIkukLPHENaB+sADGDdzIzK+54K
ke5pIEISvxc5XsJeOu9YlZG9+RgWI2HFP1U/L2uk3PYTjcj5tgD/aO1oDWE2NwILuCGOpdl45Zp5
mC4GtA16nOU+bWSRM8/ukbpZEzQOYXA6C5PyxcqHD8nBLCROJYD55L0BSwdOi2jv8f10OZiIg3cF
eqkjyxp0eQflDjFA18LTIWqTg2HDzItyoPA/zOx3o3udZxEdf9O2CMz6M4mf/vsWCeAE9GmjH+Dd
lDbbAPZbe3jVtOvbiAyOoUsvqHborwBMNp3bwNptflX6EOAu3z0o0XnXqc5n62RIJydFEXSoc8hY
3T3LHwm9R6R7eZ1UcfSpGtK5ac3JRIodIpb5Ns2BVnZsp8gZNH5Sp4h0YCjw2O2JQEpPhn3VFXsw
MQfV2GusWeX5AcKAGBr9nnhmis84ifo8w2bjIpyAIDvyg5S9FOiKLNyfNfvn8rIpFTqRJJb1RFLO
phWxLSS1wGV3galbuYdy0ERcykTPqT5C3xMpHead1nbBss3Z9kh9I1g63JupFblO8TJbY5SyERu3
orDlRs42zkHdZPuyzO/7jus+RhU/nH6MdFGsDh3sNYfK3GevC4bfsq3Zl4A28pr0mjtOABdywPRs
lFYf6JsS4Br/t6++dNZSPPUmR/SaJdkd5z86YGAtOwBKrOC5tp7/XzsrT1XXaeyPmDNG6tdLj3UC
CMsarVOTDgZFY0C+dO5cq163xsNqYpC1t6vAmZIAVMWXdVG53NN1kyKhenY7NxPNjnR9sOzQnh/H
4ckubqv1qtLdWDpZ0tkr587a+CD2iC+39eQGfQ6S9XnYzXn6kM8MxH6zRj1l0kMgGwESDW9YePnz
89F3Y7N2op8OszrxsVxJtcc6fvGq5JiDDjkAOwgNC5o/N4xdm93a7v/z+uK5h/ceghpUteUn9OzH
KWnQtxQmTQp39nNpfBzHkC4HZ77OdbeBSl2Ic1wUsZFdRlr9XN2yW3Lmgkc49FPj3rEQydMRqaQs
HMEUUgAEbk3d3WoOgbmWV5c1VZjrmWjJ35VOPw59CU0r6y5vd2X3WscaEQrnDRHoviR/uNbkrHbt
tnHGRSdH3j3mU2Q4u5zt4/lmJJpGBKUuoOvCFAWSgOB8PV/GeS0smnlYxtm9stfrtHnNl8+Xl0up
y4kI6eCVhpsUcQYRdbbLp7sOgHwAMdv4FdNh/YqFl14gGOH6q4xkE1u/MF602BjAi1bZ9dp+4wma
6H9c1kcR8CK/j2KRYHBBC4V00Lyi7tPNg8UxCvo7VHBGHYWmalP+SnhXfi3sjHFrggTTeJj5rT8c
qzj670oAtwSIEjhEAoPhfN+BnWLPm6i2JZXJ0bwGJFPEv5Um1FFtyIkUORHrtRMx2wWR++R8GZ2w
sm/q/G3cDpd1UXhb8HP+q4uc/nTiajLSDLrkDACJANrnN2W+N/I3Ru7r7fGyMNXeiIl35JcF8Ks8
n+FPGDkHfAUad9beRrbJHYJla9OdhxE4zeqpDA2+HJV+SEIjnhTxGhOeOnDrorSzRMM23qymrlKt
WjoUdPCi9oD9B5s+NwPqp3NlA6gzTAGEDc5l8Pc2BxvJpLxhj076wyfV8fL6qbwB4MhECztGbgGf
eS5xROi7gJ8MZQAOfMG5C2zjiZZJQFcjyKhmqlgnTAosOoJOhtISMXC9A+tyuPLrYcv3qwVIbM31
J1ZK9j2nekmOVHR++IUYdpr5vQkoN1A8BXG+q6poiEe0gj8YCMIvL6XKFE9FSo61X4p5nUdExGiz
ui5q9mXEgDFxUl2NVWUksBHkxYGEj15QyUjmDY+TxMAp5uhitIvXzntl6M30jlZ2Faea0Fq9jv8K
k0Gcm7FaG8+GsDZJr5ayxtjldAXep2Pm1IHhbb9tl0+Bb5i6QRGVrzrRUh7TTs18cXPR8t1QP5i6
F57YwZbdAZJYs22WZj1tySqnGPO3s1BxsdvvqeX0gTnQsCnWW6/lu8okUW6mn7j/1XTjqPFfDLM9
5IMdjO7yyW4/J9xBlQeMa6Bb+oBBCShJgGchM/GuB4cYJWk9nE3uJlfDAIedjf90W6/x18pTidTn
HxBdQR517gKsAS2xxIALdc3PQ/w8kk99fdh+JevbB9SxAWpnCcjId8O1C+tmo9vgP4vcCVc8CJmH
IURdWVypDaIA0DYLYEK5FADm+irtHEgx3eIR3xIWYFiKAexSlc31aOkuBVUjCTrY/sqTrGdrtg2u
DOEUnrV20Ju/tvRbw8FPPjl7FGLuNmv9HJsv3tCHbqlDzlYekhPhkpcruDGXRTLDoZrljU+fKzN+
LtJt72FlP7B5J5Ik59YSawNxEJa1Ka7QrrHm3ybdOIRSGSaGLAHLQDCffm6HLV9mZ6ihTJb+6knk
1/tswEi+DvVH6ab/ipHDk7bIKtoXEGMOmJdpm5CLWZKPHN0TIZJVsJHNdtaLIHt57parcnjKk+MH
duREhLT3RlMmoBGGHhaFAuAyslO0K2uco2qxgJeMNx18MWjCpT1JqmKKSQMhTXcLroW+u011jAvK
pyMKP3BAAsIP+Hrn+561Zll43ETQ4/+c1s9J6gXgYMCM5f0EP8HzwM6f/eoD5RGgs/+VKvzISf4K
D5eVgfMFFxtIA0YzdNEDfXmDFPYMhfD0RxMo6BjlfpIOhXScTfhVh9svBcHrJCPJj4lTdHeMupyN
wu2hp8uxkJW3EHvLcdyyups7DjifhvULk8yRuxZHo14jnw4ByX9e1kxhFWfCJOv2eGLZ6QJhVXk9
8R6xR7AsmkqZcvVOFJLMG3wmG7FmPLk39MRs9otdPhWYRk2NX5d1UQQ4Z7pIjm0ZDHNo8Rc09PwF
w757b0QGinVR77O7dSIvQC/fubnO/HRLKH5+Yn7uZrN5qcR+odzoorWhagCPqXER4tulIPhMN+lk
+f6UAIUVuiUAMqh88DaPujYinR7SMZqQwuNlAj1yTm7QgY8ZAgZFdCzdihjtTBPx85PlSkE904DN
ENbgHdzx1h/3vLfFeQroWIWNxibU6wbIQuBX4lkk30RjZVWUDfDe7dpEZLjpMh0hkSpsgEL/ipBv
ITr0vuixRtYiDaYlYNYtpyEAWzwAKfMimKwQ5UFXJ1btJf5KlQ5uymZjtBpILTsaDOSxqr62/HZO
eZBwzfnVrKEnnV/Cs2LoRCbLBbD8sh58Q3eRq0/uX2XEF5zYRGPMTTswIQFvO38JeLJb8kNVCOB/
gDgflvrqsqvQrZ50ZjOU0vhWQSAAdDF4t20P2VKEUxYt5NtlSepT9Vc16eAuNav6yoQkQDivEzJO
VlBbmgZv1b17ZoLS0e2cehinTARCK/o4Izd76+tvI8b8ZvNbnUerHcw6yCWdUUjHGHNQ6E92oBex
Xqf4mzaNpls3KVyxuhko5Ry/f2Tpd2NdrgAh9ja2dH95e3RLJxd9RhAjzJsw7jZxMPWzB8TSkADc
Edim6Z1bR7V9TXV4WMoLEQiqQLilaA99n+fE5R/bcIH+kkRZZR4JUjSe8dNDa/5l9ZS79K+kd/nO
3srMapogae0xWtQ3QTt8xL5PJEhPzsbzpskU7rwHFKw3/wRrUqKDJFJeGScyZF/nd0PeE+wRLb+6
4PVO7lGm5uWIOXn0nGqWTOkaBCC5h75oIM1LrsEyFq/DlCzOkv1IrDKw/IgPt1P2qTUOlzdHaeIn
kiTXYLJ8mgpHnNrhyaQRNXes1XkGtQH81UbyDCSxs2ZboM1iIGaYdwYZd7W9s9ox6Kyw6RcwhQA3
Gr1vr0X1tZnDZdKcMN0XSI4C+HwIL0doOTS/XPITZc7Lq6i8O05WUXIUW8m2uOJCw/o1WZ6YBZqM
h3j6zGlUDeBkaHVN0BoDYVKZmG517NRgyAsToLF5Zhhv4ZIA/CsNZ125QidKOlzu0tvbZAlbRMrM
EPv1JVu/zMU11cGQ6iRJR4xgWmXxBiFpMdC1epMZaWgNgct/cl9zwJTeD4jAaF4FQCRSn+eXfbet
QHjFeGdo+m/GCJII98dIHwZdb67ydJ2IkU+XnZVDInJUm/cdsyHzcuvGmoyq0rRPREiHa/Rna/LE
42nxn9Pxn9U5XjZtnQrS0aF55wKXFytl13lgFklkTgcS//P/EyKdn9Xp/GUW62TPLhjFKszvH0jy
5f8lRL5lq77PRzyV8TTDPZTbu82ggZfpgNg06yW/nPuZ5M4gEniW95I637LkUH4ARQob/q/x+lIs
3PnoxPRF2IMB75DOr9nchX1zW2S3FkbpLi+a0rOdyBLmdxIVG5mdFl4HWUn7PQYtz9aVr2ZOQGdr
7kbGoq6r9tStvl6WqrxsT6RK52YcLbfcxIspWb457YsBmOu5d/elZaGq5PpBXRQ6ekmNR5BRJ5t0
jhdf3O9jC3z/NGDxDthSgaHr5NDZh3SePLfuLS5Us9ejz6NqedPiuutESKdp7DfHxHUH+2B7jz/V
5Q9ti7VGhJzk72rfWKfkz2p9LqcHNjw5mcaxqUWgVVwUExGnyo6tJEtnioO0blOQ5ldF/ILmoct2
prxxyF8Z0mZMrh1zy4eMrFxfsmoMMu7sCx4Hbdt8rR1dA7LSrFGPB+oWEIORDjg/TF1P0f9EcMF5
mF8ArFjApv3cZ1HXXqf50dRljZUmjeqyg65QDHs40n3ax1vBVg/iMvOrs1773TFtwso/Xl5D5T6d
SJE8BC1KJODrFQeH3KJfxuRvqaERIQz2XeIJczRgY4Ue6Kg9X7elL223SpBcLTFVZl5ZxW4A2qDN
oyE5OB4PtuLtAzqdCJT8Tz/ZRkEM6FT6q33rIi4J44miTmGuOlQX5fKdiJLMfPPbIufbhiYKVjxu
dRpmiXdTcs14ntIUTqRIhm7DpodkghS3PPgESM4PlXlPdZ3pCkIJ0SD2d6Nkz+MC5Z0ziFm2JMKg
YWn2gZved+2ON68z5rCzGwyaZPHNPDytOUAO9uxDDxpPTCUBAUWgbEq24gBic3FFIh4ZcsJv6frN
1bkNpT2eyJBWk6BS7lDkQsWjKSVRVf3wxu/jtrPiX52z63STpMrNOxEnrepgJKPZx1DJcb7Q9adl
f3bZjTYLoQwkPSCYAwITqX8Zf9BfS9rUYu+GlYdz9yONNTaotPQTAdKqLU7qZK0HAf14KKprQDIB
3OTyuVU5WLzRgZ4ofDoKw+ebj6FRI/UTeDyyNvVTm47XjKIdZJtyej1isOQ+MUEMYDuDjjFUtUVo
G/PRO4Te3XdkrjavOWU1h8NwnzzvEd1J3L4pdM9Y1QoSoIwTTJ7bmC+SDAF0PUbbpUQcLzuKgfCT
0A3Md+RweRUVliAY/oCZgDleH6Wm81UcgDFsZD540k3MgwKsJTYD4LDpoIrEQZSc+pkU6d6YWefx
yYUUDLU/tC1QULtyD4j75wF5axeJ68tKKdYOHDcE6BMCIwbA0udKpWNZOj4XTOxTumv64ScZeega
piZPrRRDkHUEzzXIOOXw3wNcMuABwHI95+2XekYfu9U/MB2ahqpdHrlNASsOY4PNic84Ccu9zK2o
k4J/OvZruvO7In8y3fTLViT5LiPTbRW390XuvjVoAgzmzb2Lk4oE5rh1AY87diwGqkOVUe2nDeJk
0fgFChEZQGCebcwPd6CHFo2TC2u2oB5dK/AQ74YgUEqD3NUBsClFCrwfjNhjvWUcu5R7CagDqyrk
fM+m65j2+PdtBS1qq+vLV+VoQXf3V5YUTDmZO+euA1krIFmr9Kqe82DIQnO7H7eIkMcVcAK9sbts
tLbCr5xJlazWBWN6M/AS8ARVIfBZuJff2VYzfItjf73zx4x8smKX/o4X7rf7ZJzAnFm6ZnxMTGt+
XNayRl3BtjoUOrl5ZNbcz+HQD6jdtWSyQOZpMOtnOiTubskSOJYRfdc8KG3SXsVFlryktbOWUWeM
6T6LZ6rJ2yrcNWaxcCLRKogxW7mBlFjNYhgCAHmjIFUjzxM7ApAwdQ6Ld1fPmm5B1ck8FSYF30sC
yzUmCMNErG0Hi9Gbvy0MMj9NRlZ+vbxvOlnStq2ZUTRdAVkkeRqdY2sd4iL8iAjRp4pOZceTbd9u
CcYhJhy3kv7D6wdQvmsJrZRaIJwTPOyYwJan1yfW5NnSw8mYdD0UixmglIBcpq7rSDUGjcYqcHqD
zRTtaXI+wy6nwp7+rFbWBOvq/Ejqn9VU3toYzJvW8ldveaHl5CGtiqsNnDFJkT1cXkxLbIh8GRHB
cYqbgbpU9qdFaY5WT8SGgXtgB+aYN5MZy54yzDh0ZQ4maeo8m71fBqaZ3XCaGV+9vHyqrMndASHF
0GyuyrGdfo5wCyfuvaKtlW3Cl84kDRYQHxTbPR1Dq7iu2OfLqqs8DPS2MEeGywlUBOeiaoy5p0OR
VyEGjzDwMCVxGNd471hrEePVMxijrtCqlAiQIrChok0Q1/G5RNOvl4IIiTn5PVq7BVX3brtydTUU
nRjJYceglV2sFmKK5j7Ooza+m3KYlw4rQG29oHxDKdDFLcTEXp7s1bSURTZ0RRUmhZfv57YJcpbf
5uv6mU1vaV3e9eUUdmb2NrnGvi63I7W/XN5CpbWgc1egaXii2e38C+ZkqGaH4moaHTAxvMKWA94c
+uxXpeuiUTrsE0lSzAZCSnBriUuwH2nEii9pOgUFN4MUb55sWo5tvGiyQKpYFNYJPh1A/+OGkHQz
knXuibgAERDzoCr4GvWTo2tkUHk6R4QtaBcD9tE7k1wzBwSPNVawi/LihWOK1tyiy7ukjCAcxxST
P2AWNeX+W/Sqek5nINA1E6ANXfP1dfL3/XbrA+MPDBCWF3m60WBVMzLobf7KlBxJksXgOGGQaYPy
qAEdITxZ+30m9yTed3a0uZ/SLlzh6IwvnR2WgKFozGisjm5zZI0uBFcwfGNYFeUoDEULGCb5qLB6
EI92fM3S3CQsoM7vmD+2eWDEwWI/u3GwJTsLTDb9J1rckCaKMdjaXU/Trl2+ltmuyfeXt0RlXOjq
/V/aFJDsSe8pK66MnlhDFU4znwNTBKhj2wyaISyVI3LQ8QgqeNgWsLXOjyfjDYL0cqpCav7ehi+t
6wEEz8cg/Qe6K3FZA3SWOcgtIul3LmgqhoFTZ6nQeX1k2O8te/B1Q9SqkwJnh7ZAkIYCukdy3kPm
NxOGcaqwXumVR7s7r7GuDGvQBGti5eX7GKireC0BGEVAsJyrshRlk5QMvVjLULMs2BbL/DQD4+66
N7sqIv1oPs6TPV1X62i64Vql9dtl01DqScRuoTxI8Of8A8DblG3uhA8wumMyfzXjQ6XbLpUzxWTe
vyLEz08ujq4lK152ENFVKY7A7ebusi1KZhPNbz5gCncf0AiwJHjWY1Xx51wc6Qoy+L0QN9uhU7G7
lNPdmm1Pl8UotToRI127U4fGhbGDtQOKD/jUXt8HtfHmDp+ZcWy1zb7it72zkxNpkp3YSWZvzgJp
eNiP5ZcNOFJp9YK7N23fRn/XNGbg/za7I/AXg8t6/ol+L4mW7kJzG+K+WbGebXqwzeu536XsrjbC
qjskZeR35aE3r922DwbnZ+zvUudr2h/j6SHT4fCr/Ave3QLN3aOYzZU2lnbobKU+1sDIRff2VdtE
WfLKNs1jTXUiELABLhLk8nh3SCeCLWW3WuCBANO3dei5tfeHdLfGRGOmymsS9G+YMrbBLIUqybmd
JtSdh6UXl8QKCJ1dtaT0H2PupyJYYzuP9yyb4h2wZMenEiGrF841aqV4E1TpqLmxVRqDvQ0Y+QJg
Abm98y+x8nHy4mKGKS97Rr7VVWAaukZr1XE5lSEZcIGuvC7dxOWQRJsXFPaVXQK0stkDbcD9QAMv
BqqR/QKnmthEaWknQITiMoRC/YbrYbLzIJ/yDzjOUxlyxFEZHMEoZMQ+RovA/Wgd7SH94VXDR7I/
p5Ikg0SpwTOSGtdd+Xlo7t3xE9/uzPxT9nz5oCt36GTRJDdd+UuHjm7sUFw8J4MTlOCPdiIQrG3O
AVG3xq0obQ4vejzIEM+/48Ps6eiOpSUGfuiNnx9K+9HVQSWo/AXQVP9PxJ8DeHLv2Cvpu6UT67a8
bcsve4isPqx0Y2Cq2OpUiuSV7MwuyLRAkRGM2PY0BECwuLwxqqVChyeGnMG+agJM8Px40qJFypFa
CEXILcW4aYWmU10qXBWH/MmEm/CuSFJJx5NxTJ8NKD6iKIK84mHDOGaFN4/dJgFvD2NdRPmyu6yW
0gGeypQuFrcuLBdeEP482QKnvh2THqO0N2a1X9ZwSO6BnYGWuctCxVpJl5kvSHJNSkzQ+cl3iDEm
eY+ueLwT0Pw8C7iy6ne+orLa/yA69IM/KYVzYRTYuSLfh2ou5gQlN0STcqq9GbOYE0VtGlOQrj8H
a7GbPReMeL98APwt9EtrrQFLUsTJ+2KtgoL9Q/LtrkKKaBquHH7LvOfRPLr+UzLVYCItIw94O7qu
z/frIj6VgR0b+09BhH5uY2bG1nar8KnlsMuWJ6v6isfbbOKNwn9f3oF35wXAu4KRFH7ZBOyF/AQd
GLBvh9QtwUgKvvhuc8agKDcd7+m7MyOkMCpSrvAw7/YZA++tW2coT2DOfbsemuGFMxukcLX78t/V
ARWlDSR7ggqSnNObyRgXbEO0YKbJ9wrpss1Owssi3jlm6CJwvJD3R5XKkhtE6tEgJbIeSOi2X1fy
PG6AuuaBlSRBnb1Sd3dZmmrlkFHFMw5THLYnIwOQul2LjfYoU2X9K7WSWz/tX1miQ/RTmAECdDGd
a2L2islVWAvMYlmVNIh+TPLmrcPjgMj2siYqETa1MIcnnOa7Z6LJl4kzHKkwbSc3BEbpCE+jg8F6
d3Aw4OfgaOM9CpD8d+npPsOgMTACqtAqEYIvn0k9hgl9MhwSbkRTWH53oUEWhSkAG8QR9KfSIc3i
amZr6WDNfCQR/jGsqNoeJv56edlUUlyg3wA8gyJ1yYSBnFybK12Q/GqoSN/wx5z8wKTSXVv7YFDc
NM74fTYaCgFZHPkocUSRnjgX1TmJW9UeRPVAbObT9UxQjblizZXh3Fg05NvORbIkX77m3g2alv67
nnjYo4RHUZQBaMy5cDYBp7SdqxpA3E2YegfPP+I9GaCkoRGkskOwJ8EA0TmN2WUpQvAJ6GrZCkFo
8ArBY37PE+fxsi5qEQh3UY+0gXIq6WI3Zp86gC8EcWxybIcFM5Nz+/OyDJVdiC5ivL3wTsAE7fl6
JSnYNEC2WqOI9cNHOsv72oO02PzPJHKwCWyJCcuDpeOxJ4mZ8mJhbo/Vcm6ajt1Vjhdh1l6zJwov
dyZFCnZR7liIlUFK32JoP+tBVuD8qupKU29RrhneIQLXH7lQefhkzGjOmhliEvdLBnbIMg66IdIO
778fixOL9q8cXEbni9a6Y0PzBXLKeoiM7rDxb6S53lI7SF1QorL7BtmJLix1UEWKq+lMrmTadsfK
ZI6FXGfcYVQtrGcW5KW/m7kTOOTJRJ7gP1shQIQtih4HgPsga3auac3jbOQjeFvgu4BL1gTZuAQx
eY11g3iKrTsTJI7ciRt00ZRvkRWCBlJWz15G7CPKu83N2rffCsBNa/RSrCRDWQqtFNTD4LjcVTAZ
GBm3CJzE0BavwDWLxmSaAsxhBblZ3xEk5WLH1shUqQhSJLyPEVv47xIqhWcBETmf6pBwFyBnczCn
EatB79BpMsOK0wYP/wf7WVwrcpYzm5e+8z24DuTor/2qTgPXQi2AeDqMF5VGCF49kN6DrQ652/NN
Y6vZzksBjVa8+zNw8bJHAkqUnmhWTqnQiRzJOFLTcNw5m+ELY++QWUloe1VUDNv+srGrLkh2qo90
F/M4Raaqgj7xVkdFsQEkcT94O3cNW/ca3OocyL6dEQ0Y3py2m4z81yYf8VbCsCMsBIE0lesGNVCE
xTR5HTKMEVhGsbNXZ2fZzdNlNRUx1KkYeWAhdiarNEqISVI8g+JvC+meHbOJRtu6alqdMSqliYtY
pBBRRJSKIRnvuLH4G5SCWZhtc2M6P7LsdzIPUYrXz2XVFBczUJ5RBUI9iDqObJCWMZjoFoJqJKsf
jIrcet33yxKUpngiQTLFzlz7pGKQ4OVzWCdzsFnjExgqNKaoVIRSYCSAfQeBu7RqY1av1Qz6nXDw
k0fT488k043PicN59lz+8zIHQ5OLFygDTcD54W0y/HfVUBg7j59i0VfVfPaQ7HDawH+u6x2wLj3n
zvttApC/rsbD5XVUuQ4w8ABWWIQ4toxRXztDF9MVIOq5/ylHLqpefmbTLjY3jetQOXoimNugpg9Y
fOlI97RaLDtDS1JOvDt0RUe8cYN4LQLGysPsW0FW6a4yS6kbEhAMG8g80Aydr2wJpsR6cZwa6JLk
zUn40QWL3DevJDftSO/qaXDDzUk/u733lC18CWiRWsfeWczruOqO1OnJvh27Kkgs8nJ51d9XF7Dp
6EZBWCwqUIArP/801L+QdwRFRth1Q0BTEiyuE7gzqikLz492E+/pAmgpo5sCmhehhY4ZWt8VmPiY
0bY+d0vQ0X9opxtoe5cPw2fhOsfzl+LQ2nLqBvYfL3mKgLoevQi1Uqj+T9EOh8Z6qbfQaO7aKrq8
Eqpz7FH0beLyZ+BGl6y/9YwRlfOyDq2uyq86s3TCgqT8riGl+xFRUBDREwNuonyWHT8b4ppBuabf
7tiKojQ3P7ve8nxZo/fNm5DhQQo6eVHheNdshIKnW5kiKt1ABeoV6cs8ZnfD/HuNf5FlOfrpmAZ0
MkPUcp+tjO8o4NEjwzbBLTNZmoBftaFAKMe6og5Oqdwx3bfUWrI1xlNzsQIyhAA8TLo9aCditOSt
7POUahym6swBgR2sqLg6AcYuv2OAU5u5fQILspMgnn543r5utzDT9ccpFTuRI71k/M5LDb8xkLaf
X0b+MNdHk2LcCuUxdme1+3b5QCwHIEcgdwk3jfrK+YHN4CWNeElxYH1giyO7bhhLMPSWxk2qjsOp
GLG8J+G3M475YIEVFABDD4vXBCMGLXxdT5jKF8P1YJuEY7Tl4jfOQVWxKcOZ4/dxelf1QLz2rpi5
H+tdquPgVmp0IkzaqNTsm6Eqc1xvjhl03Y2dHQZAVl4+c6rg5lQjydMXQzKgkw0arf3e8KawxiBh
2tyO2Ys9f8TA/+ojszbOGL5bygSiEutr61/x4rG3P3c6LlLlMTqRIt0PLlsKPlBIYf6RtW9r+wm9
5vOiufyVhwgpDdgB3mAYvZKsLSnnPKvw2EtIErHpt2lnyLa+eQNAHIxsbxEz9FddIKoyCAGlxUBM
g2eR7PGzvLGr3oNBIIrfsbIL8j7Z+Tp4uD8j8nJYdSpGChBHC3g5BoMYA+nyl6mgM3qeh2zMdzP1
1mcHk4HxHuDUNQ3QIjJVUWux+Tuu5CVamZVgiM+fSyNESGA1T75tjK98sjLRzDQwDy3TPUxtTdHp
xPrG+1GtG3ua3b5skXCw/Oc8ztkjd4HKM1fx8LXDb0E1Fp0bX8oOTLxj2iTFPjGceUSxCfgZQTqi
3vXYL0ioRbibBoC45h1AuG1iFvsl5aTeLcviDHtvKF2A1m4kGnqvfWjjbgNBaV72ZTC1oxd6nLb7
Dn0LVTJiznVwmroMeDq1LFhRF7xn/Whtgevy+pcBatAvq1mMWZB5aGEMgE+CVxV3NoTUQ5dMoZO3
tntdzB6JbC8xn5du5vnd5Kzug5VWjO8AurAkO4/b5ScAH08R+pYTN0gdzKE5JXqYMGtrxq9py7h3
l1Z4Lob5QrxPVl/1xzTpvT3PZzjt1Wnz/yHtPJbjRoJ1/USIgDdbNNrRG5GitEFQogTvPZ7+ftA9
Z6YbRDRidBbkNrsKVVlVmb8R92pq4fJmDaHx0oWFV9tN08Z7qayzXaKaeboLrbqi2xio3TWoyP7d
Ff2w2XS9kGM1JOfxyoVhaROeLqFZzi/HbsS+j+2R0DWr3LvGfTKoLZnRl8vZ63NLkBsDTahJlJgy
AdZU5/uwCkXVl6Y65tDfp9kB0bxQ3A3FC6K0dh5eu8ZREQ6XYy7uwpOQs4OmN9vKSAUKLyUw5Fwu
fKog+aOXj98ux1mcQ/qO9KOBrbHnz4dmVcXYpjFx6r48dGD/syJ8CRX9KW+6lc+1PI3/xpp3vvsh
xbh3qjiP+kEyf4jDY60Gm8F8V/PtOG6rCKv0NS+YhUfGBKumb6RTT4c/MsvUIDy8EoAwtUDr1ise
su627H96/vuQbUJtN7Bhgy/scxtWq5zXdiY7QfRWxz8uT/PnTH7+K+TzaYaFZLq1z69oI5CO7nM5
RE4q9hvXd7r8qx9sgmrl3fp5ARFR0SZU8iQsPB93qsFrDfw6xZVA2+SFsFMD89i5a2EWarzE4UFC
N1mnqzlvzLldq+fxmHESdvqzauHx2/rlofatK12hWZzIUbfxFR55dVAegwxzLDS5zf++tKZfoU8K
yjzWoCCez68rgVGWIu70SfEaWL8if7CVklkVvgnJezvcQSMexrVWzeIUnwRVz4OKiRt7pcpH7bXx
EEr6W+03u6xUV24BC/uGwU1dB8rpcM7mFQiRHqGbIaaKBDvKgsldaX1JOPmTexPfi3KbVLeJuwYW
/pwXpph0Dqcp5RycbRuccxqrKVk+VfKrrCIky+9cdwBL+Ovyxlicw5M4s43hWlY2xAZjK6urLP5R
J1upe7wcYvoM5zeN86HM1kaJhQ4wFYZSl4+jmNk9AuKXI6xN1mwhmHJlaH7KICLQ1GTtYxSYjwYa
vvBqVkItJpKT+Zrm8+QBkuRmSFeFwaTmvWB8CJVujz3iYa7tSjed5NoVcjr/fXTsqAmdjxUIvgzn
IS2laPrOpNor1yqWO/dDcJe2wU5Z01VZWgonceZ0tM6vlEH0ieNL6TW2Ndtaj50x9lZyxVqY+cru
41ZtRMI0iItY0I38pHTyZA12/pmYgsEImcjQ8YydBHdncYB45YFoUgHNg26kb9K56k5Gom+w+6hW
kltIV9SvzEK4C8Sg3SrlkH43u6S9lqvJAbIrwf9c/pCLIz/5RfL5hzSUUuUizS8y3fY5c6WPylAd
I3u+HGVphZ6Oe7bdpLQa88Flfo3uq1XnuNZBQC0egR344sjl7I3++eWIi+MyeSlTEpuuF7OIXh5E
uS9TBA4C092FhahdZUob0WSM1wTCl3IJrKkJUwN2kuvg+RTi71Z72RSqaZSb0s0eglTfXB7NYrqn
LTWtHkxesTo/j+G7UViPIp2AAi1+r4RMf5DFQ93u0G2TrAdZ9+26WeH5LGUwpg8wPHVPLkmzmIJg
YavQU/7Ves82pHoTj8MxUdWtntYrX+tzdQMBFgrZE9SNaHNMlxFZRTkGckprL7FHwRlbz5b0b6V8
m3ZXaflyeTYXB3YSbVbeMJKuHpOEaD71LhO/cbGm8lDZ2ZpezuJ+55zkrkmJll0/S5PCWMZVOo1r
0ESEmuudYiVOAPKyroRNaEhON3wFxb0Ziv7WjY2dGw4rK2dprPwA6l/AsqbVc75wkiTLscTiGPJ5
h7rJz8b0nQT0vWgFK9/wcz2HRE39lHYmBrqfcHmjGVl5MDXYg6q6pUTu793EbJx6QBbWGgea7Jov
f7n8JZd2OSBAiXOIiNxqz0eXt1ZuBSLwX0/HcKtM4mrjFZ27bXLp1+VISxlsguehVDAZYs7V6YQU
JwJLSDL6i0r7Jg5jV+JzLBnYXVWq+Z7pQ3WvBV4HcIv2JM9B7qUrE7x4rTZ0JlhESWXyzj4frRa0
utdHBsXw1LUVpaOd+1xYdp9+14b7ILrP1Xtd349Fvbs89sVZ1qn6YARL/WiOUZdMo1G9TueyJLwL
KpZCvOJTb+VtslCCl7hJAB2m9m1A2pylG710E1kDS7oxZN8uh32WPfTho55Q+9n7+kGsbmR5Nwbq
puOeIX1LxJU7wNIXNkEXqKwnIHLzdAe3yExBRU7ApPvW7HYT4rZ+0MwbJTx2fWAbRrly9i5lPbpr
qEGpbB3Gff49Tb6mVMWMuDffR4mHyUMCmL1CiMroHa9aE31d2KAkAp59U0KiOzpLBXKR5XCzign6
bRbXxaCauMSVPrLKahhsFYpM+7o2K3dllAvIAI5+ejcg11C1BY91PswslJs4SYibDrteve80u7Ua
+MUtD188VW4tbdOYv036aDQoHEn7z0LsE70KjCh8VZiFbN/z+C5qLEJXI3WUyFdd8FMtHn3v4/IO
WUr0JzGUOappMDRX00tiVJb6KMuNneBs0Is/Qy26AZFwoKf+vfaGb9Q3bbmRjnm0Jj+6sJjOfsEs
OVDG4Wps8gsyHIEt9NKq6g61nWu97h0NlN0QhGv5aNqRs0cUzbI/5hEQAj8BnIpYiZpRUrONkHuj
vhe0rnxrRs+dLAC7+smnfPtYiIKW7GQNm1fb1QzPu5E8NToYedYquyZWxavQMrs1mtDClQyVXoWm
qAZ+m+fx+SfX+zbrs6nAoIXaXhjNXR6soaAWQ7CXICAgl/HJuqfVk2gwBpIxulrHQqbqCyrj8qpa
OLsliNaTweT0Yvj0xm+GwhobjddCkhzkwsPF76YMZNvy3ZVPuRSJSt+kSUdu+AQw1bMwjmSPDB+E
HdVez8msKy179OS/icMdD+kKRZparuffxYxNteIM4Lsk4rUk/hSL4lD1ZNpQW9NpWdySKj1xGo7I
CVIlOY8lC0qu+kY0yevdud0L9Rhb9A9SHGGlci9kL3pz3WhXSfvi6yvg56WteBp5dr9sU7kM/JJb
iTjcGsWtlB5lSdhoyp3hv0jj4fIiWboVALSfUEIGT51Ppkuh6nvJIGbZJrfUGzWTn4b2i9XmW8/L
dnlY27XS3YpidGMK5lUlud8uh18aKyheLBSMqVz85yuc1B6CptYajOWmU9t6HTTfljMFt2gTAzbx
jcV6XXtrKlXLI+Ymok91d9hGs90t9IPiux4j7iPtSw/RUxgkp5fqaBPp3o0udTBXcFzNlY3mfiTq
Gu1g6aaC7RTPSnrlIHDmB4ri+pLR1uyWrLoxc+7yR7OraDIP4L8PprU1rb3l7mJU6ELKgLtoTXxu
6TUo6TixTmodXHzn1KDSCtyqwS5904VHiUZUDTBAFX775AZdOMTDUXVv8Tz6718a4C5yDH+ACXNI
P8hjr/CnAwYOengT1WWCiU+d31oJ0utNcGeE7nsbWfVKE38pNcGOQaMA6gJV+/m5ppRpHMh1tlEL
BZ/i1DZ0Lrsgf0QIH5dHuHBBQgmC1io6vuCg5zRXN1dL0cjgxrXaT8xB9mjaOTXvQqsujwYi+Zej
LX1F3hMAWwhFCfdPl+Jk6zSxi867xZOCq8/zHwtrGaMTMdpKZrHvqofWEjdt4+482pCXQy/M6Vnk
WWoUMtxuuukxU7kPnRtu6hTYUuztFGNN73QpCxOKw2tyu2S5zu64wjBCe0nID/WoXKn0Yjn5b3zB
c5S83EaJaie5v8vMp1H3r8dO31fiWnV0cbCGTHqiWMmmnWWLdAwK2U8Z7Ch8B0JWCZWd108VXebL
k7qQCaGG0GtABVCh/TwbaWPSNGZPcs2VmqvSbLek6o1eSD+FtD4ISX+M3TWzjQVI2mQFxYFKL4vH
0/zNouaGgewvMaPgqKH3ol1J3r6MD7w9U/Pgj05ifNWEm9TayeELZlE2zrmacd/8ZxVd7tU8KBBR
4fRWcTY9P2sbxep9YeB3hFQXor2qfDG0W7N0acVfW/GaOcfiF/03mjajELT9UAQ02plpjAlq8Su1
BqfvVTtfS3lLCYFiBvNLxW3SkDwflhvLQ9c0I49+sd6ArqDZ0jylUn7tK9FTb5WPl1fQ4mYh+chQ
weDR0Wg5j1eJvRjwVsw2kjUA48ux5dhFjWir+S1COCj5usGTm74GJiJ3wZfLwRfus1Sq/o0tn8fG
wFsSS5rm4BY9sOLhjeSv4VanHTB7LwCbBDNI7QM103n9Aquv3DddpCRjwdyaoAA0ceAWGBwvj2Tp
fAbtNWH5oLJOmJXzoWgNZHe1pplblVa2DzxftUc18R4T07OcVuvjvd9kt6GhExwQTTWooe17AxdD
T3tBXr0+tlkyrFzm/xxU89GDG/1j7gLPbw4YSAYuDWHDxy2p5LexZHc4WRfaB7zMa1WcuOwkYPXd
CnQ718q92pQbtNUPQfJQmvoh0mrbpXca6sG1a+p7XxaA1K91+JanTlMM9DuoUKlzzkpbNaE3WKyC
tMVMPrxqorfQtYGSoFX8Eqr5UQ3epEqxZb37IifxLgxLuxTX2B5LC4XlgUo2zxEut7NUygeRgoi2
3CZQIOoEqtQfACODTK/Klav6ciTePeYfuuKfq+bJGUz9roib6QkbqvLBlPxD1cZbPTb2l5fkUsai
U0vnXaMSDG39fEX2oiKEEFVx9gGLkleHIPoIoBSra1IFixlkAk/zHEA76VOZMh2gcdUh5OiscF15
6+Pzs9PEsuYiIbQvrTkYX6VGkg6Jb+Q3lVFJN6ZeStdqmiOqJ1neWkabUvF80VtT+QUgK0zQeYEW
k2ZZ0Sariqq02+DGzT4a4bdcbw1kk+V9ke7jtX22NNWnEWd3m8HPy8qaTDPD9FshbmKZuvBw3ylr
jf6ls+E0zuyR5yaumFUNcQQ53gkFqDOr3wh9dcRqG6cUfyV9LN0uTsPNVlCn+EEfdExkXL+NJSoA
+XMXPImCk7mZnVm7y+tV0qZ0/+nD0TSgzz8pV81vFmOYhEaqcMZSAgGcmZR9X+6rojKrLVtGvypr
uVC2HqDq3YBb9auYl/KDoFmDclUbSUuvMpf6nR4pGHs0FEq8nToOw6M8ZKKxUUZFiR/IPsU+71LV
OARu1L9HEvyCjTZ4ytYfPdKgZ3rRdVVYdefIkEZL9PnbzN/2mlBexWImbINp2Sqp7CLx04jSh1WL
1UGuumhwxMQSAqf1w9TYVL1r3mlCEQIblMz8QfFU8UshS/GbJibIcQmSOXLLr0RP3KiB5EJFzOrw
2CSdwr11sNBog0XHbzCbu9ZwFc2ORcF7l8ogd6h6ls9KoXS5MzRFt23CWvwOd4G9roqBDjMo8Xx9
p/mFfOV12Abbdd7V8SapOs3fVwnAAECMk6qEFKsTL0s8WIWMsGcdN/JoW3kPviPs04LUhNL9VRf5
FtqFXmh+ZDhybIbGsH5HXi4dE8UK9lQJBseKIWNdAapH66lGrM8uMibZ9qpwCB0c+5oN+EGcBxtR
TX4V+dDc6qOVVWhZhm6DqGyDnAbOLNrvxHLrdymoB3MTeVX5s6mk9DnDOcq1tWIwndoUrN+xxvQ+
GZnh3WGjIYYbb4gzyBHqeKMibrxtywgjBYljP+0sc9+mrtzDc6+PSd2EV2PXpUcKXfJRrCmDF33e
Bbac+tjdlhUrTCiBUV5p2kB3PNUycysLbeA5CDimyNG17q0o50J5GFLJ8JxIFoXbpGHt2kMmZ29y
OQCCccELqptyGIvC6bBdyx7zPvSv9XJQ1E2RjwX0nb4oJpuyrNK2feR7u9DvqjtBG6VnteyDERA0
puy2rGSy9JBrbZpvm05qvFuhLpWbvpOrrcIl+Aek92KPwAYA1ZyVkaw8MRbT+8T0oM9GRlXmjOOy
rFk9CY7GIRJrrrz3i1u5+xYFd0pkp+FByX6XozMoN7q5SoBfSAi8aqjxQPucdNxneTVra6uoIm4G
MIVv4Indad5HhPsHmi97mXBD1+7ogl8XSWBXMSh4NVtJSgspENUssPwgylDznvcRUkEcE19vMkAa
ki1v9tpN06nsShH9hzUrvoXszlWYfib/uIrP01+cV2oyGNwLsqhCkYGStYu6RAS10ZJjKrFGqUTX
sAvCfCXPLwWG9QSLEQKb9kmkQxJirZJqgdpWA+D3Lk90+qmHwf3iKsHKalqaT6oqqBPK+HeQ5c8v
JfnQka8LUNNupVJHK9TsShL7JrbRuUVEifTVOKMnRak9Nnq3Jm+zcPOik2kChKG2gzr7LHqtDFUw
dkRXcYKuxIaDzD3GwZoH5sJ1AKlAWPoqTwLADPMwlCLN3M+5Dkj1ttQOWFFwYn8x1p6KS9d7oBLc
V5lJKgDz1Tnofa7kXgDfj7l6K+jTUowboBNtajDpGKTqHr/CD6MBJHenuro9cMh9d9umLezY86Kb
1JOMa79qrYPv6f7WdXPv2g86YSupcUvRotIj14nqjr5orCMXLpetv0bRWSpKMVvA/OUJ+gv+93xR
WG2QamKDpXWuUy3wR9uP0208fveV1Jb875Bo5NhJVGll2S+thtOws88UVWkilyFhG63b5skXZRj2
8Zol4PTbZ3ca9FVUHeDVBKWZX0brWKmGVuRy3FKn9hT/PvKaFRWFtRDTcjx9T2QlG9sjRJJEfGHX
f5Tr4L+/WaYeNU0h9EunCvR5jLIQjTau8JIyxfwprYR3z413uAus3N2nG+Wn2ToJMysINEFc6rVJ
GOzT8/g+g57gB7ehZcfWVmm/Jvr+8p1zIfMxLIYEq1VH73e2BJKC6mGiVQjeD76TZfV9OBrbulev
5Np1jGRYOU0WwyF0MZFbp+7aLFw46oXeSNzfXaqt0hhvtUKHCoGul+Lf5mt2SQu5VqUH/U+02bqA
gtEL4UC0Urgfu8qW5Y8quq21nU+HJl1LRkufDqIGFEJ2MEpPsxWiRkhw+t1k66L/Uo2tZez77ncc
frE61ymaj15da7EvTSZiEACcLJBwlKjOl6Sq9NTNvagAbQc3MnNze4zV3m6icDP4xrBp9ObH5dWy
kDCoDnCHhRw/3Ydmny/x+8zKJp2GLAMq1uv3nqftZW7H9uU4SyPjeqjwbkcH+ZPEkDkMRsBeA1tb
bdvxGoFRGwqNX3I5XON9Loeil0b2RRRijqlVXNQNxhgAlVG+ZaIIHO1lANeXu4dhrV67tEB0SGT/
E2oOq9WDiHuUBEodGpdc3nV64cijvjHYfbH5nlROvSa/snR15YP9G3K2RIImRcmmJ6SBxV6Rv1jc
28Q+2apC9AAK1c4mii3drsnqQtzHlrXpXHkFY7RwGZhgU+jqW1w6aCmdL1NalW0ZjsxwjF1qgHy1
JZS3tSAeTSDTl9fNWqgpIZwcBLHQyoowaQMVfXEwC80RuLjWfQRtb+XIWUotQPIhW+DExhed7QSl
H6zSHICfhm26dfEpcGQhexb6bhsaydaMhW3fZytH0NIxdxpzls4ML9T9NiRmjLN9WipUCJ8vz9/S
/jbQHFCpQ4KumG8GF1yfWg3gFnPNRXExRtMewJ25IqC7OHf/RpnvgxQqWjt24JLHxqJYIbwGkXU3
wXcFA+MjT9233poZ2tLWOxnYvMaf1bmkjxGAa93/qscPpvtb7o9BtR3jBz951ttfl+dxcR2ejHB2
iod1IIvBFM53b80ewbLtWL6uivUvroeTKMr5ag80uonKNI+lQeeiCymoR76ysnuX8uPpzE0/4mRL
ZfR9pM4iCIxrW+4PUvNRqo9a8FPXtn8xaZN2HWA5k7w/G04TNrUhZUxaS1MgFGtHCQ74Jlnu6+U4
i8vvJM5sRGFlNTSjGZEyLbcm+mnm4qaTwl0UW980V73Ko+hvssVJyFm2MNJOC8eRkElNYdR1fP+p
GtDPpIWo/fTbtSb34vKDqgzVDqAGXa3zbzZ4lRnLxpScPMGO27scJFobPGrRWstgcXEAhZgofYiX
zbfV6LaDLCYEquKvWnIrxDv4ypvU2hbUk/7iq52Emm2plJKc0SuEGoQbMZJtOWm2cXzlURuJohtt
ra+8uLdOws0WoxIovmiV0xSKxS7y3WuvW/MT/+xJgdIEBYd/Zm+2EJPASgK1mWZv+J7qTwOW4n5v
m8NVjbz/uIOuh7hhnB/q8IA13EYPXjrrSa8fBiTbKuHL5fldvCqc/prZGgUviki8yq/BGaspr+nm
2QaI0bby7Fy/triCyeKuqK79dLuqhfGn4zN/9gABwTcQPQz4i7N7iqBjEmVWA9oHpvwtQsZcLro7
oeFuIkX7wcrsMS2dvvyeWjHka3fNtXA5PkUZdD+4pwBsP98xLT3RLhBgejSSflSUFgez2E6bF1Fv
bTVR0JuE9pu476pevqniSnZY6v+BkYXiTx9/Eq2bjT5TmhYUKaNvu69dqjuuXDqDOUmhF6+uJR8p
827zPmJp9FtPi96o3m5dvb4pk1VrkqXUcfpTZtsMQC0mMzUTkVqQ3P2taP3iZSYW3mFluU1jmn/x
00CzGa/NRJzoWFzVDK6/0atiYh6Q21X2RW8bvBz3BdWXkLaBv9ZDWqq2TGYnE0EVdgZKlecfG1hB
1BYW0+0pma3kQEY+FPExkbYhRhBReO8Pd8lfYDDPYk6H0skxOqrsrKYgZkEhv9jKwaDEjh4mHcCR
oP8GpaJ7ujzDS8fc6SinK9FJRH8M8qSViIhwZShcRzmCDJnt9xtFvA3jtUr1lB0+f87/nVPIEufR
XKkYQjnncxppdhVk1SEH0m5Yvy6Paem8+XdMn7EMYwl4eRrT0DebzC24jWCQFzwnFsMc15qaiykR
GzaIbBSwTGsOsIllSc8a7JA2mo8Bz7gRxUdNje3c+GLqP8DsxtlgB+pb5t436cr+WN6H/4Seo22q
XtAicyB0XfS7Tt4lTeMkGIQFfyGpMJlK/cEykX0+dTeMsocwJRMpyV59d1cOG9m7lcXOlpSrOHSM
cTOu2iMvbv6TmLPdYIxjnEoZMXVKB5Gxi0Xqw9T6w52gXevIk7pbXXAC6f3y8lkiRZyNdbYngtYU
mlgibpq0m9I6lvWdppPcsXu8AdEpCrVDVc/Pdo1su/raHln8pgDKwTRNpk/K7ISV6ASCPAQfH2fl
S9OFj0HXbTr/NRbWtKUWd+NJpOmXnOz9um9j1K2JlLmxk/u+o0ATzoV0e3k+lwZE/ZjVowA/RcX2
PEwmtT3AHbiKsQD9wQhDiH0eeTRV1e+R1Kw8fxejgdzEC4I/dd6GM4sykQQRqpAgQ/R3FRCi/iYR
ikf0ITeXB7Y0f3AH/wk1W59KLscI/RDKF6AkR0pN8xm6t5Pr2v5ypD8F1nniPA01m0NDS/22TQiV
pdeV/F22HvT8rilu/PxnhJ/q+F2UXiX3ILdfs+gJGSprzdB1Kaee/IA/XmUna4UmrF7RUubqk30k
yZVo3kwWk6b8kARr3aelI+k01Oye0xauWlkg5DfVaPyO/NcoDexMb51cYOGASG3VeGV6Fz8khUrg
kWC/PqmvC6EuRFXr8iFT7Qi6+KXJfado/4LJAdL23zCzW5Ni+vTQVMJwi7yuM3U3EiLotQPYvhVD
sIU5hFeNFqIOEBpe5GwOsWj9n89lWF21jV3VcjoxwQnDMx5CqmqOVvZQ2dqqXLlPLLyIEHODJmjS
oaWoOE316TpBI99PEj/baFkgPClNYmwSlJ9WPti03GfbgaYhndjJFw9Rqdl2GAvFzRKFhzHyIXrj
iAFqISgKfTepcMQYAknlCt9aXhoXyvxU7rGtxPZ0Nq4ia6kYFhPsDVaBAgU6blrEcvGmazRUCbQD
vhDbQFbtSBOOCrqDhuFttTrY12Nol15H5apzXL3bjrrxRcwk2zRjKqkRGkyRk6fWJpIj53LSWMiE
GoZpJMFJUIaKyfmnGHosqPocUGNaVfh5chsJ7Tj8SOrHy3GW1poG9ZU/uC6fbAqNNhWoYtGP7+u9
huuk6x89EIgI56j1wWAf/9/CzbJuJpWjaIxTOO8ls3xbsu7C9t53X9KutVfl/ZeeAUhbAwvE7hbs
+Jxgm+RF0FeiDo25c2J85qzaDiPJqWSgvnalHcfsNlujZS59uUm+G1AHKelTF9GTG6334w6yQ+nU
SrxJ41/p8KUT13hyC0n9j0z4/8aZJSQEf+kuSGwjzTy0CADptiaotjRu4nwV/Ti91OZblsw6mWgo
Mi+A+Wr0+rJUA2IZ0kOvPgg9UmytjUBeU7dIy+8g3Gf5DtklFG335lqpdfEzGqDWJqLr1MacpuIk
LyW6EerJ0P9ZpLX4Myq+G9pObpG3xDoKXYNmH/cr+2IpZZyGnC1Uv3b7tNL5inpVbsbRek4UYSXb
Ln7Ak1HN8qCvK0OntYQQCv+m0BBrRI20LYNbLYq/tqvak0sFELb4P7P4RyTwZBZlPa5ys2YWjaL7
KP17A7eS2PfuqYFd5UrzLHjmzqJQWatv1V/BnM6izw41K7PqIbcYrV8do2JbhD1Ixieh+XC9V9O/
yfJnydyWypdcXblTLr0IziLPNkogyHI6mETGq8IRSjR8av9G08P7Us9eqjzeDd0TxLe94LVOFD4P
yqvUrqnnrU7+rBYSKfqQdTmTHxUfsfsIotGprU0S3rd/LBnSkbfY12rN63cxF6FhjMUJwHhpftQO
gyf2qUpUX3LS+tmoHtxuF6YrC3npDEHg9n+jzFVAJ3BjJmhE0VTO9IbTdTdKB1n7Lld22X25fIIs
3B4oCojQg6FkYoAz2zWBMaSQ/klFlgnxJtrr+etgCc+lmNrQr/DwkO1Y81c6JCtB5091FcbR/2e6
t5mTtS+aex3yoPQ16qU3hhfYerpy/E8JdZZwJzgetAYkP7gJznYLCnOWBwCPO5L0mCMyJZfHoV1r
wS+sjrMgs42hJXri1gpBxv6h5pUeW0g0cAfTVg79tcHM1n4gmBKIgimO+cMvO2rhrm3+dxMmAIwA
/KY36h825fkZkRY4aOJmwSKMN2r8Sj/OHLeDhtBovvZxFucN4hLHO8WUT4IWlgyqOhMJlbv3Y/ur
6J4N71mr//srgAH9G2U6oU7S9RjRUYoFoggGhdLYLsyt7m6L5punFLTwVxbc0hmLmLMErV/njBDn
+4pOt1fJUzgjuS+9H51S4FP9qmuPxniQum3XIEOwsi4WDkAKtIYBOR48DRWT8xECOjbVeLoMxlqN
jStqNsY2A+xs3hRqsDK+pR1skAUB2HIlA0p4Hgv/1kx2zQl3igFxFh0t6cXP3sy+t7X656hsSzLw
5US1tEpYHshWcWECvjNLVEOhx17YEVEDsCjU7kZQ0WgYXUeGovR/CjV/39NziLQimkIJ3Sbqo4Mg
f1Wg5Y+ZudbHWB4VTygLj3p6grOrWOXJbt57WrYZ6jL+SGGL/zBzSXgDqZ0/V4bs4rOcxd41IPz4
Jh5H40YfZIwaJMnyj1FjZJlt9jjQI1KeSA0m0H7ROqKStCv3t4UzCXiDLFkT1Jd202z2c63vK+gR
YJppx1Jc1asHLWvtGGqYkvkIvn27/AmW1vLkvQUTlju/as1yqac3eZtXxPPrwo4yVF++9VzHdfHB
DP6CsgJiCv4IHjeojs6bG4JaZo0yjW0sSulrL/vDVjby2xLBWgdw2h2GCsGBwa9gOpae0Qa6GZMy
B0/FT/vVjxXooSHIYq3U3VczFYcnoBzS8xj0srRR2rj+1ulKdJDVRPtdaI31Dnu13VZto4R2T8/n
qKaV9saO9wZbrxPzyQwjLdoLmdp1jl60vr8tWz36qvkC8vW6Ujno6Ei/vVGh3iFJnrT2sFk4mfB/
oV5MP5KaxNzPrPV87OoHrKRRi73LvOwmThXAMMZ/T3SojQC+pO+HRtAc9A5p0URnOsqphdsxHA9R
fqb2bUU/lG5l2S+kObIp+duYBCvkTzTDNPUzNZj4cIUNoTUfcGerrsqeImq/TzL/yPe4vPCXbraE
hBIH3R4e+xxQZAplmRd4OUI6/S1GezKtLTWBHSebto92kfUty1495TVMV0QFljjap4HnGKM+byKx
Vgisoi1ZAKmvBCe0HjT3XY5bu+gg3FxZxR652MDCxvihNN4C79uY3VVr3IKl7u7ZT5mdLn2NMU6j
81MEodxoyGx1Ev3txNHE99CoNkp5kJMbb3QginsIloCNTf9CbxK5bMw0gfyD6ppTqg3FhX2lAJB2
EcoItXvf120xW8lyS7cETlG2DDTWSWpzllZlo5YTV5+Q3hTJul0sv7vJ3pwWcrkLh6sS/yHdWJWV
njqLs9vwJAGJFyU0MnCp0zY+uQq5OT+liybEdPZNVm9lK3Y0/TGXH2W5d/z+qlK3AAcur+uFA+Qs
5nQQnsRUDeTOVRPcpgDnZoxh/A/vU6dAi2MoZED4Ad1cjri4ik6HOTtb+6HzekOdQpZbMdtl6j4Z
9xNSQjIOuVTbQX60vFuqwXWBj8hjbr1e/gHLQ55EFlhBPJlnH5cHRh63MVRIUbzNM6eqn8ya7vm4
BTGSkrIvR1t6lzPD/4SbP6qioIhyV+KrhqK/UeRDZt0N7bEpNkKCMzCEPld/zcUDDedE/+hLdS3+
8qr6N/5s02boLkBcZ7jeeMRWSA2+5nDsxM0QvPjKoceV2QtXYi6dN6dDnt0SuoCzQZ5mWJYf/faX
ON6pze/L07p0ApyGmF2q87aNx15kVn3Y+RkoKlHaaYAgrOSAj1Y5fdmVE2Dh6oMlMeRoSEAoOc4R
YkInWd2oAIofrSu4i2Jr2lb5I3D3xuo3WwpFbRWFIkDGyicHMqtMVHfwunzTC9+z1NFGsFTRVoEt
149rwLeFmy709UnNGt4OChyz5aHWmonWdA9tIqEvn97wHt+G4c+2OFz+YEs5FaVx6ifkNh4n80uI
1Iq6i2wB51ijYYCcGipUMTVWUauvaizQhkrkROktMb3RBRPObhI2XewUXp+sNEoWp/fkl0wJ4iTn
oberiq0iYlTu94/V+DML3mqQAUNEb3RcOzQX59dCQQwdNhVR+9n8mprilcg2gAwasVhxDUF10KF+
yyzjTYgBDF2e5YVoXItQ/oCShyzQXNpKDBCyMbOwQBIy+WrmdXuQA7OED51Hj607lMfL4RY2Okh4
AwogyVT75Pzke21gFha8DTEcTbspItBckoxZY62uqU8ujYxmHR7zGjIIWIeef7QA91ULY6FiIyn5
3i/Tbdq2xz4wDnVTrVy5ppLD7BwG0gDZgFc7PnnzdkrTdTQdK0KZYX1IjH7vG2vSfEsTByWExicb
T/qk1OL6gljoCj61Yc0zGWOTD7ytsFIZjV+Xv9DStkMxAt9TEgrUhflVpqDoludlV4B9AfksNtcA
Kv4faV/WJCfPNPuLiGBfboHeZl88M7ZvCHtsswmBQCDg15+UT3yvaQ3RhP34wjcdMUVpLVVlZe6C
ITk1unfQeXtXmgz6ms3eSPwfG7bl2lYH0gPVLAJ/iBwj73I+Z6ja9EXmzSwyk2nHk3lXcwLCsWHv
svZWuBnu+S6sNBCdVc6BTlmxkQ1Z2ehyEpG8AhwULH7KTd/2lKO1XmdRI1z0hYwTqAPEcIcyT7az
C60Kda83dpedXpvZhU31ugdNBhblYDBcTJBX8r7qeAxRAqLoy2bWtoNkuTUlWwe6i5QzrEILn+Yl
puyYCg66GN+Z4RyduT26lrG/bGrt6QOlGlxGPs4vRDLq1msDYs8O0nG1MCMKOKU92HEKdCda++NS
B7S1Z3E1vJaIKoYhPfxH84qr/gi0WMpgvutHbwdGajR05GIvGhvYklybIhzm92OqTSEr0u+eU9wk
fvt94yNWoij0FVqQlQQ6Apl55RhHM+MMmILDIvR8PLhQoEZuZdwHCftmTOZVkViHHuDtPgvSEMfH
RpC+NtloJJAEKMDwobv2fB9Rv538NvBYhHfRrejGJ/ClPmmp/pnNwZfLjq4t34Wp38fJ4m6cpsYH
lsWHKd6gp3qi1X0xuFnktvZWLnbtmPVR5gQAAOMK7rNzr8yJ+xbw/bg8kBDFk+6LsJ33y978TgSo
J1AAPIQHyKqU9VWmrQKz4TyVZiM11Zgd6+x6nn705ZEQK6Td54y71276MjWnZHxmxo8iaCJGbrVm
X81Hjx7sCWDMXZMeoK8lrI3L8+OsQtgbTzqkTHywj6s0kN3opHY9oOPbQPcc9Ln6Ko0m870Ini4P
wqodaFJCBV6STqqyK2MwWANqguD0gSa7g6JEIVC8ApvepszAqiW4hF6y3wrAynmfaU2biBxKf+hb
h4zhE1h6puR+rL5ddujjwkGr0O8MtwQegADofOEEI1Q0/QR5Ji6IC1FoCIglSbLVyr7mDHYCkum/
SW3VeLXrNadrM7wwhmYk1whLtdu6NdHjC5xjOoluow7ycePJLC5KbGgSldlVZaUaCfhL5gQph9ZL
ED/1B6f3IrfeYpJaGzuwaEveTwt9qWrbMnhTrJJQPL5H71glP0zy+fLcyMP4fMPBDTSWwxd06yC6
PZ8bSJ8Ok1uhUblyQNEYJhWIILJr0JqFhX2y+5+Xra1788ea/H1xWhlGklukhLVcOLtZB3kr8eLL
JuTZ+sEh0FsEhu2grqLuUhZYUzrXeB/pvXWnEX9n1F+C8ckzX825B31Jjycg2+JRu2z0AwbdIj5z
HY4HoNCOXb/PnMMEmqGxOuQuwChIOzZbXUIry09K5OJuA2M08u3yixYj6Y9ZEQyjhdxTxyC3sNdm
PS43VadWrADshfYQ15ZdC4GyyJNR1FPaI+wlThW79YhmXg15iSIyp+JtKtxPQ/3qaCQuk0d0uLxD
4/4azSJtYMUMPFyXJ9YwP87s2cfI3xcudwJZ8UTG4EHwqEErruHgPM7jEldgyP032tfXAyAcwazt
iLgdx2njGFsZDDwIkU/G5YdOQbVTxxxBvVzUIwNtoP8J77YUxPpDF5Ud2YrgPsbBpo1aJ8q4IM4G
Pbcy7HVj5DnKcm1UTxDHG6CaGjaz/sC89N1x+/uSld4GkmBlYwJiCeYAQJxRv1FLAQ6HqKbZ8hYL
eL4Bcu2aU7a7PH8rwwd+AoC10WeFfak+bETu5H5hmmA5rD810xOhh+nvcSWSbhG7ApRFYGZV9/7s
+CVLSqeNQEYQjyAwAcEuqJHTv9eXhR1UwSXGDZyT6mjlPRlSQWCHgU0cbOaJdWT5ydf2l0ds5UaT
z0AX14ukElSrJi3FgxRtjm2UajcufTLZcYZU4la/x9q8YGdDF1FH0AXG3PNtFYBBb2Se3WJv92jw
8489D/a5sP8604Exw1KWYDm0h3rKRVOmdoWKIMasmiGv8eglLEQfr48c2T8M2sKOcsVMFXi56wx2
ksraZ1KFwHNfQBFGw3rayDusnPpnLsmRXRxIeelYhd/D1ARaARdStcIJ4pqBMdsYXlv3nbQQud4i
OFrJT58PpFw1C6sap9Y8tLA6A/UDtr3A/DkZICzDQVSHnn0CYx4eyZybQNKfQFR2eXhXDgoAByAC
B5CnLK8pR1MbdC0taNKinlJEwOkAIf33E4hGTA/1SNw5xgfB4wp5DXeUBSsKYZQJsDjvS0Ge83kj
TlhzBCEP+mEsH49llRtiMMu+qWneRTnjaASKBMK4y0O1srEQuP2xoLyDoQ8xgwwQFprg5HQk1DqA
3f7FCxypOIqkwqmuLAZmNZYAU2oXkQFiwyhzGVuymit3Ec7rPxaU40Ebe31kDSyI4CEnO42CFQ9o
5SSk1kahac0SOl+QoAT9OxB0csYWC9saRyxrkGxGU3XdcuSfEET8qPOYJ8fLE7NlSJkY3ldZ3tYw
FGCFCQNymnjOoq4ElMJW+XOlyQZd1qaHFIQt7z5HsYUCPkiJBeugtycg5PaZ1XeuBrbCd2eKwfHM
xbttv8/dHV7rltOGgID3/sY6XFvpi09wZapkMa6sant9mvAJM3Dmg/to1xv5+ZV7CpwJqO27CB0k
GvrcgKbXtIRYdBdxwwwFwpY2CU2jDdGNf3niVg7cpSG1tO5rU9eXPjzRJ0C+wWZ/bedX8nWMl7Fj
761sIx2xZc88d6yuNWNIXdjriyNt4tZGCLavnMjQwqb65W0tlrUDYzGO6hXpO8BLORzjOEPiQUfT
+feUP1wewS0T8vfFWui41dmQXcdUgY17fK2MO7KFvFhfDRLQjeyWgTfYuQnBijKnObyQWAN206e7
zDqMW2JEq4vaRh0MjTqAUqliCqhAedrcw5Gx0IGcrsJgqxC7YgFcYeCwQFQM5IqKXivLNiHMnFjk
IgAPAdKJQSXebURFcvsrr1WU1tBsCz4fXHrqm8L2ypkXgc0gY9fGmntoy88oK8xQRWz6+2wLIbrm
ErJKeFT4qC58wBUxYrtzmyGD5xJ9fnY5e5myoP37xAjSMH+MKCceWi8oJKmQ/BR5G0I94Yq7Ni4M
93h5Ja+MnIRcGLIiI0slyqHDisQoKGSmIzS6ZXs2eADbQJEwpLS+Z23gPyU2Y59ywpwNwyuHApJy
0L/B4wwvNEfZQnzIkt4H5CLK9VPq7/rgoXUPRnHLyq8dByPI42U/Vy6rM3PKDW+ncN+zZZvd5O56
fVdqza5gLaK9GLohG8txZYFAtQPNaC7gr0gsKL6ldtD0VTAgtmSnoSojAlTJZXdWToczC4o7HiEO
VMpGuNMAQELLqCue7Oq27sb4sqG1cVu6In9fnHSZAAEq5M8RqOqPnahDmkJgnl0bNRiZ0c132diW
V8qab1wI9da6aKN+1th9lZXjrtdY+tjMwaNOubnh28opjg0mq0gQPJMn4LlvE8TmmsmBuSF4pNWp
zX8Ew8ZKWBs+Sbhno1wMEgIVzDmwcqwmc26jDvq2Tij6oyiBNXoe/r5LAx0aC0OKL4mZANRZwpBf
HCEPU+gP3hDbfTxlT9mwEaisLe8/thAxn4+b3w8FgIiwxcfnXFz5/5DiQMEJNFK49WR3nxIvTGk2
jm5v4WhIW9Qq3wr0wOvaRqpmpbyHHhMo7GCLIlfzgSpN8IzNCNmxhdI4GWPSVXHqhp3+avLPnOz8
8QYorDn4dXmJr625hVU19qrAYWZ20je//tEQ581szZ3f0c//zYryvBQ1CZpKwDeEkYcSLRIVqa8s
f4sPce3yQDuxLDShzIRq+/lCSAIKciEbznj6r5ocRfU012U4tOEsMJDfL/v0OxZRLnnAXv9YU848
M7OhVZbDGsrD7le/GMuTG8y2gZx7MgOHb1kgIZ/bB26kTuTQrr7xAN08AQDQ7XSN5BHkyrtTVlRu
LFru73jZ/Lj8iauTC9jk73SyVKI5Hw8rJzYXgYsvrB5EeUfQTqw//YMJ0BtB38NBkkk1Mfgk9csK
g+DMECYeSvTfd01YJclG+PE7LlNHW9K4QfwT8QGyc+e+5LVFp8qdcIeV5m7gbz3eB31mxkUR7AV7
N70gZEMfjQ2gKfpwy63JDgWb913/ZfYfSNaeNMO+QvLh3tGTuAm2VGDXDqHl91nn3ycyz2RJgb7b
unzj9m21BdxaW9vLvy/tLy6+2i7s0rZxyJk4hKzqNPMh9rKronhIBsDtNnJgaytnaU3ZSRBk0AoT
OAa0aH2dWpkceHW2AKBrt+vShrJ/3N6fBWswYmB5K8pPFl56ZWxOGwt0BXljohAKeLqkn0QBWpmY
FEz7Y0Xgymy+itRDX+apBby19k7g3nC7Kxs5Ubb1IFvzbWlUma0usJifOFitYngh5SeH4LV0+w99
e3ANIavkkUbYr4Lacq8fKpD2w0pT7nJWoc9teJ3p3wthnptR7j+/8hO9ZJgoSEnNdRxMEIGZZ/Bs
TSEUKUPb2rjP16ds4ZcyZeia7YT+e2VMHOqQQLoATYJXwU1lFbGQ0iMEtN81oNIB2+KLWFv5yzFV
Zs7MgGy3dIxpoj/m/ZeyP7Tj1eUzcy0IW5pQNpdmevWslwbiiZE8Db4ZTlCv77z2U4t+CVQGNhJw
aycToM+y2geCjw84OjZrTt4lMOcS7edUiO8UEiWXPVodNAvvNRBsoPtXxTaINBmgsoL7PWf+Ww42
PaN2b/3M2TCzliRH694fO8pKNNDEx1oCO1mVv3TsJe+DkzsRUCxMkTW9jbN2MIf+ucvFLhVSIDCP
/Im8XHZ27aW4/AhlddpeZeRCl1feZN33SQZlq25XEPtGc9MrFEl2DvQsapi/bHZrjJWFOZSmA8Zv
mC1bK0TGJ2wMwLDc02UrW84pa9PKaw6EJ6y0JPLhxvhiQafdAoDkGymvE5SBL9tbPSgXM6pcAnrt
lizzpD17lyUxIE40eEOr1z9YQcsVlqakmlElmCnJdGim49VIrRt9PDhpLPpby9iIcldDePSXAmeJ
sh6ypkq8laceehKlM3n92tpmmF+1vzw39sx7EB14JB6Hb9OWiuzqYbKwKeOGRVyQ8s7ypgY2odNU
Fr9Gpw/F9BYUd3yT53AtBIHaM1DG6DkEFkNxD9TeHtLB2H2Of9vS2z67be173rxa8yOQiH8/Y0tb
ilu9qc1TX8OWTbIwc3dNEttQ5NLExnrf8knuh8XwgWQpr12IUkVZT3b16ENk6UfumqAt4OiztyJE
Kbv/5JmKTIVYSs/aVI5ic1+nP73hJQfvT6BvDODaupB1f+DAQKuPy/TcMcjt6kLzUE90PPB8kjtX
XM1gYE34tdkcLnu0djItTSlzNdpkrHsXpqAQldTfdO/kpD//mwllmmgNlClez4h0DLDB5A9a887G
vwfzSlDG/4ZMfQsHnV1WiSHXXN7bu0IHQ6zRQR8gR+ny3ggSPbrs1OraA9AAmTM08yKDcT5FLm98
INnk82w0X2f0ukazO8atmK51QtGIYb2hx3PD5tp5C3YOhIsoxckM+7nNwM6MtBUo9FY1eOjkic6h
7RAT+/myb+t2AN+3UPsDFk3xLQX3ko0GiTYKqDhBrL2AjmegpVEzbSw++YfUdyHAm4iA0agj0WHn
DgHRUHTdjEFkw7euAUDQQsv1YSx3IESy6M7YEutd3VcLe8qFVTU0FeYIe+Z8rEVomXHKv3jGLW3+
Gm2M6oQBwgcpXetBb+bcMbPSDMLzootqA8HhTvDbBKJg5ulv5wlWwBtgIjREdljFJFV26ZjTTKB7
XqAJ7QYo3HaMta2n3sdBA+4JKX0pbo+0virzYdpBgf57G/XsNoacMYS/qgasmA/NVh/lx6Po3JAy
O8JPMyBiLNSPrHdQlVd4I3ffL4/YmgnApG1kaJHf/NC3aPiA2muD32FJ33TGL3d4r7f4ezZMqN21
Y9CX3JxhwpxOhXOy9AOUdi97IaPF820jJ0Ki6JFMASJbztji3ms0Nunc8JEqyyHTwVGaT+uNlM2a
F0sTyrWQWoU+zkDMA3wG8qwmPYKaZcd6+tevKXhi6ToSQyDAMD5AXS3Cec1xotXC+VZmFYJjNAvd
Aiz0JAT399QxN1bAxyMHFm0LoGcUEm200p2PnT2BUxzMk4gZADQg6d0cuIdhQHfXKcuskLdhtVUt
+nianlm0lAx3wkAn3g/yhkV3e812I8u/QoHxZnaHrQavj5cSTIEFEHQbSBwiSX/unNn7ZZ7ISwnk
Lddlyp/cCkk9jbmfRpE89foQ1+70cnkxrjTXnxtVlkqnM3Cx6rgtvHR+GBrQM1T+u1/MUeB9nTwP
spX5fmp9ArCX9ujW3R0EVA6696KTJA7s4Yo63r4p041Xw+oCXgyFMs8MMKIkqfBVBp/3Sd/ejYAC
1xnb8H51xHE2IpVs4VZWW+psP+97f8Q+qcavLrdDG0IO0N8Emcc8HjtPCy8P9tpZjEeKTI+jw/0D
5TXXQYpY+PCKVF+4Rfe+wR6r+RcdrGt0vm+EG6u+LYyZ56uJBW7qoYiLbEoHERtaHsvupAcQTbnu
+Mnwt7hKVmdsYc46N9embe60LYZyTpJQDNDOcfRozLdqNVteKU/xXnN1bUiwR0YehJr1LctjTf9m
FG+Df+1pPy7P1+reX/gkfV6c1AME6oMc2SH0jZjhmJsx4z/SkZ4I8n3/zZJyeXYabXNdhlIu/VWX
KHWaYdl9ov7fA2Kw23GyAJyKThiocp17hOZI2yuMACGbZYfI3d7xkYRZVx4vu7N6xS3MKLOExk5E
VQ0uhoaXepzUuXEE54G1u2xlfS38cUaZHprbeuf3cMbtbtC4t7e8z4M4NfzgahHzv1w2tr4WQFgP
0BAUm3UlendGOgeJhvUNfuVI6xHduF1oMS/M6N/TAmOSwF3ly4KLjA3PJ4m5o2ElLkbPzMFK6z5Z
7M0bNZA8PZXUiIxmY+2tnUp476OzET03gNWpw2jNqOpliHZp64Rle9dCqqNuHqfhc7tF0bg2iEBE
W2jhQ1vRBxV3aveTX1CEvHWKZs2hTc170yzyA22cB5Bo8U+X52xtGcqCJEiswPsP/Pr5QErYjF3x
VPKyFLvKTO+mdNxfNrEyeMAzwRlAiCG1pc5V7aStPxeApAbaYz7cFhY4PJrYRfbCzzeW+0qOS/aY
49GA3hHUqtX3VlvjJqsbTFRWgH91fg8aLYb+Ytjk0z5HFsOzwFisiwk5sPmJOlsAMTweMV5K5IrW
S7RnoWsDTMJq0aOo/WpyyhLQSxPFfqcosi9eOpU7gwt9hupcWX6iiSZ2upXWJy23qnde+240gAf6
eWj87FPCEUSkE6qwJdX43i9yB08fX7sRVjvc9dwQaDFwaqyIxirZO1r4u88lGa3I6YzmMzD9fhaN
RqOB+6Yev+ua5jx1zPfuWhIkYKSssiPghePPvHcr625MbHAcezJOI7Pu/nJHXnexRTLz1MyjthPp
TE6znnkVGDpLUD3aZVbcOA1yUiHqVo4eOgM3p3gaJ9cD6sCmIizdOjAP4EW30dk1V3a2K4wGwq6d
7nWA2YpM7Ah0ZnZekgy/hn4MujDziiyPgqIPrCiBSMppMqzxujC06qYjlfjkl3Pz2mnsBf3bDzA1
HMeaegBq6/M8hNwLwA2ZmZXUmjKtfT4I8rX3uB/NRkOeeiS7j2kXGGhjMMEbSUek/wEoyNtmZ7ul
GAD91d2D7RBr5xZ6cTIINXfEwKvWheTkFTaNBh6Btjtp7cCunGHwTxNgGAPyVmO244PW8/cy6Y30
Cgx+BDjNqvEhXe/m9Y7ZrWddiWw00YGAIQ+xE0B+11MdDT2khUgJKsHNs93mBYLXEhc1RNVfq6YF
p44WBPtxSAARYJ7bh77d6V/HqQCjUA8hDje2gxTIQKNIij16wNG5yZohfe7njvvPhIz9FA1or3mj
glfHxgZ/duTOVbkHG9P0Q/dSAGtaNP3vKq0cXiA5FJixQRO3PszMhk2zdbI3yCYy/8pOWfAJkXd1
nECjYCZhxRLrdgaLWBCCTQzNG9To+c1oNh69QinHtqHmY+o7yvSsDusApcbQotCID2saeGhhzZsG
G1HUw76n1H7Nq7RMIKlF6ZVW6fqxScr2OKJVPfLbucHxThobz6bS9GhYpsknZ7CMeACvy21v8XGP
0rZ51WWUHRONBzeWILkJ22kJMQ+dp0dORPEEOub5BNQ60t7zmBu7OgGjuT3Oadg2wQAmKscRadwQ
bzhBSh7qAGM+GjGbLeOXlQ/gvumGHJHUYI5J6KZjcmNpGnnWvVr8DOY+303BXD5OouZHoLGNn+Bs
a0Q4Fv58XdIiiavUsR5ZZ2hRXoFVIrTg895hQwkYqZa2X0FgnZuhVzXpF7MokA9t8sYXDwml1RUQ
oRpypDonj7bogmdusvShAt7gi5i6ydvrpRUcZmEm9Dh7WneTGcTDXe/k6a7ipfs4NATC18LXiHHD
ddI8OejmuDY1t/hVO4gTQzEHSCXbdid2fkr7IHRLfxDPXFASFQXjV+7sTbFTVcWuRMfQtHVmr9x4
EIMCA4MkTINoshJwicCrHL+rcDZgX8TaDGrrsYomL4gB6IB0UPHisJ82NEvDDKdnH5ZX36e0jml9
6+jj98t31Uq/H17pi49RwrJO15suLeX1S1JQGHyqaBUX3tdxtOK5T3/V7J2lzk2WIPLkYKHqth64
qzfY8gOUUINAnN2no0x5ieKqoH3cMxrTzgTk1IakkXG0bb5zSRZXKAmArudtYwDkha9eYPAf2QrJ
YQxGxfOAQNNYAbQKLjC3/V5mdpx12d6i3deevNUQWQnbod5xt05j0mRh0Iwb8cjqYkDSwkP0iyeg
mosD9AyCXB4g1gAK3ztJ/x1b5WqgVxRVjw1PZVrig6cLU/JTFk+XWoPqAe+BGdcaFufBTi/YrkZD
DjRjp+HVzQ9jdtWbG2H/SkCOzln5kAYDD5QflOEtdWInSAkjksQ96MziFYJ5x3nWwRNFvahpyydt
q4V0Lf5CewsIVtDKDUo8JcTLUk2bSQ+TeZdHArLMqZmBnO+UkIhvqaushJMGtKOQgTTwgLFUdvqB
Zp3dWBPiL+udpyL0tnqP1tbH0oAc38Wk4Rg0We3DQM9Zjh5Fu7qjIvlMIHmPhyFh8eVFInebukYs
9NuBQPJ3lluZLiA7cIUDPBbR4bkVr1nxlrobGcLVIftjQu2UySZtajQBE6M1xu7YxV17+E9OqDE+
TWZbuCYs9O13fzj23ss/1DmgKSFFOlATQKlDZX+xgOKYytLAMyLPAPSBpEjNulAzjM/UbG6GjD/O
GVSmmdiqiq3tJ0uyj0FLEB1caoNvaRH0f+tmFw2dASKB73q1Q8ymZfOuI59GfQMGu7b60O8WQDYM
BGVY4eerD5J2fWfJq6o0PrF6R+bvmnc9bp1Ma1YgemOAnQv7FemGcyt9hrembmG+CnrfodEzGUNm
4Ur/e3SDBdjwHzvKXnKagIu81OENeKD12jt2M7mpETgSqm+Ui9YWOZTifUQ/ciepxcRRayEJm2Ga
cP3fEH++Ad/K8e9XOZgacW/IlzresuejNg26jasbVRyt91K0nFEvZmOeRNRE8egfTMmljlQ02HbU
Q1wEbUmIF8ggoQvz8YrSnxCvumxjdcTQsC51+NDC7sjfFwfdZJCeBYUGd8aHUnfCxNzAsa0dbe7C
gDJeaZbmA5+SLkpRSUZPVWgzEZItiYIVIk9sFrSKAmaM/1C+PvfDzXOW1aUr29l0duxoiaSNw6cp
1rJCO2W14DfFzJAQbSynMqLUt4vnmendSy2gpJJUxnisrZneNi1Y8zdCz7UxXn6bsgH47LdgGMSS
aekA5Op4qjWxvzyNK2hB6T+UliR5ESr4yg3C9CK3hA/i23K28UC0ng32RZjZsYQkX0NReqp+No3+
ODjZRii77tz/DKsSJ4BD+10+YeCTwtgLL9tTY0tuTH67ejsufFOJvvlcZ0bjOugdpPorb8xjmnSH
2cuixrPTsGQpqJfdh66xv1we1LWlu7SrvBiI1UJZTYdrlfbAyHemXXnNy2UTa2cwkKtSnRayrVDn
Ol+2kFAYfS/BtKEJysMj07l3ARzRP1+2sjpHCyvKAuxBuFHWE6yI/IffnPot7Mvq38etjKNX4it/
PzYWh8jsUpyUNfb4YL5q4qbUN1b36kS4YAVF1RytTWquvAWExxtNlIL7Fip32hhO7HGY9Y3s67oV
zwMJLa5dvD7O50KIDOeDgBdT91SLHZse2nLjYl81gXQhrg4Ee+DuPjeRGj4fuMBpy6bf4csdwPKg
wOr+ZVUtzCjz7c8V/q4HT1hxcuwSnQhH233Vq43a9uriXZhRBiwgOrIZVQrszHSsmpvSO/Ua5Hyi
y4tXfuyH3f/Hiq2UfUWQ05mksGJ60Vzc6O1X8CoFxskfd8YWQfKqR4D14R8UbQClOZ8fUFK6o9Xl
PCqMm3xGw0pRnor2B/oSN+DIqwkAKPH9nyXVKweJIh+HNryaor7Z++6107wZ01tGTyWtESadePFY
Qbk53SoPro7nwrJMLS8264BUQ8ppiXbODGiBp4rfWP3r2N9Vxc3I/h6Ah2sJ9FuS9hMAPHXnEjR4
uhSYSQBa71vIJesPrQg1aHFv3bGrO0vGsZKPAOkE+fvCKwQVRVUkmLkcTOWdbYQi+D5kp8tLcfWc
WxiRy2dhpHRb3gcFJk1zktAYn5AzumxA7n91rctyE5hkdAmGU97QZTNU4MfG3Mx4O/Mpi+aU3NZj
EKVNd6Beu/EmXFvuS3PKUki5BfBdA3N9kYTETvd9+5tvcAt5vOWWMjm633IoW8JO4H+rsiu0YE0E
SdljX+wvj9/aKlg6pExQ0AtHcA5DDirEYEKrs4MpthjFV3gvLJAKyUZwmXf+iHDuqh6c0PJ4pbtU
g7oKuU7JW2ufwGnYF9d69qTZIVjacvumMD+VNEqyjaB6bUCXX6Ac8HqCTivB8QW8uifTMzKbIXLs
SAaFQZH/w7WIOgM2FloykXNRoiBPL6vZH3H+5tO9qf1g1d7aSuesTdvShNx3i32ltd1gatLEVBuP
tIBAr5vsOaj0Lq+O1aTn0o6yDksI4DQ9hR0eHALyrdd2aPRM61+Wg1Y5GmdTVAX345Yu98qBi2Vi
mRAXA8nmB5mIGbqiCAhg1WhZaBjfhx5Ew6AiNJ7HBBXCfmMPrGzqM3PKph7qnBDUtJAjSdsHRmls
82I/AAiKCGpjQFfOwzNTytKYEZL5wpXhzFDtWl5epZ27uzxnW94oS6MdNM+aOEwM1f1svE3Gsz8/
03+Iy+AI+Lx9yHhgqpR7nwk7cOsZ19QonlEccPIT5RvTsvZCW9pQ4WsG9Kgob3BDTT6JgQKOg7QK
wVD/hXt1aKZsx8EDBV0f0K1Nj5cHce11fGZbuVcmiHYEjoBt3f5cNDtRXpHmWOevM9t12UvqHLn1
PLGTaGJbf7TcjRNk5bQ6s66syNLKbJuNGN0qtaNM/9FChbbM0jCp9de62eJo2bKmLsqAZKSUMRzY
Kwzrpz1AdpsOoV5do9K8Ma7yy5X7Gs9tBDGyrdIGdPj84LKKxhz8BJ45E7tzmHajI8UlePrAigzp
ruRLTVEI58aTKJN7384hnfD58iesHJ1nX6DcBHXla4FRwttiRMXE94WBwltrgEKIbTWerQ7swlll
k4Ddp+p1Cmf73LnOtHTf2M6VFQxhaRL0ov34F8eQFMcNC+J7NXLU0zkjFKTekcNOYDycaxRTD5dN
rDv0x4RytpAc0unaCBMG6tWjFzbljBTDTTkcivL1sqnVO0DCNdCzLRnZlUWpoxyetw5MTeQIOUbd
uoY6nW3ucvrUuGxjv61vdxC/AQojZf5UalMsAiZMneA4g0RxBwRg7cq6/RwW03BLnC50gB413XTn
5mlEDDOsIabdO+8A1mxEzKtDvPgSZetnmTF28yAjTMA6BYR0KBrq0FTUxiLbOGC3TCmzqZsi4G4G
pzUPsoYu4Fm8jNu2D4vhJxhTtsZ4paxnQkrgf2OsxBJNAWZyp4G5SXsbIUvao6Na0hin4AX6FLgP
aFoI8y0SjtXb0AdpE1TVkWdRcUfabLp93cJo0pfhhDyF7zaPaCEw6i3W39VzZWFJfskiJHMchh43
G5ZS5L9y9CkMWqh7G++PdSPgeYF0tw8Uk3Ki5H7HS0eveCQ4whO/2Redv8/0LYGL9VH7nxn15i27
UZtLD2ZG9NhrMU0eQDAkgo3czpYV5Y710ZiajYRixMqjM/3iwUNB4zT4e41LRJKSG+f/j9lvZNhi
YnygXyYDTTERrh5+0rv8XRsoe6Nl8dMYrGx3+dzacko5tyrC/aBMMHRJ+cuddkH+CWQBJN1ftiK3
5odrNEDBS7bwAxOg7CXH6/wgm/CuJmlm7ezGTWN7yv8plFxYkb4uRi4fgwwgFZxFOSST8IQ7mJC5
SqANB7jSZX9WT/vAxiteVsLRWHJuqSZVbhny1HM9SAyZKBWBsfUbx9II7jXgpP+bNSUEmO0+Q6YJ
K2Js+bWVDF3Img6syoMBXJ+lQ/dRuHlYBUG9cQauLo6Fm8r27Usb6A6ZrWin56ZCiyBAPXQ+ENOK
Lnso/5C6PsBoBH0G3Jzox1DG0/aGntMcW4v6wEVxSNbWeTiZ2q5EBlCfu7jyg0hY5HjZ7No0goQP
3fxAWYIMWVn8LLdTEBRg8fPxLqiirH1OjVNafc+aKWyLLcXK1QfC0pxygdXg0hr0Aea8DFRozp1H
i7DWj4n14IiXPN9XfUTLf1g7S5vKzhsa8F4SApsphwyxfaItCUfnDqGB7j36WwiBtQe4Kan4PUk8
6OIQO98Y44i2dN+pkQjKX9CUYPFDpyHfmYaFdSMJrUF0OPqxl26V739rz35cQX8Mq3tfsMTVGhge
EipTyIX/rW5eGN6VGnQGfYb9YWmniZdh7zZAlbZx7fSHobIOUDEOg6DfJ00R69Tau9oWe7R0+tK3
Kaubsy6llobVPSM3aiZP1P1cjBs7aC04AmQCAlKAT6DOq9hoW8jHthNsaBlas6aAamGXiQH1a9Lv
AIi7gwCt2KDPMVb3z8KocjANlTfrY9ogRPLql2IUBy/r4wbY3Tyv9+hQjAYb6Gn2pdHz68L5ZZXz
rW28EF0LLfCkUbDI2tZ80yb0cHlfry/DxYcpB5fupv04gLsuskbQ0mpvZn8chgOZ3m0nDyloM5pb
D3Cw/nTZ7upEQ8dL8odChU0FXNACj2CAlDEeIz06Hj+afopS9VY1bv0gQT0RZxZgFx8ydkCKVkDe
YVMP7RRB5y5Cz/uOo4PMQacOWCs/2VkdDx6QpHO2MbRrN7ksZf6faeUMswXyX4E8w3p3uMoZO0H6
Y2Mpr4/iHxPKGUKFZLcuMXkBULnQqMQRUoYNMv7/Mll/zCg7pqHAlRFkbKK8HOMuKHbE/X+kXdd2
HLmu/aJaq3J4ZaWOysl+qTWSrMo519ffTc094252neYdX1uS7bFHYAABEAT2bt0R8M3Xxay6tpMF
Y84IHul6o6WuzYy32uKZ5YMF458ekh7EkZue10PJWzxW8zugmpQz9ieTnHY86vpBnz6vz4ijAmyh
WZIEo1XRAFUonybllhvGrX5/QENq6KBGMRaLUQqQX4SLC51Ccds1j7W1uT7+VasF7hugBKE9BkCE
5z4KhDGlkbU4pZ2YHsZUJ4qUPGrVk65Wm0bP9sPEa6am3/HCAZxIZHSgznWxtmRI1OetDpp3VBsI
G638BEzF9amt7v6JIGb3R0sMUQcAQZF527ca2C9RVsSD6FmdDSpq0VpE3+pZV5OOi5CAFRkmYISD
ybNpK84AqYrENxGAw90icvZrLQqVTNT8gI4MNQJs05Tal0FQ5g2d1KZVX03J0S08HnBs96pWAOYQ
wSdYUlCVd64VQhmAGUXH0oV65jTdSJKshvdEZ0S4KaKGCCXnDrG6jL8FsnU1UVdWcT5CYF36pnzT
NG5X/hLNJ4kHdsQTxNxbQ8EErWlNZyaAtqJzAGyWpu+yZFsL59Vq7eQqBqCzwd9HwSPo359cwMI2
s2rDHFAqJKPBd3Bli/d+vyYBD/eoeaZ40zi/5xIqAEpaVoF+FTyB2EuFxoI/KJpECQrGjxYnsOHq
TCCptpKySAEkWOlghyOq2pwIkawwctzPqhNHWQsQ5wERYl60syXdkAT1CBAHS3oxMiSOf+nGYUif
Uvkl0Zwo3Q28lBZVYcYMaQgWgNuESyscOKMIQdPm0VSDyH7Sn0sAleS3lerjkmWaEbJbtybPUKxY
I1z18X4KeHBQz7FZSlkG4psuAe5ZrPPBnywgF6NofYBfynjvwit6AZgCBale3DxQP0zPwInmZXEV
D2hRRR+nJXpmNf+1qCJHuVdncyKCMeJFPMDyaRAhtTUBh7DTjbcDD+dlxdaZQDICgwiMHVqEmS3S
6z5R4gpCFgV3wxDtyZhO6uGh4bqjWNM+CMJNATjZyGOwTjaUcqVFwxmFGtpN4MXAi82g+kpAgCdS
oPYmO1bR43WZa3uEhCPUHW35KHpm5gakjCpJhx6ozGbuFUG1zYyGY1PXAn9M67cM+VwPFi1C8X4K
GWkFpAFwzyroKC9oe5zXdM6CBq3FiTovCv99ohMVRUCwsVBVBP/B2iWrqGLLHBvg890Ewa94eix5
JOSrqoHKMpRa41BdJCvECfyYM5557a56qi2JhMqHkSUwsy/Xt2lNz8E9948cxohHRYwWrQ5yyspO
FZCp30gdJ8JfK45CCbesI0+Aal5UJZ9vk2DE2QQOQmhfXt4vSVBtAmB+NIsCYgdRDTdgwVv8RqyK
QylFW1Cy/bBGACAWS5g/XJ/td0adMYoYCoBT0UODhxs2BySphRJI6QQ48mwKM9JaRvsyllF4Z2RT
9TGrBXouk7EyQNKga6kztIV5E6WRbis9uhrB0JUUG3zz0i9SAw3+NZzTYTLb0QCTnB6WJF6Wu5BS
D8dCNfkAHqwPVRR2zxowLBvUSVejSMRQi++KSdU+ATNsvXazjMQvCIRfYmuUKicCUtd9HKQSFLgh
E7jcgFEqJ7dlT28QQTWb4KoYYq9M5/JrjIQ5JGh0EN0Q2Fh3UlEjkKmlXt7JQOD4g+IRLB9AySgP
pwWmnfOdBIJQGYomtAWv74dManxRKA5BGP6B8cXTPeCbQJKJYTP2XZvCXK+ShQLYGbcV4FlmvAIT
DWyP19VhzS6CFwqJK7yDmoC/Yeaz1NI4GDk9ZRYoC6w+Q5Jo1munNob6sQnbmSxhKdtyJo1EB4S4
K6Pe5On6IFYCNgtpcsqfDe+J58TzNY2CqcqAKgS0yBLxtfKYVCkB/vMwPk/hzLGYK1blTBZjMNUg
GtR5hizB2lmNr0XdEcyWmSFwwutVOUiJINRBfH3BOJoMOINLiHWNI9m8n2W8EWoCgKUsHRAIi64V
z9fXcMXZACYN+TBoOo4SSwZRTGmMLmXMywLR7aigDHLk3exXDOWZCDrlk5hj6ADWNwMm2B7BmpaA
CduSZqcbeATx62KQVEIcBd/JhgRhbErlTFVfbd6bHB3FwWMi/Lq+WiuQsxRV7rcQRg3yMNLahKpB
bXwnKtAjNKVvhbiVpGcl8zWgo1QDXvFuehRW8XRj5eoF4YhKgZeCKjS2sXCJhKxIv7Gr9RYkcJux
zQGhf5PqOz1yWrTaX5/sShhsAcddREckCMaxquf7lg8g8Z0bqvLVuA0S1Zem6SeeAfZlOBxUtbDF
Rd1qyvhyXew3ZAPjaSCXFuYi5EcfByN3FDqKEwZ9KQCaYpbPcEbA4sy9xVo2rSkRZUaLfxK/h9qX
WHeP5iyTSE5eYXqdXAN0DCpPiuZnCnZ3tR03FQDzMnngpHTXlA0JfISeFDAPrYrna5OhzlesNayN
3MX7EY/qZTntJuP1+lKs7cCpFObkxItZ9Oi5xuFsq/FGBTAp0E/NVGmJqMfLViza9CEVLT80gtyu
pvHuuvg12wCWUBV9swAqgZE/n2QVhAIaiXCikqn1O7m8UbQ/uCygr+u3CCaIyoYkV3R6aDUxvh/E
/CGJRpvWf12fydp24dzQvlLELhqLlKPObboYfYE7SWOhgmbx5GrZWvnMEWOsnVBK4ox7HNoWFXbF
aiMYGlktQRETSXVJMgtHByAZ2uiIedpo3hBpumcO9fRo9tVwU2VZ6mRAj8M/EjBIEotxNxNDjFqZ
JFMHKB/AFJeOqDXCbDdRkt6BiFc5AkKiRTMkoFurdgwB+yGK0yEYjGWnJkEO4Gs5CUltBfVrF1hA
2oqkvCOd3sWHsW2We0sdq6c2sZbdgIdyZ+iqxSRxrgPhowRTVUiUqkoSG6E1ymkBgTN8KFoWDm4p
l+VGKCTLCacouDNHuYaHl43RAxVrAQRbdfCVerISIrdmg2xQdNcMAIwWpTrYCkWwTUtB3hqC5krV
onhFZczeMlYW3rit+RZIw4uvaoJ60GrcTEiU9SU4+4oUhXgTaucBiKYqm3lpl5e50aWcjEZS3SkL
kusEwCBdQGbg+Ljo5RyepmyS/L7O0x9CGEsAOoh1PFgKoBbm2MjVOMgED7UElwO+W/ayJltCW2QG
LlEojTMOYJ2ubnrwd2xVpH9e8C4eAE+j6CenEibzRjL7pABMxfzvOW8UPAn/HgXjljLkH6tRwyhG
azlMqQFUpt6/foTWbJGpAxgUvYWgrGc5ykeE0606NLDKpgTuugjX7iqENao8ISvfS7FE35u5rXRe
VnMtyDOB0wrOXxmVw+xbkWUBL1JpkRwppIMc26UQoka0QNZxU4m8XNNa8HUqi0ld5H0y5caAZayM
GrAvfZZ7AHd76rK6eWgt4Q+YDbBtJ3NjPF2Mcy70JeRFSzaROOtQMzkLBzOOf6VRdpyNqHKA4FG4
YgG0lNoYm6/rm7pmF/ENgByDukINaaFzC1/OAJHJOgxAqgdchhSrdIN5fA+ElleMumYZgeeFrBqS
xrST91ySOtVlgkAQrkwNXotsGGyrRgFup+ChWwNrhIiS8EYD7sn1Ca5pz6lYZkeTsioDhabW6sag
mdbYcNQUMUKBBA6PMJr6KjZuOZXF7GbRNK2WCFhM4PORrMCGVpvrs1nfrn8WkWUrREuu0CaQY8fm
jQ5A93HcN+n7dRlrZ+BkFiygltmL1hJ0WLGw+IobgeAeguKL8LarB07rF08SY7SAagBQbbpeHXr/
ynmw1fFRMd255YQxHB1gGbZh9ZV5yjEjswldY/FKK3WWxanHR0BLcfwBb05UR07uOgXqqoYuxQ6J
eUx6ayJRBWRNt2459+9VOQA+Q7U1ek1V9irQh1anyNQqKl3klIXTaMdKNYkhcTRuXQ5y4Eix4hrA
akM9zAAkqmgCConwof9qAFWlau4UfP2B1tHH8v+Vw+hCU6IhRTGwbpKceZZeH0QteEkycweHxoP8
4c2JCWvDvJ7bzEDuWLOCdx3JHxKiFKRtMpOMpfHw/5sYoxAzGqjqdsTEBGhdHpJGT91Kfgoinu9a
88/gC/xnBVlTLs9p1qsQlE4FMfrJBc4qEa2XRZntNk7v8qYCiHzNyefypNK1PtF3XEMiDb3hsK/J
bsxEp9IPoIYlswR0lRxxpBd1uXd9RVeP88lEGU8iRqMhgioN9/xBdnC7I7HUP6ZFjShZsLuS13PP
0xbGg8R9M6ABDuIybSZKsNUHAIuBX4ZHkbgqB/Du4KRCBfAFncY4l4U0z8jI61a5jwLUqKCVSEBG
Sy94BKCrK3giiplSrqfWABxB+kKDaO4vfdqgtAO0A4Xd6H9QjG4hE4lXTgC+A66GcYq9bI5VXsBQ
aQo4r+fyLyPKdrUsA08L7rFRJ47BWnvZOBXI1jhrBtD+BhFeBRfrrVipOz1u920obov+DaSKt7qm
EymCmuYijkm2va6cqx4a12AJfL+ShSeO8/NQT1kJQmHsYiZUTlIrQGR8D7SAE9Ws6sqJFGYDy1wu
+y6BFJFiDffDVowSr09x4dRKzgFfveCg/AN4VrjUIufE2BUTmYcmzCFL6Fx5yJxUjhF8OzLQ+xqV
mKEzhQpR/6CL2UKyHFdo4FbSTPb5Osq9XufZiHeieg68SR8rIoHsSxc6Th5n1X79lsPSr8yRMAa5
QB9xUgs0Yj+RqB6LngymnwSDrTUfmqW611WEbs5FmHgikslaT6ZcaIICkRk2zIocRL9Dbrf1z0Qq
kNfh7B9PGuNYF7OisLdYSJWWVD6GwoNuHSP1MULHrsqBQeAtJuNYR73Q1UKELH2o3UVw5sLrFoT2
L0B7qQHvmHI7kHkSGe+aVgKtKINEaU68ThucxArdcZGcECc7mPLnLJ5u9Z7HpEm/7bUtZM6EhHas
wSwhNgQvVl5neHnSOIHkWs2ohdgOoIBof8f7CrOYcmHAusTIgsbCIRpemvqta/dK6EjyJimRUwCP
rrcsGQmSe1OMiA5kc21v9FulAmVsbF/X2VWzdjIYZp2bOG+HOcOEB/0h72e3SvfIUXOErK7qiRBm
VTNlTLSxxozTdKc0E3BH/gDMDo+XMvqFVFTrX3DfGdiqrBuQbRSwhNLw2aoBEQsC0BzO7q2u14kg
asBPwqJUVVAlXUMQ6pZIicbLUHmRdI7tuhSiAr1TRAJaRrIc7DDnQhr0qwEUixoSdbSFIfbLXsXl
RvrX23IuhrEgeIMOlVTB3puyPLiFKQbuHHeZc13DLl3auRRG3QUUAAERBpMxF9nJk5cmi0kdvI/a
zz+RA/xtWnuMdxxGjjlVWpLpiH3UDoTuprppLKMiytj5gOzj8WtfmidMClgfqBwBPiP4Fc53SKY4
ypOK/H0PNYjmRwUduIYTARQBSNi4yePUchTv8gydS2Q2K48UPQ0zEf5MX25wxyGdFd5fX8FVtfsG
49NBe6NZjG4PxlQaYELHIVKy96IY1Ve0vwR+kFo8wJvLOBXUVCrqGWntNp6CmGAqq4RlkmYV7w9p
uQOE19ChzAKZ8foH3nauT+rSTUIUSKNMDdhTuiwzBm4R67bvJw3WVto1zaukP0nJFjzJswJrxFnA
lZDqXBhj6GJRDkthgTA5cyT1qGgAz4iJaHpDg+6KxyZwFx591OpSnsyP2bR5BCl6HOsIw7OBKH1M
FqBtI/4Ygg0XMnRtLRUd3S0WHkJ0neUrQplDMJSCgW0rySQoZLKQmh9qQLgMTt/s89frW7cS8dM6
yt/yGJ0vYkOtEgPyivS5U0km3uTVT9wwbKs8CjOZJs/s7dbiGKy1s43sLQr3EJ3ipZJRzqmahCjN
AK6HCCNIAC1vgfzHlSKLpNVGFp9NdXt9nmvnDtBlgEsGBgnq3uiATnwKWD+WdK4hsEOTdvPTKF+m
4PO6iJXnbVU8kcEmGGtNruSuEegbevO4FIvT93+BxfunSjMXs3QnVeq+0sB3b45+jd6odHlFnSHH
4axUPZ2PgjGbSRZHGAZmOo6VXWnvdVDc51PpSUFhx+DGG0OEywdBiP1m6IEvnnGKaNYOy+kqMAqV
lpKWozGIxrGWW1cVWdTXRTpoyZ0xcXKTa1p0KopxRyUShrXRYqoi8tNN1ZDQcJT+U2k9BHRpuzGG
PzE+pxIZS1dqSmK0CySm81NS+0D+DsucCGCI6Ibn1gjdSLQb8d/nxs+3lDF5UwOnt1Cpk/FcIuOm
8vw6byEZA2fmkta2lN6lLZaIAJYU5KADaYv4MCilqyjBS4HqzaXQHq4fmTVjd7qcjBkQ2qCqUNIL
M6AMRJse1bQjRgdk6ehXkmzjf3/zp+uIe7ghoVgYZULnRmDp6qRFXxhuHvnX2A248JPCcnLp+fqs
1m3NbzGMkuBFepAMegK6JdkE7XxUO9UV5ZoTwa4FfaezYbQCMBCh2CoQI7YPxUidEn0Vto1E31yf
z38xKb8nxKiHUgdzAlxulIohIT9lnavFr/riyIavjOgK8+g1UbOXyMEjLye0WPVPwAJHawZK1CjP
zPmemVMrlYsaAnQy08ZfeapOvp4uyRbv3yZeGfNgeBAqtX1dBrV2hqYvdypec90myQXv+jKsGjY8
OgO0CxBYYO49H4kQVWlqphiJIP4CZ9TYeJWwL5EIE3nxFE8So0C0QCuJckgyrdAuDbeonkrxLawj
t6xSjr9YPfons2K0KEQSQO2rCLnMzEMfFHrMa3VG8VBFci1Gy/mrFL9cX8fVCA51h/8sJKNO8M6C
sehQJ83wQcko9K4IsoBEt4PGGfp7a8YdvefpEd2d86wDzv6JUMbUWHUQ952BNVWqewPVgKK2z9rX
bJHcVgq9ounQnIC0yz3KXBtrl/IqIHlbSi3hSfyhZHofGw2WOQe9c5Q8UZAYXGNU1TVizsvgd/vz
takysU4waUOctpiq0fROPC6QCWFL8lynut1YP3IFBBnVuO+01K9l/YcBbgQRwNrDNB7E4UtA4Txs
5zYTPywpsvEG4yuT4Cdx8FA3yb5rSzuzeNyp35nQy0FTvEIEZ+D9YfSwVmbg13bgXdKkAxyePYJF
Ro02S3KDYw5uUxPFzcP0AMpifXwarZ0uvho9D4pg1R+Bx+8/g2CURKqXocFGAd1e0MEqM/7E5TQG
Hczs9GINDNTWmXrN4Kjmqrs4EcpsVyznaZlFEJo2RKkxc7xJVjyeOMCWrx6Af+bGXqd70NybgwYx
4SShyKgBFLIXpJEE6q5megYLq/QgRWMx2sYYdbu2j6OWJHnc/1KlRFVJGszWuwjy2T2w662j2OVm
R8LCUuf7ZQq6H+WQ1gdpaAP0sxla+wBMod6bwUIWefKYWk5p4dLUxZPQk66qrJ5EwMkF6YuZ1bsw
0boNakeUfWnUSCrVgnQ/AUT1sWz6GLkmUGdtgqgyX/N2DHZpE6L2vByD3pn7Cgk7ZVxuCsPK/ESY
LL8tWlAZCSDcG82+OORJazjIjTXOjO6+Z5ARjbtAt0A7BWoGJAAtszhmqA66BUG68Rdg/8xj3i9V
T1rDlNGrXw6G7gWaWuyUaEo9LTBEp0C5J+gD0cI/Vq3yI+7S/q5spTh3LDSq4xltKZyly6MnIRl0
kkW5eddlw2wQRW2A2qcvi7QBYbVWoABy1j9ELOA+qkPavmv0IiqJrQrUy7UVTRvTwqsZytYM4J1S
dpvespoXcxnmJ9AM1HfmNEW3Lfoxd+aQStsajThuNg7iV1zLw31ZNuIPUF5ZW1Bd4DsGZpN71WzU
s73MUrdtkEvfhSnA2gAFGSoOkuvmM8AjumNUz3oF7Eux+AzA0+OB6KkP7BDFFRvJzKscPi9r1F2f
zJJO5KizCi81ZzSCNkGgAY8uSPuJIJstz8RMZOlhntrwXg3kiDZ8ZMFNC8atO9wBwfGq12b+02jC
oCVlElYxFr4RTOBxG9ZGVAv1TgzSbgcuWuFo6R1FrBHNxAUQwfylt7pqlwv45f3rLmrVKYLQU9WB
Eo1uDcbVzxn0GqgdIA3uSpV0c33U1cV0g378K0/Mj7TpD0aBUWvlvL0ueT3esZBJ+a5IA4zFuaOI
awXESlOO3kOp9QKlTe3StMDFW6teowwhGkcF2GS8hxMxA96EIOGSXpYF5xJHXfCFNT4ZBeuiu6Y0
ReStbeSUb4Bu5qvCdsn9Ohmd6/NdtUonghiLOwDwV0ByHJjcdd+Tok8HUiXBQROFH31skmHhkSOu
Rh8oy1Zo0ZZpIrV4vsBCllrAWEoAejruFekbxacxHiUYpy5E2OgM0zEx3H8/S8onQYn+8Mn2Wqjo
temzGTLF5p1SwY3aqw5uRrN/1Xgv4evzQ5YDXPEmgIPYS04YgUcM5RjgJBKfwgnYFHstO8LsOiZK
twzVi0EfJEmcCa75MMAzoxYZtAnSBQX2YMVhNXQFOCaWgmhAr4262K1w9bm+jqtiUDkLdAkRgthi
pLCf83oIENmUy6ZJwf0lHOXu67oMGlyzqq+dyGCCb9wrFEuRISM0qtqTGvSA1yBy4yzY2gE7lUJn
ehIPBvOs9LUEKcPYADGwBsNuao+y00whJ8BfVwgFF148eSF1z7bBxXpRJYIAUdrYuMuokRFG1KwX
u27LrVZ3OimQw4ga0wEZEu+4fW/J7+XE65uJhwIg5iDthrZ6WaQAeCcTBYZ8CVbmPLe95DE/VuTG
3uzv986X5Wx4RTzfZvm3LFOWAP0FIai4R1AKvm0mkpoMoRzrGK6ycka7dcEk7kyOQASCMhe3tCMH
DNe2jk/cFO3OnezRkeyAJEQklS04Iwlcw9GcnrMDFzSb3+OSNTzxoONfunjJELJQHAXTGknt0nEN
zuCg9NtuMa6F/B6XYcc2Ikx79kbn71GlTmGHTmAbjmlXHMt7AWaE+7SIXil0NANG6bJmRhrhiJH5
mYg5b+OMSKHTWAQ2Sn9sPekm2Aj5Xic9Vug5Io+fvEWR2RPAimduRIOYDCXIPiYiRAScQfK9adjF
9udtaSOuVAC2SuJt4FWbj8HOSEGgOTP5AmCCzXsoATQcc+QBwE2Ls2WEL0i44nZ9rqN1vrSDUic6
cRxn7zhHZ3/E7zz64XnE224JwS9Hz/PwO7Ilfke2vk8efHz5zw9cmIt38kB8/PUWvz7g3+HfuvTv
8cWmHzZ+OPSLbRPHvr93NvjYbyDLoV/waeOD/hP6T+kfnM/9y/3L/nNfORX+tN/j43NP/xeMc8/R
iIsrAiW8FUUUG0EbFFmy2C3RokKcstwkGinJz7+VU7ntHIPMbkxif/BQs+7k9q/Rq21TcYPHZZf5
434kPXmpHJF8fZp26BnOvBM4Y5Mu1AUnh1KcgOZPBCCczhjMTJ6avBSyyN6/5SQlIV3qj1fbte85
xaEXsKc4o8BJUKEOOrq8IetcGyIANgRagRuC7DcONt33D62TEezHdUfzDcN/Zq4YQYynGRV5Suc4
AMQvyb9NFuBMod26q+BPCiZJP3P83L+9OUfLPd56ZDvRift3Hyo5qKR2NLdyNfeD3CFMJXi+Ia++
+2hv7j8/9zwCrgtHQu/lgBhXUM0Eymcs0fnC9BMawuUWGajqI1FttLDhbjbs5rfxffqRcTz9xS5A
/aCLFqo4sOnYCGa/AT8jDYtQRvab9+5tf919uDePIdc0XxaK0AIesHzhCQpczMbFc5tQKX205LH9
ohHsNSEHrC6x3Q1Hq74fdk83m84H8RE4v0CzTCF8zxdPDuSslHG9sWFejt7b8e8fHqzKEcaFfvxt
KKixoBbDp/Zji/9OP79/uC5xC3I42DAb95uv+42zv4dx+HzZXNfLC8eAoYIOXaecRbSRVmTcaF53
mhqUPegX7daG0Yu/LZa94bVIfj+IMWsCaDH0hAIkCYkJ1l+LY5mn+YzFp9YMthaTdgnnlK3tMPDq
JGT/wCyEmIC5YTSKled1DPrFlOz3L3vn+NPzX3F8Xl3OFkv05nAxnRNJjPkUi1AKrAiS9scjtg22
6Q82Bs3GEiJ7kCSDCP1ch+LSKpM2XqgAx3k7er+ID3WwNxxbe4lWAAU4lcNMRBryMkpLyDn+/Pn+
9PQUIkx5guGhwcqC3+NPEO0eXHvz+FXZj1+PI6E/v2Yyk4j+wnl3+y50ZZcWtQUomDBhkGUW8bFB
byLIOiVoCj0u21u4ZPhIOMrNBo7y+jJf5k+/p/9bGHVFJyHraMALajUVBvcPx/8AL4+pbqiDvi7q
wgXQowYcbxOY79/OhrmMikiLzJ0FplMaddBoY0uPPT3/NAT4Dgd4MtfX8kSmfD690Eqnvq07yESN
OcEX4N7h6wtmmyIC/eW/+neHu8PB5WziZYqXmSzjWPt6kCMxhWBYwJJ43pP/w77hGZXV8366pIyh
NUJJrpqYTs85GsSC9bzzoanPPDW5fBVjpsN4KD3OGgkdpxD05nhbHzcbjnZc3Ge+tUNHiI4CDRTx
sN17SlIWQjr/vVN7g7yBgtx1PDj/yv34NpX2hp4BTtHr+vE/Ecsc/1QJ8nyRIJbqR0reevvtBaCF
cAez3Tn0/oKI0Hsg8JQ06ugQdRD/FYiv33eqjOBCiZ9Yf45j+gYru7ACJwNjHJMJFuIFmA5/nxYo
kXP8/oKDQw8P9ahwlfSw0i/4ih8H/Pp9mL6Db6wWjjHnDNPzcmVUbBW0UAd1L56Nio4MA/rbe9NR
0LHQS4D77Ul5I1CoSrMjAMgASrAAeYE4hlmXsrQyTW3Q30kFf99T6FWF3kJeMfsbe0fNpHPv8YKa
77zVmWD0lGrA2bBwt0UtpcJYyi4phCQyFTikktyGJCS5ndsD+YXfLWTC15BGUy7GQDAU/3BnP2wf
/K3rYkhfX/efiLi2HmwPLjl73IXuX17295uefIW4i39y49eLXKOMOADwOwChRXiP8qNzw1cLupb0
gpiCRYwsb8FXS5TN8p69h9tymzxUpPHTp9kZ33mMF5cOBd0SFgjCUXaAPnokAM8FCxma5Sd0qVLv
dQt/+vREXQrW4HEmiKo2vH25DKwQUyHUhDiAkwCahBEYRGqHjlFZILq/fMSbbOstm1+KL+yql9h+
B9WGrRM8Y9jAqOLF7dSIn6kEDefgpBFtAUgRQcr5XEc90gV9MCD6WfbfBid9ybbj6Et+ui38dlNz
bMLFvVBm5DEqWBdaL8oV5A2e9Ci9DW+y/ZDaQevId4fxIB8MR/QNzpH/L0JRHI82C5pBYZJajdoL
yRhCaJbZRuj8jO+Xw7D5aEFg8lXsYQE9vLM817wAk70D/z3X32KZaCEOrBg0UBBryfb8cJ9/iTYQ
p+1Y3I8/Xmcn3z6jmoVbS0+tx8WOYlORuAJgB7qPz3e0F3FmFjrZxSL1TvuQ/dk3j/VX5zzdJRmZ
byOsMZJHJHkW97p73bpeXDq/53winYlWaqtdahWo22TWyIICiBc4HMBTBa7gy6883OHvDqPLueJ5
AHddGXlsRnvLPEa1CXCJSHKov+oXGeYs2+tbyZ8eyrdpBygtuwb9IOGZiFXBCGxxcHCBQPaZEdym
wdBXAgTnuYt6CBdtNLVf7LWHjIyH2TM9637cTH7icrNfVFfZKZ9KZqyiYASBHKh0ezE3Iu8qT73r
CAkPbejoxCTP7abw75Wtdsfb2+8+2zPRgPkAxbYGTkcknQC4da5ZA8iFgIueI6czIcEZbqxbhaB3
yAk8YB968T51u31+r9ohUrXANX+5G32AysN6FSS/a2+hA/vAVW9uFr+wy61MQuc549y5ZDp9dozf
pxz3VJS9X5RRL22bKWUPHkVHf5mI4YKh1FVuflaIgVD953eHeDfY+TYiyY12nz1Y29yBGfCFp9LV
tpzDcBFqgEEAhh0V3bT8HrfA8wWz0D8glpWKx2vPkEncEtkNnMptQ3+WiYA1XD45Ei/MOSOR0Y7Q
Qv1VBkoSuxG8+EVA7aFd28U+PNQ4DuqH9n/IS1PnxKz42SSZaKYDPQ1qsSGy3xXCscoh8JdlT7b4
FudgyCJS7qA7yr8+0ctbkQpiYDhnS8HSatjx86VVBH0ZikmP7MGpb0JiEHNn3OYPwCGwRy/50h2U
HCAznR6Kmy/FHclNZovEvMnJXyMJ368P5jIDwwyGcWp4pm+1rgQ19Yx8oEb73NSZAFnyAOKz984N
POCg1HaJlwGZ6CUJ/nUFESOf2XV0DMh1u2AxZuQic9LeNJ7sZk9AkXnoNtJm8Z+BN+BlBCwrTncD
sK5dvylsi1PgeGkUMQwTkEN4DUfO46KvoAkRdMYdElHdR6uRATXi23gfuuY2el9uxFvND+08cl1r
K/EOGt1tRgfPJF9oA+on6gGSWxdFIsOb+tX7y21LUC6jHYWf9aGNccp5BvEybkO4JkmAokGSG5S2
rBKK86AnAhjL7OSgOMk2d0fXcrH1AgJpxU++wifjOJg2QI6c6aO3+45cV7yVU3A+AEbxYkvPlQBN
xvTq5wmbJSbSwfzqDm+fpjfvJifcT3v1S3ZVgtqrYp8+qYBassXdTYfnxIAArZs3ogv3hCWhQSw6
+XAuDZEZUZYtVdoPiLMixR5dtMULGUzx+NdCTKcDXSSZvYS8pE+IREL7UwRhKmcEF+EPHQDFygVw
HVTw+7Z8kg1SzUlIDQ0DGGIcQWoD1NvwbiTc2OPS7p0LYmZaq0mWyWDdtLXH7GCAboHUGan28Ta3
X+UP2TMtEnC822VKhpkc41DSvADYsA6ZeIB4Eneirf7osZ6/zNvYbpDRy98Lnsi19QSQDVpbEOXQ
IOvc0BpdLVSDiFBZ/zndosmlxrMS/P2wCX3Dwvvn4rqjM0OrcoenTCt2VVI03E7QFEU3U2dci6k3
kxSbXWanm6Qn02PhWTYK7twWUKe2gGdh69ei28sx9KaFtHvem+fqcp/IZ+8NYhJXijpBPpic7o2t
3sCdms5il/7obhda+SfZj9eP9IoRPZszW3sST0PSRyq9mpQENfUk3RlvYBt+T+36Y8Lkncid3OC1
OvIiy8t+GJxZIBYhWEH7mQZzdr7TXSyj52QJ8V50UD4bb3nLd+pWOTZwaS7qUArSb67PdcV+nklk
1zfpWhwiVMPZ4myrP8vN5CS38zF8GDYZyY+TDettF/eiFz+D8cnYcSlTLjIM5zNm17pIpECMdciP
tsKt9Rji7lu/JE56MJ/m0F02RkoKu36SbxaBY6Uur6SMaGpdTszUJEVpGih06v5wEJMN7mp2/Gu2
SI/W9dvRmXbyHrcIR3m6vubfkBDnrhIwtrgYGng+B90Fe56zoNcFOWtSW/0fzr6jx3WeafYXCVAO
W0VLzvbkjTBRycpZv/4WB/hwbFoY3ffZnM0Bpk2q2Wx2V1c50bOIuwlr3ORbAU+lNWNBOcbVNoMp
ImgD/mFOuv/wAkJjd/CiB/+l/BIXfGDmjOH3EJpgIjaNnJ0KaeDCmSTpAtycfxRPnJ17gdVpQFXw
NvIFOzGLXjeWXgn33UqRR1aOpijqYWhS/Balr3a/AjMh12lZYghnkGaPjgRoh/iaO9oObODxU70B
Td9CknZf6CY2eZAYoSAAKMfv8buyGfuhwtVDmSCYdCb7OER6p4sAtqg6HHyj7llEUWbd2OjQLznb
/asApsFkR6Q5iLwJlR/mWSKCkBh7jNqKHq0Ci3/1N62tORilP2HK/vC3j91hRdD1h6IXmFvRpcVX
Vflb5xbEy1D1CUNyYcQSu3pp3D30lVRDduKDbCpGiGfyS+PJuuYUP5lRGNojpHyAMIqWkG73BQn8
FozdoO5JCH/vuNjquBZqLv79LbyBeVAp0LMVMOpQvthHH38v/L7HQBmjQmhegcs+T2EsBAx9VX2l
XmIohvjJmrE1OEt0xrMuhZwbiSdKH+gwUmdHZMsy8BkEEf5YIQO9uB+REWwxk5XiGcQffLt2QSWp
7oL90nDNfVZAdvWfZcqjtGoKA18OE6O62ODs/wk27Gf1FDvKwpvid66fClc3hqgdzbQk8qsQhkA6
oZ3zJ3tyUENDfi3q8le6lU54WxjVDiSJ8q56XJI6n7mNsU5Awcj4GaQ3acbLWmEqXizwQbf5qdmr
B7FAxaM0BN/QjMCI3/LDuO5dGXW85wVXIjt4t/Ary9QZkrQw10LiSs2LKul7ZtI5RzYFRc8/ocwx
2pUemfU6+oidLjMWH1Tkr/9lnUSUq2AVMZCmC9EtMMonAB6D1Z4Dy99TbxYe40T2YqI1F6CAJ8B7
ASkmCu+UO3XCBTxXDWKjfEzf8Z7fTSsGyL/WxlhjaxTvSzybsxfAtUHKrZKLpAZ8CoO9wUG+8jCt
Dt0aUxMHwUFRlt0shuD7dxHWBeJ2Ea8idF5YymB8SSW5S3Ht+sd4D9Q/wlDnQWaMt4Qv/7TgO+Tp
QX89GdS8BHUACQM63o9yLg58jHjfGlAjCFOj3WU26ACt0pT3rQsx3J/ooT2rS1fc/ZOIx/X2zy61
yG5SQqaIYDcD/GzXHNDRGLxY/2I3PGpAHOL8YpNo7phcmaTHZPzeb5JQw75e3GkjrAWzNLSdZhRW
5Naf7CevK5txJeHUnqaFW24uc7leLc0NEde9WEOuITGSJ20jHgdTs33ky/1rs/bti9edRn3JJtnA
+w8LFQKNAKp4OuBzrRwN0qVNjOml35VGskkOkycY0VLwIRfHnR2SKACHQxS9qLdtFyuJFMawU6O6
PZ1Ryrcjr3jOCivASNp6dMtz/Aj1I2Rs7t++SwGQ4a64Qn/RXYoAkMUdBVfqa/yUNQNyFaN3otPF
lGywKazkJxviREa3lV8iO4RTqXa9eRz1emX8/QPmMvObH0CtfZAiNZcD/IDB3AKA/BmtK/c72chu
vBNQtJUz3VsiAFu0ScU/gY+GRi57xL9t2OloUWn72Jad6Jg9S1vUFRkHY+ScFQGrubBa0g2iv7RC
+IYhikCEdqkjK8qBVDNktaVC6pWWbKYb5lvy+od2vVgymbtVUAZH4AVfON71VGsqGfDEHMsJ+YpX
dQZYuU3+q1KNDhlv0OhcbFb2wvLmIqGiQN8J2Si0u+hEv68KbuQVITFOF02X9qi/v9Z6k63YtXBM
zcriTzC+Wjqms2kD8O2AfoEPBxJU1K5mYhJOUU6ul6Nmi05+mlaES9RtrM1oKsiK9Q14cjCavJQu
zaxXEQDNIx1dGTkhVa0phi5N2FhKUCBqjctXsYlOo/fAoCs2rCS7QnVK8fC83fN6tgtsZn0kr46l
3OXXyq1ToVSEhjLE+ZAzYeYNTneVPcggWGCHTiaVBLix+8ajQG+Wlv9WO6OFYTT9act7gi1ZiJeT
/pzCDTovMBu0r5hYB3Hau28FRrgdnSWCy5nnAKifibdD60wGlwmVVkFZhAGjAIPw8lTwVvAofLCv
o8nLWzHAO3DB++7DNQDqKhoVEGRFKZJurispM1Z+LpNyXf3UvoPg/UMww68cc4hAy1eARX+Bhf65
2arrJU28mUYYJLUIcyhoBfErZBLir74BSqBaiRGpxFjjI6Bmh3aAM3qVW6MerxnMY2SgLroBt/iO
eav03CqceIMaOQYprWAhyNwNVGDtACiCVhEDFdDQo5EcXE0qLT5+i7B/iwzhpbbOKG05rfXwSaAd
0ekzrS0U70nNFuRRohltCv3i5efAnizBUg6Zo1oL3+b+pFz/JqA0b/eHHbmg70ntp4eijt5bYNCx
mo8Lqx9GswBSO8JOrJnVUsDl73MklDMJ5ynIlwArpiUlhxIzbrkWXYzqJXkXjSoDHKt7whCpHWyE
nV72hqiH716Lvao96L39/LBvi/UPEgZuDyh+hAI1IbgnSCfpMDGCgUod2vhicFAYweC2o3rsO8rX
yVPuXNZZaEze8DPUNq8v7Pp9oo/xTNI9RlBGLZuGxMaZEClqg9Z1vuPWqQMVLZNlAEmTMLOOcZ4p
1oeF0ciZIuOtSfpu5ZQWPCIwyTuZG50eMhej6dwzmSoqfvCtnXDHHbk3ARNFFYaPvv5e8bx5jUw4
EV60O73DKlNL8TL16A/s2dAIToQeEhu906xpFxmRGzxoDsiwepNUdv1d7v6HKjo24OoXUNFYYdiU
GWIIQg82Z0vn8CGEDIYpeqVTrMsYKA1D8YzglX2pdG35Br6/88HoiEcdblkBSCOFnMOrOBSFoB/k
K6yfWfnb/J2p9eEkVhZEdk0J89B6uljHvk9eYRFYKhZKPnC036bZlcWUG6e+5vDB2aN85FwkVPyx
/k6BUVjJ50YxmUcfeDcDZLLmYlSZO1g4WkiaiaAPoGu3qw1TsgOidEHinL3A4fZhZ4MXxAwaEx/a
ZGMIRxj5x+IDenbNGoR48MokLHJUwiEWozCFAllzulbs7gU6bzoL1YpYHw+ZXh8kRz635jvGu5fS
5bnvi8lImdxxWC8Np8ykKFDzEP0vaDNZgy4Euo96/eS0dvKFykSy+HmXDFKBW4a0XMBmMBhv2p/M
9b1u3QQ6JN2nHxZqGfpSqYufM6hgygxFcySudzB+MdfaSit59DHBv2UrZ02PoL6iy6F+2OjPz5Oh
A1pvyfpqeRpz7rK4Nk191jjtwfE6wLSwb1OzPjEGs0Pfywm25C1fuoVh6YMVnHszexQ3ARAlf0ev
mUQWaeS/tdOy3pkKkuyJ4S6G+sadg13+xJm4oOPzN/NWH7ijB71yvdouNdZnCptwYSJ2KgDPQpq5
t8coD3o/yHy0jlFHLTFS9cPsI7SyCztb83jubhSrh/XJkneht4jaIX+cvhzBwgydPdCF4AlMbTrX
57Va1kFqYJqp03SseZNsIaCQuIkZO22g/73HczcEclFMG8mgKYfUGZWppfKl6lDJhbyZMdmoJBiB
F3xXq/A5OBYfcG3hpBY6/8UjdiBuATqVucnz379hppaBJ4OIaUrMOkHmk2ZQECIJnCYqfsPosd/i
a0kavJhWM5IHyWjXYKqwoEi5NFQ9511IClFegMQbmWWkXithzDQZwwMyNNijxb/7b7w1ISNMczv4
znZAZe411Frd+LgURO6rRqKG1hduJURpCEtQn7jyg0koSWMXPQl21CtFl91gA8p2deHjzixRQu9c
lpFooeOEos2tJzeXjCsvTYmEZ9SlBzT7TPYp9fyNsgUlJir12/QrM9L1xVtMNO/dGJaRdBDEHt7c
dMWR8yHIJVZoJMcu/+a/Y0hxA5zkWUMzzzfzlw4Hd9X3QP576V7chd+LcfN+kyFKiyIS+OE1FBju
SnNMiheYiJu/3NVHFoPDjxoASr3zddlK5hbyP6GpOM/cSg9cMJ5jGLJANzIzVDT4Md++WCm8v5qR
dyoociD1ROJJMwgXEGXVxBxXc9zCAkLJKt+Ao7ZY+6uARyMKRcLMQZBbOlr3KS8yfbTVNdLlRFuM
8oAoLYCUAd2NwR/bJzi3JUDCz2TdycttSHmyD/Vq4TDfJwNEWRsClwCwAwRJw8m7vi8hu+VfjNFB
U/ui80Z+UtaXvX8ANOsnC/Qk0nnARhhzCfI8c1cS04SrA4MNYIWiFisKSeMnCQI3d5bOoidajBV/
iMcPadeh4G0kLubE29WY6sh8BQPMYU6/FE9/Ac638fv2N1D5bsxG4E3S8BukTwEYIB/XNem0RrzO
hlb7IS9VvWf8/GbN5BK/yjfD6BJ2cYj7InTbbY5pGtPfQNwNyYKX6dyRccbnFviYJ+GheV340vf5
we1SqQDKQB/vIvJYavUCij03Us3uGWPG4GAiH9poTom95FwzxwjAcpZId6Clit797WobiGlXYwR3
rkDW4LvFx4SJtFKHoIAe7CWj2LKngcGE2sJKZ07RjVnyEa42OWaEGDOwKmBIDvLb1WAHul6tB6N9
Kc/lerHteJ/zARbwb5V02OaYcphKHklmrQcOcHRYH9o2O5ybWE8dH/fxCzQhzPB0FrzKuMQmoYuP
ly6POc+6/hXkV14tOh/aovFD7PWEuomebCEJaoRnzfrmXZANYQCmKPV2vR6W3Gp+swGhk8kjSqPb
cdAUUJMKYsoYOOlMadXuUoN5T/Fi83VSLl1MgWaPLNH//T+D1H3cYmCUrzkSIx3uYvvO8BAcAeCf
DA6DL/8FRoevC5oT8lpiMSJB+XALVthg9BEgW2P4bPAdU12x4cQ6f46A6yqOg7GkYTXTcby1STmw
moHyXQ5wVAdb/EnWvQUgmZNvLrvSBRTBltylC4/sGR0GrxdJ7elFaipZ6WCQdYJT+hhtEnewCoM9
/X0yZ330317+ZrdXPioVUSj3Fcx0tmK3sV7bEpbTLbjkkhXqXomzcOSEkuze52QGR3/D57i+BPfv
tSxs2e/tdrUWtIT95tLDSrzxHRC9PNcmVPTspegyU4S+8YXfHtiVnZYTmyAeYEc8cghmzbqywBr+
AuTP8e8FzXjdb4ILMDaq8IBQUheEz2lNEXYqGoYcXlFqYaQ/GkCqtUCmcpQ3ZiufEzNf/W11JguA
VUKIhjRARVGA+lqk7hxGpY+mkpU9oPRspHaM4pu2ubi1DFx+thKyJ8UpjGOva6hOa5vFR9z9p8TM
PZasSVCbVzCOexs62ZrXIKqTIgnQ01PyxHV6YMWcgURAj7zI8cEQIgDAse2swE7PIFj8ewtmHlS3
9snvu/rEJQRra00AUrf1JpszL7b4yu1Gm9cvj+r2S3HevxYM3sfsG4P0OWzZqQLXHQz6bxKn9yDU
furWnK5Z0rZF4e8HfZWlNd7nmUS2HU9lFo0Ggo65XWPMjkwlDfjMlcmc40O5686xYsobcOt0+uRo
b5yRmKVvCNJi1Jkpo4NjBJ8XCugobaKefmu7S8syDJoWZcVzh8R985IbygTQqAj6g123jkCLJKEg
VZrtIf0ILRUuiNqQsLQF910E/AzyvAHnMbQ+Vaq6KfT+kKsNHpKab0utzm9H4yM18J7kD1pmCsfS
jTYoq7pLUXemQoIKI64vpGAaaA/p9k6nSVXYFyjqtujQKyvt/I3Bm09sQYV0DOAzh131a21VvPSa
uXSzzDk3qHbAtAiyMAiC0/ErLlOVYzRsfvSuPUCBQNanjWziqRmgMoMsqcOkjWovoevu53JJTQZD
wag1kjc7bVZuhwC8kihyqp05WuI2NHlXMLP1aF9MAstWzRDAUT3PIOBoZo757hmqtTBtP4NJv/0R
VLYfKYVUiexIHld4SOJkfWhr36y3EaaSta2ql1/J94bXk31hqgtX7e8Cb6/0W9u0t5WVCt5X2IbD
gR1QfHtDe/X1U/LUPVJDXT5iuu0tPeYPzW76kCMwwxuc5b8vRJr7R8ftr6BCKxRXMqiK4FcAEvZa
QrNv0IuP9HHTPTE/6ko8NQk6dn/b5GdCDUZ3MS+P44Y88RdAcRVOhSiCeurEoowCFZF9CQFvpwFV
nLJ/iBX9k9XDH/nhudIZzags8F6aaLACJdfCB+Vdu46X4NszsERUguH5wKtxQF4qVHiXG0lJQl9M
8ajvQeipDxvVtRIncTBzBFYVjH8y8Iden1r9kXEW50DuPwHMo0SKAwFlJ4Sf2+gnRt0op5yMIy+t
k94Egs3u9OEYbadjc9FLxn7nF0e3Z1C9pPqN1gaKojNYyKmQ8kYqJXAG6LXeeujiNrEO5SI8dFtA
MvdgyQOAulgJIKOrRrSZUwPoV4iqIx9cnCO/Twhvfwx/uwPJBInPS40fg6gLBF/c4ZUQINI1h9jG
92dflBOwsKDli4zdwlU7k97c2qbuvVbNIi7JYLt7SX5Gz+QCq9TFQ/v6qX5NzoBHWrPqN7Kix0fF
ycljfPE5fP8Kv/0JVBRqMX1UVORb5JZ2Fl46TA8IW8nBcLkxWMz2yB+LJaaAewQjalhATECnDWVq
VPZud7wFgKgPqhylncYZyahhvUXo3de1lRyGJWMz6wNMA8ov8HDc8/T17vugD8pyBVKBu9oJn0Vw
PW74VmfPh+QltIJ4hdy5XrrMZ3zqxigVXnkmTDM1hVEQaTnBitNViISu6tfiWdnyK34vgYYbDAzp
miMl278j3My9gn4D4olK5p14gLFut1fRpqHwUzXF4IXvlNvYVb0AcuEf/CEwhmP2FJmSG70mz9E5
dpbqSHMejQEvqKuhXcoBLE89iAdMbfZ1UeLiNLIHcGtjEkfizPaC0lkdY4iWzLAmm8BRQWB3sRDm
nzNnMZe6z2BxqaPlAmwjoMCYp7zdga6pLlnD4EeU1iW04kP6qG5Yl4fOkEcmFThI0/yHFPbWJn2X
oTeRMxJsVhvlDApBMuElnURM0qdg9cTzz1D3ipcZ7P9eNLw1TH1uMIRH2hBWKHcfL4fOJB22V2nN
o0KruoqF8Sdbe+Keuq1vSOaCp80cZIVFDFdRLwOIlB5EwagyoSCBAK7/yHrFWSbmeLtUMQE0Lnn1
rC3cU6CzRYMLSPrbbxql3Qh6kRGlSGjOoSfNvGudCdAR6vyL65qJGSiw/7NF+Q8zJTEIy2EL6ON0
l27Vr9AmGHLe5vcGug1b9oNdENibeV+Tov4/m9TB4fJy5HsONnMrRHcnx80YmoSWS9iGu0b31MXq
9tIqKY9lWI5MCKINqODe/WSfkgBtpNEFEtbUwPDJGRevdZeaSTOzgTfrpIWG87ST5GbAOqErVFto
mUGtwhDP2To2D8qxBtXj3056P6YmgcGETF5gxB8xiX7f1BdxinktypFhSzaz+xjM9L3WK3S4y1p3
xs/q+UTOZrbeJHvQfDydmYfQK97AZer8/UvuPzF+CQCkYLMDYoo0VG5dOOkKrSyqC9DHK6Zx1CML
amL+tZF02RTB4dI5yedCgnE/RgSTqJpg9YS3E3jOW5ON1ieDOkCEftqHm8HuXIhNGNxbvhE/QX68
FIpIqnTzqqCsUecGBLM+PBjWGhs59QqwY4dbV+tph3HmAdndwn7eOTAxp8kkkwRNGqBBt4tT8IBq
2bTMDYEDQUADAqBJ/8WAyRDN3XTeZLzjYbnU8b1/MMMsylG43vBSx+1CfUZfqni/GnoUn9x4r24f
5C/exbifx6IAhhm82jRwpphowY/vkd2/ZgFIQjeOvJjF29WOWaCEVdHBe/boAHdmQHgp1AfkMomj
bPNN9SSvyrXmLjGB3FMDUIYpH5IKps+KtIWvOm8DDE/7bNPDfW3hnOvJd7EpEanQlGuQ2MR6+cx4
VgvI8PsIQLDkLubr5D6jnYxoM/zfPlBOJkMvKGBl/JymtqSVcgbWcy2DC4U/F7lZ24OFictVuYn2
ybMBVbEFn5uxDtpsNODRggd3rEhl7HGoBHIK1XlDflTflA2hSK4N/6BFOm4INJHMyeM5ndmqNgbJ
FmzP+PuNbcoDyrgay7aEbTCI/6RP1eZyENZAo6lYtlYYkyGUevHIPi+YJX+W2nBwE8nAlMDxUAOl
jhnEr1D6LWCWWctgveE2ynpaaxbzXZsjFAV0dr3Yd75fKaA6BFEKQiZADmTqagq5PhqULi9IF8du
vWiX7/JHfNsVylJIZROMV7Ur5WFhoeSte7tQYhU80xzLoyZEpxh+2Fy4C4QLjQIvLTToXrM1Sttb
zKmZUEL6+tva/cMfBahra1QYSZqhBglSiT7KuEotEHo9Eb4jZdd51SpxtUeQfVmd1WBMTnCqU2QW
i5VlclLu1kvGGYhUPEa8qLe/HOd5JKZNgUIvqNhJvUd2y221CoBzdGHWiwede43dxc97f4jwLEGV
Fx8Y3V8ocuOHXdVguguaDB2CmTEeJXDAH8FpkntyDLxf6mbPaJN6mTOaiesDur0UP+5BUgQ7jjQS
Q6coNwMrdGs8K9iUvSQp9PL2eYS5gsFNnPFQvoi2fJb19+IHhS4rt4BudzCXtNQY+u0IUpuOFiQW
DxYK6ADTHdELe6kzUYBrtx5hChiPSNn1RITWEZAjrOuvRjOz4kf1+X9H4GHhV5ZVKnRNiTYFAbEs
7dPdZd/YgB9ah8weGn3CWAU5VPVHt61KXVp6kc18cDxIeaCHMbYOEAv1wS8p09U8VJ2h5QcBcbTA
s3fBalHcXKxnkWBEbS/SHRWDK0D7gQmA/JIr10oiWb7kIVcY4nb0gtO4i5DiMW7gprDWLj1K7kMj
lB3+WaOTWSWHXlPIsIVx2YSYeig2oR1t8da0A2dyJKdafF/PJHSwCOZgzD2hJYtB9Nv1qcyk9FCZ
JEdnMsfdBdPKX5U12v5z+MbYi+T75M/R26mCSgGLhFgEsGe35oImvvD9pS2glmNxGPzEGz56ZA+S
Tx7vm2KJI+a+Li0B3w7kIC5XgEJ42h60q+sMkjXwUVtYgXbWEg3ISa2ZR7A+9a+YazD4B4ilbQvH
t5JKTz7Sn2TRh2a+6vWPuMNZVfKQtjLi4hCg9hhZLEBlqwwTT2DUEHmj3DMPA+hEGnPhRpjxXZJX
QCuTVUmBmrpoMYJTXpIJdhV021Z9ijGzN/6AHPPA7UozfmZdyBGQoRbMK2LKLSv1cr2ItVv6EVS2
F/p5xsUtvkBjcxsOQnFAKvNW/5MakICSXYI08NFlzp5Y+xh81N7TwiaQa4/yuOtN+KUCvjrAo6AU
UIyD/XgDtR+HO0UYqRkOaqJX6NejMpmhCPrM2/4pfpafWb1f8bvW0MxHwUnNdNEXZg4AMj2UqQG3
ByieHjRM5axOh3REu/tUP9XQI4Fw1KY8MGgGH8Rdvfgon7mTb+xRQRq3Zqb2OewxK/U4Wuw28oTc
vDwXGK3i3NiJveQgGUv4WWEm4UIvDMIXoMED4wYNY53GuJOEFsgzkH+JYG7hwHeFRMv65ExUzez2
GFiCp4BWBAUeVY+92EWmb6UrSOm6w3q0MgeSrNaZ35TnDJNff/vEzMMZv+nfr1Oog1GkkyKnJX6d
fKxCi1vzgLx0BuTYc3u0s51vsebP3ybnsoQbkyRGXLmhKOVyUfcwqZxfImtywWf7xhvhfsMZZMTf
19NQFzeRLaDr/7fpxdVSJ1CatKoueZhuf5SH6aXbfyANc6DN4h1SZzCSJZ6zmQctthcqZYSZCzN+
d0N1HMEcignWGpjhAyDicahffkartPaYu3/uzeDMoU7jQk0QMjwLBfrfCXDqwGN8Em1/XGpov9PR
VtH8IKzkFgV66wIACciErF+cw6bjAR2X7Jde52xlH+najtFrp+0ANM6N19ASwNGq6sOas8AwvFPN
PtdXzcuIj9I9TY6vHwvT34bWQoC6L68D7E1UclSOTOWitHLrGUkcRIDc4PcmTygjTWb1gfkJPL6+
WycBF6cbbqQDYAJWu5J3/3sVFMaBcQddLJkGRf54a1xIYqZKJeDcMQP1BkXN4WOQTamycfVnunD4
2xPvi/mwhulfEHwTWhi06G+tKbKchXHQoRdU4bQrBJ2p6N3rS+4Q3hT5K3cUBTNoYFViNpPhSV/j
ammKfyZzlBVIz5DMEUg7mhpB7IaMDzrIrVcvKcodIV5lseefRgwHWQurJXtHOaIKNABIB0FoBY4W
KnWMLknQRpWPyQVDNLpzL4KSVx8h0PYUrRtXsFMUlLKTBrp7NEYPmqs5bYY5N1mHmm8NANDfP2cu
DFz/HHpgRs79JKsYLTWyjerI6KYEVrL1V6gthGvBi86LQJCZtOfGIJVaBv1YFnmM9Udg/wVfHGbN
js1KganhyQcrRuF8LSzxrk8jIXf+t+MyFdenPvWFLoHF3migaKmDKcGL7QMmddEo4Z3E/NveXFC/
sUddrmHb92pawl5jNhthM3WGpifouWd70WDfc7C/Qp3R3OEThyjrwNf+Q2i/+QHUgcrCKpfr/PcH
1Nuat+Fjsv0ZeM+4VH1FZ6FFDeau/3XVSCY1BCsSLvAsoik4oriFlG2CjGo0OLN6Ruvk9IGTjOF9
PIhCRNODh5mNQwuxuaVe5H0EISKAOEsKZoI0xCwqXnEaplZ7pangxPwbYe6MrM/XGPP5kQWuPBu0
CXqGSPnYQ3ns+L8rgsA6KFUxuoKyP/6hSiyiyoQS37eVUeP6AvnQDvQ8MIvWY7DtDOFJwFnG0G76
sEoWh/3uX2rofaGOhCkoDGKRkZ3b4Bn08sAIeV0Z/BbUZWAVVt3EeM5fcjexl2LXvDGCIgENHUax
aUDTIPitGDXYZwb10GmlGSRTSN3JQj9ptRia7t4IZGlX1ig3Di9KMMkallZashd4jB7uL2YU6fL+
VVxn8cKxvQe5UuYoJ8LES8lxaOrizVuZBRAKUJhQLhj5QcXI+Puw3LenKFvy7VeTuRhAxRa2eq+1
PoZ14mAu4IVgxxl72C9Wg+7uHMoc5aGc2ILDiiyteWmt8V1ZdyBzAuxMBLFHcG6c6vG4eCbvOqmU
Taq4iuqT2nM5bKrHdBWapBc2GuEGgjlCCrqCBhSdg4P8irUzZyl5uov4xLYIimPS/4IYBxWBe0yS
1WMF29yn9pW82/6WR9OxtQeUr73cXfycd69Jyh7lqVLUsklBPqe4ZQAs6pGqEB60EvztqHkReszG
uGxVI3P+9qO7tIWyS7ls049aypSwC84xW431j5PksP8f8wfz6yPJO6akoNBA+c8Fkkchp3WIcB7v
tN/pFqwgQLOlIDiqrO49ct9Dr11jSurv5d0nJ7/r+2eX8iEtE4RYjDGqQrgnZKLK6G+qj8riABrK
LvrjcWkuXZiNOegFcDIoq+A+1JfsJmBYswixnGRn2qa29pw7GvvTiw/VADJXo+x4dxs9fsv6+AoG
BD2wnXAdgX1Te3hcrKWSMHCTK2L9kFomeCIgiyRalJLJYy5PMrECDTkGXaPVhLxU1KUjRrnzHi3A
csOCqGY6tOxSgJo7vZhuwZwYmAFQCKQ8KxTRAqpHtkI7u1NXxQFZoWHJezQp2IVsZXaNV5bI/189
gSMWmhjpAEul1UFtHW+tTFtYzX1GRvYRKRGA9YTw7RcpeGUjUVOx9hUZ8e9zgAYmnhiOAnCH7Kob
MHtOaH+E+q7XczA+KC6/kGLPW0eCICEmYTqbLt9C6yot2wFfcfT41OwEo8ADzuAcePCpd8CrIekh
Y8G8FRK2cw2jxebibNZ9I4jsAaDXAGDyGBSjOY7aLAq5JMcQr7yt39VTkAL4HqHCMX4qNoa334VJ
F94qK3hggVUrPiNb6xY+w9ytBwVMaKMTpyI6n7efuuAD1CXbqDZS1OftYo/BXlvasl8NOlAF6JN4
7T/c6TcWKedS+LHV6gwWf1/9oBjtDxqwoA1o2Kql7sP9UBhR+L1aHvWyS4tBBvFCCBV2Rz6GZmvF
JnMB2fh5dJSvhcg4cz7BlsUBy4tKNnaUuuGmtL6wFdQaccNhPRBXSXX48oARO3k7vS4YmwmKeKoC
PgxTaOPR8I4hkssiAOcxHkvanrUm0AWCsRCCPO+xHjs4ugv2SFinwt6NPeq6SXwxmwQ+BWQHwOij
6BBmcRszCihPma2mN5ZwJBdPoeeb6Ed6WLBOQvxf1qlLZwj6Up4yWG+NnDwgdh+dzaL5rprsOf+q
jPB7weDMLY6KKBhvwDcFwAGtysAzfDkxfA5l7C2A370nO5K1P+zRDyhWEDlzLrqHUeAWpYj/MMhI
ZIivbFMHZKoqhW802M6PnY5+gOHvE6ezflpFX2qJzn3Va1PUV4XIPX/pw6IGc3q2CffNitkyx6Wm
71yYw4IgLMuiwoiRX8pKozQ8wM4lsTKByaYBrQx6+WB6cavVa2jnL9qWfwhP4zpGMpN8JOOC897z
mP3u6L8fQEWBKp3aQWPJDwAmdjzKwCapzgCRJ/YL4Cu9skIb0HfgUzkPlLi2Am2h0Bn2mv4Ewn5r
wbXIamlfRoFZQUsBJAIos91G3KSKyiliK4BXkLwg7qKi1u5CBN6AcBmIq8hsQSbIOkvfeu6lCBrB
f4apQ5QxEL+qBxjG9MvksrjcWcCmCIcVDnBU/Ad1C7Lt/wzSDCxdUMcQfIfBt8CrS/0703l89wk4
ytFkUe8Ac9PC3s6F4GuLJI5cJRXSUKatxMFivGGN9tt/uKyZN9Ds7ISlfuU9KItaHHVKLzLmL6WG
7KYdukD9epmZOhqwUFhcgtFqSGms+Gfx9PcKf5/z996DiSnw4aFXSrfyJfQJG1mBK2tn2VPWwjPY
IDBgfsAMIvaWtQvjGa5sXJCPsyvW5F6X2oSzGQNcF+UN1EuB0qGuuVAbLmyrYuGygyKAEX+FwFXv
ogNjXixMn7pLMM7ZO/zaIPVR21gF7z06I2QME2XZXn9+5fX6PK5ykL3/l+29WhyVDtUlUtbKh63c
Yn1LxlxcorNoRIN285nwNZHmz8E/fBanwGrwUk/Ql2b/91YgAKvICgG4gogGsIbUSR38kIMGzoTs
1PGd9Geym/XHhPxUsYArPweHwhEDpBV/r/1+Ig9WJYl8UjB/AkFBl60yZfK5RKiAGM1BaWOl294Z
4NCSnkGADZP7LGreOLNLhB/3wBhiGKwqaAKBr/cO8yWUyVB3GZ4CCm8M69LjTowRWbILEs/p2Lqd
l0LQYHjlvpZEr+YOMVCkqgZeTZZFC4xkWVfxYqhyQn8ykgR8sGNozQWrC46x2Bj+SjwDkuSFItKp
dvEVTfyIOsYAQ2vgVwGgFPtN+ZmI91U0Thxe0aYC+kpzXzuRYum8YBVb31IRlgkx8mI6PJNHAQmN
iihobFGbpB9dqjw0qn+BWeEM8r6LrbwImumfa3syRheZm12P5oJXzVx3UHAAayGEQYnmOxUn84lj
E41BQso69Ynw8mCiGDdvposrf4NWrsma7BovvIVAOevNyFiBJwOrHOBHVNQYJ3T102Yg9Z/pBTh3
4SNGJW8Xec2z7DbH4iQHOve9CJuZSRwx3gTMpMJLZBKFut2hyNsrY6GgirjVdj1Y9Z+TVbGKtpV3
eeSMGqpebnDwLf9ba1fJx2JwvgMt4Chdm6cih1CHNasR852d7zB7A27G7AOXIICM9SrMlxIrEutv
3ViAHgjSOrygCfsYlViNPTcNaSfUeEYzyMt5/FsjuRJ2vKfZyPNypxZwKcXACXuKi5JMbaAwsxRA
fhuvdz8DMCUNMFUWNXBq0+WOVRsmwR9nMb1aGqgh2ILT4aeAq2jVApIVgsw9cTIEbAYqGpLLggtW
3P4HnwPOHjhZQkeG30KLd4vj5PfsoNZG8FR9yhaH6Yq97KDt8q1Y2SoGDzfnjQt0zTP38a1R6pNH
kgZKbGK0+RwxJKjo06raRLixahusvLtxtXCg70PXjT2arLEteCIUCHtPhav+P9KuYzlyHEp+ESPo
zZWunEol7y6MltRNA3qC9us3qd0ZsSBGIbYndGhF65AE8PAAPJMJufXsVrAlBDivni0kDOlROt5e
Rvy5pc4BGSc9ZgX0SlMAGvfKM0XLBIiPH3K+TMjPy+M5DnOxGcSJJu0InGRXowz4qkO/hA/ShQdY
kVfsRh/ZKtPLv15/QezzIosrr5RzfMZjhXoYqM28kL0XICqvXlM/ec08eKzDADmr+bphwIrFXby7
/jPcyCcZwmnxe4Al5sVcV+Jj59/CnE+FmCdKQPEt4VPrIbIMDm50REE7DaSryXvzUj4Jm+T6Pjr2
TrLhcX+sXAjO0Zkzw9JGTSPzSox73Qs2ZmpbqDSS0E05t8WbH+RVuDW33MjUbEiMG0G7KC4DePcj
IGkx3kzIhlGQKdyI/pa7FDQbp/pZui69bFd8VrjX89KzP5012Gxxz5JwTiFJyV7zRkuuBC2z5svm
8GJARynzDhSXatWZQFM5008EPrgQHuFO7bGw633OCYOuTfTiC5BDPL//WH2lDGTCFwhbFJlX3jHz
6Du6GjYpKNeLj+Chuemf6zduI83KuQFcJKUVVCYjCMs4bM1Q2zoXsMDIzb5BIw1aQ2/Q2Qx39xX4
V7cZcbgn4897yDzZ35CMm1TCaepJgKGKTreTtmHr6jcdRaW95AivOigHkr18LdyIWy6f72ytrFmB
ygY/c0sqOnTPJ1nWyjFSaIDow2a4kh9RR5i4YI/Z4jjaILgMIoL7etMfnv7fXhPj/UZldvBkdsOY
hEKDrtQ8srtD8gf9v2gWsaXPy0ArcYV5Zr+RmN2a53pDYhXjy1CWe01fcsSwBa9A0x1EYumGyzM6
+8FL88msZG0GpSF1wIO83LWG51nlvXRQBNgF96L/q9lylUxWDoazATJ+QdWHuOsMACofYArIjpPo
yL3dvjQP4cQV11vJeYP3EM8v9CngGvkjoY/6Q2SiKyzcmLr0pdnIr7g+HM2ThiorzsqtWaaBHklc
VOdaBTaXBV2zypqykIJ1MLxT7jsXReX0KnmB2u6dqnot1APpL1Ar8a4QPFzGYuJcV0hIgCt9EC96
yt0YmssySL0NlLQ58rX6hqCruJnb5P9mxKhmBwPIzEpnMW/cSJdbc0wNnLH78kr6bCCNCRckPqK8
LPx9JRynXykYoBUe18faJQ11jlhWdA8iz8JW2eZJ1YsguYYJnQY/ciqU012LN5BS+qh8a9duuRK2
K3lamBHq59CgDX1rkLeeex0h1Tq1r6Bx2v4yW6/qvGEP3kxlk+5jUJYjlwUCHHBrK6+cGV5z7Utc
Zm2lvE4kvZ5x9/3GOAl3ON6ORevQI/WoQ195AqArb3gMdOYTQak26jLZOm2llnpDbGPqWB+jalvP
0b10lx3JLNE3OD34QgWkscRD4YqGzRnrylV4ZuNHMwY4ZdCNysyxmERNX1eAbgyw94j7IEcZ2+SN
N+Al25r36VEp7ezEfWas3RtASoaidITV0TbB+COlyCuiTZhiCqpOxJHt4D7cvUZHiy9CM/tS1tcu
oFTmgpD0phUGE0ZYokoFAb9r7Z38Lo7jCVzpo6/62g3xxbfwNeJXUa0a0vcof6zr2CtFO49ybpNC
lBOiEsZ1vn19DJziwF/LVZ+0gGNeGVI30RSKhJhUdEdJkHJz4iNklBzlblaZNq7SY/YXlPuz/jyi
uEiBo90RUYrzTSrXA2qK5YQipQ+KaggjbzV7cIdDL4GYFK947a2FfggIlm+HG47trt2HltDMa6Mc
rDSHqAXFrUT7kL28QBSKzNLjJ3TnWbeQet+EqCILvJzrDFcOcHjfWcIDwS8EEJhtI8lRLw8SoMc9
rgzBUfIbEC3gpLtB+l3bq9v0NtlcHu5XwTJjyMBE5xTkalG3wdbkWdJApC4GJn2Yk8AFepZL3PxC
iFzi/unNLSSDl/nIguz1a/zhKrL7g3LDb/OYN+elD2HsrCIowepTfIh2Sp0nckgjO9Mdmbom9GpQ
qbn9Bb3ayhYe8kdlF/GYx1Y81tk0MKteDDWx+mKeBh/CvCA6eGkGp9smrnUn3VEvsg2EnJ3Lc/+z
bt5EeSKKC1DtAKJ00HmfW3lslgQSWilMbZ9fHXHedjfJDYQ0HmDjoP6ywcbvt5+Ce5vgufcX2BL2
GESMQExvasxx1Ou5KCdjRp2qhpQ72aKN4E8MYcjsqt7m29x0buR7c462ggVvO95dRv9K+bOLPWdJ
vi5y6LNlPHVmjGE4RhTvq9yOHHGv73VsdX2EgO5MKE122rH3r5P96w1U4sBDfA8Bcjc9aJvKz8G1
CGZxLknQSmEu6hO+v4l16aXY17WiN0hcnV4EL9wr4A4tbtNntNaBryF5Bnutd0tEW7upDqGLcnt0
vF2elrW7yRff4izfhkZ6djOSusyVzIJ2GTig1L0CcuRoZlvrEGcBU9CNYsu4+13GXItonGEy+25M
g67WTWC+h6AEvhqexZvxRnyp3FfQoKAMEh7XjfbqAbO+5TKJrhwuZ+DMDugtJbGsvJsDGnOfS+EF
o0M2AgSbesiqSHYMDl+TG1Fa3Xgzr+U/88zs9hAsFkFJACtsJ2inaXaxJwQZ3+bjqnpQT1BKc/Wj
gQi8zM02rzrcJTbj5OmIG++oYL6Vk+RPyKTj4vt+p6PiU3elvXgjnixH2ahgiiDP9xBptf+CrgN+
Z/kJzN7vclr3eoBPkI+KBBOj3t1kD77gfG293M9eyo2xV0AbcdnW1ucd4lQQvtQh082++IdOHZuw
w7yDvg2m1cCvtnb3ooAbxUBcpzwkECnAyx+EooHzd0cMhLGQggD0XDF47m+lPO2TWBy+oiuSW21H
uL53zPrhI38q7d/IQDyMNojmnfTJ5OYu1843aIKh6QCCTRYKlM7B9a6uSTUBXJm5hSwbadtT9gt6
AY52i9O9Bq9R5xSvNdS7Z9H0HWfq1w64JTxj8n0Vx5k+zGMHBcnH8EKOCbqGSyeESgKEi8ivWaQ+
O31ehl11qgYEIWZekLmYkYlJGLHSg8AfiZAaHOu3HSKVxikHrWi5I9seND8KUuQagYdDFzWaahIP
HCHRo8olKfnpaMBsACZZqCYoINBkc7htU8iorEQqVYZHe/HF+wHCVQUsTnctghLv/iV02nfQoF0e
/9dBdn7QneMy3lVqYmKOOlbXsB/MfXo13TTedOr8W3BJ4f9ayGK0+G8DJPj2g+bhzvHcbASUOmpe
7dFt8iQ5qLTHGVhcFdin/TOXdGP+gktfyNilWRR1WyrzF56iTfQAPj7I9Zngu8IXHEqUBIILYW/a
8h3ETCIQ03W8U+8rC8V+AUI6uOhDyGQm6TvfGSoZ27KXUfhonE76KwrvN7ULig27RjWUQw+lZiPF
viucD1xC7T/QkRN94gp+Cv/EKx9csVcVibvvb2HsNQ1DFEVK+BbknxHWRwnH7zcL0gTBJ9wkfBNu
v/hXt+uZeFPbCfwAxUpZ99knsO3ehd5VSarhE5AYztAJJEOUXd+91272rtnK5whKlPI5EObOIeTh
wYeCspb+Vbn7QB+2X+xSp3eJy2s4/togFxbJYgxZnbCxiIivko/xHTqb30BORvaB+5Hb8UY+FUhi
PvfIV48+nry8bbRySTmfE8ZIs6gprG5eFnPz3sIGt9E9csjTLSqnXid0lia3CNkYV8YpuDbmReKx
Mv903qgMUEC0h3y9gdAGY6KTZJG26iNQhQlXKh1dZSQv6Ad6TIT0TQow8SnaUyg3HfAzwApYvMxm
So3ZdTHXZI20YlXqqJwt622g2ETadJC8BamX7OgTCk7gTVH5c9ll/TwogDmn6EUka+EqmRSE2o5C
Ls+VwZZyp8lunY3w0pzTaBVjZs9AGBc/IrOcQ1ZNVlFiXKkeHip5I3fltix/Xx7ISn0URrJAYY68
hJp1SnugxDOx6og+hILcVcFwalTTkYK6Q2C+dtVZHrLWHtCXxyt6+BlKOP+AeRoWVTRBiRBzkcFq
KRlfdDT0DFP8ISjlVmwru6YFZ+XWzrjleBkj1TKp67sA482jDe2e4uGZxk8dN674M/Q1j2qWnrLQ
v4i8IDOqLMqkoiV4J7XkcxLNz0wePVA220oTXnXqR4cXZdyiRqlV4r0qo9g7A2l6XjXQI9CjBLx3
n6UpHWN0x6k05yiScj7OZOJyuaHTOAww5f1kV/FhMjegRbM05K5FKGDzih3X7RjVqvAIBsQnGTuW
LdoE4TwVuTnaZY5eUqHYqXnOKWVY9T64tf4DwxjyoEo9SqUAk3TPtDy1Ey7Pqm+mpjOilXFyjKTx
Lu8d3sAYyx2pFFRRB0QxmxxqQufKHCWnoEPFsVkeEGOzYaSXqtTMM2g8Eu0aBe12mfDKu1bnD1kj
POukOZrIWKxqkDKWGlTJB2DUbshzn1yHY+I2wa8p3mjIYDc6j0R6dS+ii8eEbAF4rVhSorRsWz2Y
6+RjzTcrc9M3UJk/jq3k/8VCmUjboA0MvMYGs1CEjvJUEOBozehM6i6aJK8ViHcZZdWRLVCYVcpM
tTYS9HGAEr28ypsx9UMqvBoU9Xiy3N4WYcKLT/EQmVOoUAK5G8ocJQdt4Bfta6WhBl7EhacN93JC
dpfHt+o1FuNjbn3omU70tgJaV+0E6TGp91of3U517xZQeVXMeHMZjzc6xiDzbOqSuAZe2gx+Zig3
pd7Yqpl6MU2uh0JOObts3Rr/tRLWK5pUTg0jhpV0Eio4h4e6+VMZn4Nwd3lY6yfu9zyyxCWooYyT
MgcOteS3hoA0pU5y4QA18Cs5y9C0MQy6l4N91RHLDCUVcvdHoCWP1IA3Wvn8gGpi+CppHm0t+LLp
lqiebVPICBi8eMbqMqJZDvsOlcHgaDoHsmQ9k60RyxiVx6zyB3IrlYjb1s9RsL08s6sGukBiToBe
MKx8GoBkyU9UxDz6OaIIeW23xLRBU/E39jL3lM4cJ2jnZLyKKvQpjbt5HSsgxZKbQdiQTvJRT3tO
5nl1sRZQjGtJalKKJUgBHNQu3Jty/5poo5P3+q7WLM6oVs+aBRTjU5pEyCEUhklUQ+RxLB1N8+27
anLVyH6mIXFBWuAw3iRRIa/71TyUgyJqcnO8VOSodHPYRpU+UMjl0JvJdDTqXjYS3lQyXoUY0dAW
NaayUlSbylZhpzWocKHX0ucaz6Ws1BHPo0Tz8dxmPf96bvxVVpQQ5gSalgy/U+SMRDk8mUO4o1n8
EuQZesmb9k8CvSRioYfKhI5I0rhJFbgQ5X1WEYq5PPoZj32gLr6HJYfpBCMv+xYtWzlCSBLqqk0V
VFyR7mmFL+huanlgr/qLGQfhoAY6QJT5qgpjUUKRasqQ18AU0eMM4WxPLUZ3KkGlLaucQP1K/Ysq
LsEYs0o7oUDtEjpcsuqgdAdRd9T4qs/cwngEPU2KBH/Mu8WsBGzPMZlFxjuNQuJ+bhCT9nl8yigm
snRpck8UW29dtTiG4pYkHnJXAT2O5lbq9xG9M2Kv1g9xyIsDrO3gxRSwKRpBGJVISfE5jRa+9aT5
1GWyKYeAkw2cvSlrSggBgc8DGo1gaGHcn1SGhRIXgEmMdjPo+atkTreXrXXt6FhCMG7PChUE4FEv
7KhJYzfqocHhPwk3EnkKxF//DYoxUt2ipkElbIy6kewou22Eyi+NgybkTlNwZm59gb5njrFR2kRB
lkLg24EjckRwEAio0FQ5z6F1kFmiB+LLaClgBkQGy4wbAbuONOiWTCInC4NDqeScJVo7c3VQBP0D
w4yljtMiqKY5H5gfh/pBF5qXJr8uUurrEFyOQO7DOZ9Wr09LRGa3TYqaiwkFYpsPTlRsrd8YnHI9
lvY+FpxpdNou9//CONCRgQrM/23OPvfiFPdQ2s69j2KIAjf07ApG76X02pIeqMIjw1/dVwuw+e+L
eEiZhnmIwCYeRaXiDX0MaxQc8P87Qel3oWRLnadKT4V1W9UIkTy14LDnvZfW53jxDczeDvMpHawa
A9Z12wreBvUuIjiQPVXACVZ6QV/bpnpqjNfL88zFZTZ8aRiR0TfArSdiQ0lQ7G4LUMjJfgmVLyHN
7FJHold1JdwMLkOvbpfFiJntkmedkOQjkMvWS0VoAOjDpuO9aNaXdtZNwsUJuuTznWixtEI/iYUQ
zinFSXQbCjUfhbYvlweyUiyI0whyEf+AMBf73qqpYQ2oGpCsE2SCqfxsWZtauMrU6y6GtM2zJW8a
em0WH5RHy7HqDBbQzFVfqIgqdAj3OArKNVpNtKf4QYhQxlaLjg4pQMHQON5g7T6D0AHqwFEeafwo
kdDKPBHDaS6RKB/G7kgt24j9oERBhgJhYro1C48zvWvR5gUie7p2ppw2Yw7EzthQ2dOLm5FMdtBB
7y+itoLXRlPaYsqrA1+1TzD8orh9bt1lHxuKZCEfrwHWEp/yuPZiEZUvYbfljG7VQhcwzAYcqEV6
vUDu2RQ+aGtXxhVcuG0GlSOAfxv83rVxD6o7MfHk6C2sBlsrDM7pOEP8uFcsPoHZiYMSpWkSzenv
KnPFSPOJejeqw03dco6u9Sm1oNGqgtj9R8ArqU1IqA3I6RXCVTPckuCYh7vL87k+nf9CsLTUYZtX
RdsCosqRMzdKt0//JjYINZN/RsG2yWdSALngeRQaOhRrUrjheIi4jBarVg+FA7DMgBzdVJmdLYZS
GgsmUFISveL3jVSb29oovSSYjrmmbHr9NoeIDt4SBedAXHUqC2jmPISobDbFHV5CqfRUDpFtpZ3d
x+2uDV6V/q2pJs4eWHUpC7zZbBZOuookLem7eUKtaaNMw0buRa8sZDuzulNY6Zs5LxGnknvZVHjD
ZHZeNnSDIs6wsiU8CcF7l1aRTZXRL5Q3qcu8Xi45QYXVxynkUEBLixwTssrMoraRmll0wszGMnSB
5eFRmspjLJUb00Qpl/QYS+N2CPEZxgiChwCayrYlPKMh1zYbqFPrvX95ClZ3CxQWRFQfQCGH7aBS
h3hsE81EC3k1bFK5vRsiXk5tdh4/nMu/EGCoPV/crsQbf4oAgfqSXrvGezAhG1P1leFvvNgCiD3q
W83IrAFFuIEeOHEAFSMa2SWZtnnEizuv+rEFFHPgy2ZaxOK8jB3ddvqt2T9TiXfOrr+rFyCMreQ6
ncSRYjxGFiJAqtg9Ko8I2gEC6iS5Rw1PniMKDS9dxwVmtn8egNU/kuaeZBEagEFoT+hyV7cd6p/q
wR71rVJdV8bfHA2L0TI+wOwKYiYCQHPZNQTVDsKN0XScu8vqun3JPSIoijJ5BkTJ02ww53XLibkd
YtAyjLpnSIpzeVetmvwChnEslayPZqIDBtIQdlu+1wVo92aKhsQPgoEDtnp4L8CYwxti70ZRjwCr
xtwe0+sSDHBj+KspJo675AHN7nThpfVQqvHsBFCc3yT9Bqx6toFMX8zJlPLWaD4sFjBaiQOAJDAE
EV0/WZjdR+LoZ1Vzf3mN1mFA2Ql6cCRI2ZJW8CdHGbqiQW+pQLZAGZEauB9k6a8M7huFcRQ5KesQ
eQlQAFJtK1nRw1jFmyS3OJGH1ZMM1Ib/DIZxFW1spGFrWvCxCKVM0UYNck+LtxQv9Cp0J15AgDd3
jIMw66BX2wJwYXEdyaDi6yC5yytt4Y2J2auIf0WWPmDqMgR73RqlHyjFm7JfcWqCbFAkiE9VWa94
Sjq1D5dtY/1RjKMKXX0QJASlyLkNqq0Q0b4PwPZBPQ2qeK1HI9Q4FddlsbeoC/npFsUE4cAb8zxx
P87Kb9yvcqOF7efhVI0dwZgnCd3MKFUIBt4NZPVauYBgTsmxE2iaSoCAoLErYBSlsdXhaOXEIQNx
RpT7Qlo95ClY8UbGbAQjh5hT2sFkNMHYDWX7NNXp5vKqrVrlYmTMJtD0uG3EBotmFcc6y1Fd82DA
Oi+DrF5VFyCM6YPOwhTGEeNAVN9WhV0DL1jLit1gwfQBMuj7SdhehuRNHbMR0l7M8lYGZB4ECKqn
e+i+vF2GWHXti1ExB5auBEjDmvC5Fcp88/qYB8Wm1Y8xdDv+BkgBzbisaAq6K883VqJHfaAqAkhe
jP5GypLQkXM0Nw7QiTDV58tYq6cweGT+wWKWqq6alOoW7CHTDggbDFLtKtRV0NYBPp3LUOtW8Q3F
LFGTogwmLwElKe2VEo5Oot4NGQgYxDZ87+p0h252ry8DmTOd6yb/jcusmyoS6MISTKcMH9+CoE8P
H8Oh52R4Vj3xYiKZG4aCDqRAmUdnqi5N70o1RtUaRB01v6wtL4z8y5O5bozfg5o/Z+EEp7ZrLSnD
oNLQ65Ah68qN0rypOq90lIfDOHkp7TuzEjEsGZU2w/z2q2Jk5ch9WyQ8rzt71Z+O/Z8xgQH0fEy5
KWRBbALLih7jfgcyToWAs7B1ph7KeeR+sv4M4kOhUo7vWCGMQGjy37VDu+058CDoqT5lAI4bcG8m
f5rACn1zEG2KC0lFhE1W3nfdaFsdVFnw5Cy7wJc7KCoq0FTojLtBrW7GTOSlvC+bFNh0zz8rp4ba
dCnWmCaPtDto5i0ton2SPun6G6l1zjZZ357gDZMgNAf1WcbrKNJYQswXZ16diiBOdLoC7etKA4Wo
3ZD/GlF8ZUUcj7BqXAY62AwJERw8Nc4HOJBAluMaThuRS9uIvIa+NsrvSue8eddDzwuc+TsWm0Vo
xyRpAgzNqHZlvstiUFZ9pPU2625HaSPJOGs/6/axSm9HNXAvb9TVRVxgM35BNSuZ6vOZrlTbVEct
OmR2kNRvTb8NXbHt/+OUMn4BIk9SIlHAhdnvKr5WS6eCFrTGGdTqabsYFOMVGivR01IBSkemnaa1
n1Irc27rl20DmdzzNUvFxCrzGBBxhRY2+DUBQV7hJq38y+uzejqAuwCc1SI0PWTGBk2rk2mShch9
DMVRUJWjnolPem3cXYZZvy0vcBgbpFFJ2kCBj1H6Z2QHJcVLoLYlgYgw9MTaFSCvFNhRK3J29brt
L3AZ+5NHoWnaCbg1qtTqrtoHk2Lj8egGOZQICVhirV9NHn2UCaiYKrRNtM2VYaDe+vL4V5dz8RmM
XSrBlCs9nX1Z2u5LtTw0qJPLBjTyCBMHavVKs4BijDOztLLH6wtaBdmnBsOpEzzuSr/pn0HXuP1P
w2IZ10lDglyZ35Rh7YdR7ADLGh1R5Vw9V50INLJ0SBaj/c9kFlFVBz0xehhpNW7U5jeKn8oic2PR
1ehjLTac3b16EizQmLWyWoNQY8Baif2bXD/q3UG2nvogQpnvIS/9kbacPcgDZFaMNIGgFsU8vDyx
Q2hDCUeplu26uM4UT9M9hRcOWvVf3yNku3S0KEKxsYw2CaQU7BGRhimhD5ctY736ZoHBXCqCBhVU
+YBBial4a8U9mgbTorOLTAb1QzpcV31yEmnzUSs9isDV6bEJpp0wp7Tq+BTXUuTUdZp4RaoETt4h
2wWV7sxOrEDgHBnrHvBf42KbgwIwtmpRhQ9NxGkvIIuRlup1WEFS6fKM8HCYCwZYXZIyMWBWiClu
laDwKqOxIQjBgVnfK8YcJUX6FfSJzMGhqwXq1jAcQ3/s9MluMrel4LwA1dpwK+pcFfPVWysYAMD5
ACYAcEae44W9MQREhS2lxEmN0S7aqwxJ3iF6GEAkl28tFCELaBfJea13q0a8AJ7/vrjVhLElpMXc
ajYa1UYY+k3Pa4FZddoLBOZsTKNMw8GOqRxAVpdPfqkHLjG2hcrjnFl12V9NpphAE4/e86EYSWIN
RQ/TyKM7rfJiVFSIuCOpXtzxDqJVK1xAMbMWDHIn5vkMVd2iNcPWG9HOwoTj0XgozMxlYQSOgPnN
KcRXFjL/Mco5c16z16rbRPUymErBAv+j0DfqUQyGth1UVEgIncdXY+IUoG1WmpOVegkBT6rCOYdW
aIlUUJGin22WOAHbLrO5yrQjGTEASXObHLW78UZ/aK7lm8AH4e0L2HNwxdiFf3DFuOw71jb1Apc9
Z+Wa5In0FRKZdiYIo1EZm9zI4aGV3DG5vYy12i25BGM8N4i8SIdr2dzDadmQsA8hBwT2Qlu/yfbZ
pjxYkw2h3vSx8kOXQL84ALHK5U9Y2w/LL5DP9wNSmkqsqzCfafDb5DCOiJE8mLWrS78uA62msZZI
zM4DUWMu9yGQ5OQAl9yOrauIB01D6YiyrXW/Ao1LxQte/FRoxbm4RGU2oWl2odwJmOHGLo4TLp33
YmIPoY1QfPRMH4O7A5072mP3V+CFvFyrwjMmZnPKE4nFDixXUEuM/OBBv0meG9fwYlBUjpsQC3qb
uKarOvVOu6tc4Q0tw7sN2EFh3aXTbHGIgzEcfKpb5bX2xVvhEPNu7Wuu3UAHJ6h9oI6uspS7qT5O
JMnQDGgM10E8OCP32FpzUAZUtub+B02C8tK5hdV5RlNxxOGRB7Y2oogt2wTcToTVx8cShVnnGp3Q
6D0GChpdRZCsG+kRWq9q9Km0yOyngm9JXiU+TuKmt3xtFD2Odc/7hI0oLfGZlU4DgYqZAfxUQQ1o
E25EFIBpaVFu5UREKTbZRx3dqCVxSrwyhaTfodLob9Jby4+YT9nFOa0i04n6SHyEVNz2AoicUaWY
5bzE4+oDcwnDvhFoJigZgVXjSV6bftNcTf2TLuhob35pkkex2GrVrpruLk/x2hVhicq8FYRyQFn5
3CWrVsKeTMahT/8IUvrcjMLnZSSexTJHT92JRZ6bGJ8x3mjS49jd0+DPf4JgnwVJm7a5EWIwMpkc
OZadQJn8Kc3dyzC8pWL5GifTirS2nydN9QW8yHHdac1dLZ86zeulz0Q6FJIr6tnuMi5nBtmLfhgN
nSRGgA21lxp5s0661eTnyxjrvvVfv8LehjUzacqsxCrFPWpWuwrhDuHFNPtDrcnviXnfmPH2MuK6
r/xGZHzMaJE6VQMg1tUxEHHRBlEI76a1ioHiRvAxggL9R0VS3pgNunhnw2ij68LqER6x1KL9uDyS
1bmTvtSEUOelsXMnogKoT2cqDbnS3VGwR/EYpKMrC4pb6acQ2br/hsfMXBZOI0nmFntS3dXqKSA+
Ga8S8zULbge95tzgVo1vMTjGFRtinBBxZkMYuwn197uaNHZEODV5q95oAcK4WhJ2PVLeAAn6ykPX
tyPGFt7f5gmFHhyz4y0W4271ME9kIgKqQJW/hZIVj07v43CvyAeBcnJLq3MnzzxvBihWfoTmDdqM
ZRrgugRBe23s9xLYQyoeP/n6tXeBwphDrsqlgDJK1Ngeo1O9nbbIXu2yYwmajsRG4hYaZa6yyx3h
mPliZkNm1JM567ciBISL4eIbGCuhrSqoNcEW6D5OCu7dT6jp+3x5kDWQ2lRu52gbA9L04zPk6B1l
P2lg/FM537Bafrj8BsaIEBsdsibEPLTgs3Kz3tHuhkOzAZ/ge/UR3SoeKUF9VUne5d24filejJ2x
qDSXR72pgAvKTFOAjPdwoFv5M/gEZwpyS6Iv29U7sqQnkJorhvcXLMLncz9b/OKeEqgqIVYMfO3+
aGW4iAdXPeqpEyCPtnnXHoI7+TqY7PD98sBXN+1i3MzBnuhNqemzdGICujREaSBtIngNLwnEQfl6
CC1GZxC0PaCGGwdT/Z4EBy11SNLZU8V5Ic8f++PG+T2Yr6N/ASNrTQBWvHkSw8xJI+O3gpeMJUW2
qPyZIhGPKxFxW17J7KozWqDO9+AFKlQM66gbgdqWn0KguinZBtAbHc0HHXHDuPEvr9gq0dJii3zd
+xd4YZlZQjvHT0encgwDr2PjBf+gT9a41hroJr6K79QR74SrfEMf1cRJb4WrcXP5Kzhe8YuPcfER
FDR58Fiwm0rCXuklv1AdSDH9zbm1mFrGIxUgvu6i2W6qOrcDvXI0yHUQ3pWQt4CMz0nrfC5TAIqY
fDSS17RuFX1oxBtJZSdcAfK1kOVy+RhPowlDnRmzlxW6xh4NNDPfiIYbd63bNm6EwJtW+gZ9Qgso
x8fxloxxMXJbidCGwDBpu0HAYUh/o5Sas2C8qWTcCUrTC8jgAsOS7X566bNdNm1M1PpBgNKfdE6k
hrPf2WI0bazjtpsXLjM9ofViKD/l2ILJbpI7Z7QOg8Cxet4x/fX3hdmXJmw+rrF46Q7l2/IeErfl
FT1YXmrHx8ZP7EZx7kb/Md10+97WINt8edut3oW/N8SXb1jgo/sgQC4TIxYI9ULDQCiQ415m8/vp
QzXZAnk/iAdZYp6uFTRFlXG1MounNtoZ1oFWT1HqGQpnKDwg5sajDUJVZDPnUjn6VQQ6pD1aN9Pe
bf+qjAaEDP8OifEietdn0YBuYUcsPtBsjptpilxrwevgXV8b00CGELzEaDw7PwfGRBGlVJ+5hlDi
mpkExUi7y6u/vru+EZgdPIqRPJk6rG+SEnuMK5wuhRMY6lVXCHYaam7TG5wj9Sv6/9MevjGZHW3O
6bpqZq+L8+qZyAaeeGkOnU8rzbZGU6o4YMNM1sC1SsbXuFUz9BajzV5PDQEk47GgvMvt1Hy0Axqq
atUcrsR+KN9UGqV36K5UQWYF+iEblQDxNpsaVK6WaCWrWmr+QVlh8NSO4vgO7UrIbVUDqF2JIljO
SFGPQPQw3IbUCPyMagpubaVFjkYXdkdjHMMdeuFAiknpsaGxNovdqINbWUr80ZkjVKaIpW0no1F/
R2KVQHuDZIgNCZqXKMO9WBrZhlTavTII1lYtZPA5CvFNYcUCZ0HXgxEwmP+zGZZeZgwmA6UBmF0Q
Xggo9h8mO0taHHMvFaQRhaupeETuzOp4BNrrZ8E3LhNlz8dIklFENkcgJ3CiCHaQ6g75u+P7G4W5
GQlGmoNiCTuiAs2Z1jpB50fB78t7Yn0KFbC3iZBLmBl0zrddWFkqyUeAtMl9OG3E/nHSNgSXPvRn
ZLEvNO/1XNH2NwfdApW5M6izknM9ADVofsXVUywloMM7CN1OIfdE44VAVpdrgca4ltSINXBeA00Q
XmPlQ0W31WR4/3EiWe8yFEkYWABJytugPcnW9SAWdlvsx8htEJnPC6dHzqXkpcBXDwLFmjkNQQcC
mrHzBSwjK00nCoosow420zA4WRxdt314XRvjL6PJ/uaAW8AxKweKRqNuZXDZhNKrWtmjENuGYqvk
auDO6FolO9qP/x0Zs2x63VumIGBkViLvdCGxI3NbWq8C7uSScSAReoJVDxvv8kKu3YoQwJoFUEEX
LX6Jwi3uCBUIBIV85rwbh8yum9Qfc+L0RQteoHwThcl2zBo0movPl2HXltGcNblRUAhSJ7aEMYee
EaTuIB8fNDhgjdtOSwiccoMHn3UUkSS9DLe2JZZwzPUh+B/Srmy3bl1ZfpEAiRIp6lXDGjw7djzk
RYidWPM86+tvKbhnW4vmWcLOQd5iYJVINpvNZndVaFJFHQGXqPdD2ngN/x63W25SduCuQQTTNGtu
zUUPkKD4DTmLKHH7FBQLYFcoLonPNiIibfGH4lmLVh887jJtURYQ4KJ0HsrRAt8IS0I79X8O3Eb9
sqv7oCJ67HDmNVAXQ9OwNbW2r739xYSCXHtBB0+AmABNFaOMeYFmcpP8gp91ovm53bqgS+dzhSEs
WpVRvU4WzowkJGiV2Q8BWuliRO2vpPtlbNFJSU2Eg14SNQ0GQ4nrqWPhelIEdMBOz3UkcUJQDL2N
tNi4g8iiPiSm/wMinuDJAPpdZaERrIrmKczpLkfF+d+szCeEcFizclbyTsE4mjLyQmSnqql1WP/r
PIp0/1oq0aAoB1JE0fgsvbWiKMba9NpTmziExTABvMWCRNrs0w1TlxrCCkxwwsjLzKRIAGb1Dz67
0zi64OkbmlZdah7D9i8a9uCFLVSZQzIEAjmnhuB3eWn62iIcQMp9YNZ2PFIvTzY20PLN4u5doyy7
e+V3QZNKC9pgAxXWjY/SBGbuE3IXpxswMve+hhEej7thnCdjYbcI5vyQtsa+6VFmqfNdmRC7A4dz
Pt6q2hZDmmwvrVGFnWslfmAN3YJKXq3ug7QXxHo8b4Bb8yd6P6i8NEQDRNeOSJ9ZeOcpOXkdc3A8
ad/OY0mHs7TXGnzhL1CFkzk306ztDfBJDLAEVeMXg0Ffa/DqnoeRDglPHX/cD3gOBZiyLeJJ6wBD
cXVDIZd115XGhx4Ue1Tf7s9jSfYveEzJYuOIBaETfWp+dRwZFUqK0b/GD7cEiktDf6NHW+R1yzoL
Rn6CImzcfDIKcCE0aH2pD+Xc2vXWESExbwBA/kwFYTiBws7pMCY2RVPiA4AmjZuhj3HWDNCYPs41
dBl95T1sMrvh/sYjj8QfgeOWWCgMA6GTKhJjWX7I9KBu0V5mwoOrvj0y494sQzvOr9qrkm6VOUkM
4wRv+Z6Vr5gClIWgPgIlav0OrANxUxzS7Dg3yca4/uRhv6zXamDCGZiHjKVNCCAN3RfGkRKnZfuk
8RLryRx2pMrR23MY4z2dO7vtOALSrYpwyVZbD1WkO0GQRoeS4Aum6TpFMRXhhyQ/nLd9WSXVCYjg
4bOlt3he1i9RJs8fUeYSW3Y0NleNhYSEGaO2KrRDbXgoEH5tbPL/Ao4eX1CqEYri99PFROHFPA2k
Q3cBLtMU7ZYK36XRc248NEph++YRWlI25CfPj1m6UVCw+R9UwbcoZUoG1ezRV9PttMDNiYNAdadW
+6CwywzPyVuc+vKF/AQUbBYddnmmzBhm3Vyjr8UanWrcCKakU4maKxBjMujafqm9mgzTL4NygLmq
UXszWuHoqtUEcXtNh5qahY5W8O53aIbCyxg1Zgber2KLG0E2Tm2RoKcgxWQIh06XM2PtpCTDjLYC
hNp+QNC6eBMWP8+vnsxbr0EEm1FSlIfN/bRUwgbOmLykZK9CsMt0hnrjXJA12GlrKMFQWhWkbX6K
8bDRQ33/WN5H9DksH8Z2b6E/fCi9NLkO0zdd3c/dYUgdFJBGkUu2iNxkPm/9HYL9tBFXOfQQ4fPA
FlLqT7k6ucg5oKp+3Nga0hWEqsaiBY16WfEqk+DZCEX1BCPWKYjedxNRnLLYnV9BWTkuqlI+UYSQ
KLTKMDVSoMQ0c7XGHac3rl706mVY7X162ZuQYiJXUXKtmc7YvdLkw5/fmq1yzmXWRAe//grBWqdS
VYe2Q7+wHnkmagmHwukqarehCTpl5C3bjeyCdG6h7wvWAai9oL3mdHcwbvqpYgJvnq3STRuK9x2T
/KQt3coe6rJYA1qzdNGaXVRuBag0rsKkDDHBFEKSlTe61MaLmZNAEjqx8cgDdfEBWvZdbKcf9WHa
RVfx829oq9+Sm8jV9jjMnlOo3quHLXJX+Rz882FiQTTyOlU3Dviwij8kfmjr8zHRN+4sMgeBXlAo
KKvmchsT1nXWhylNcx294fVTpcJHxCDLuKCzp5Gt3hDZPK+hBF8UTZCynHUMp208Fe8WCdgCzu+V
LQTBBWVVmw7JDIQCmiiNVtnJ1muS9ORYD0LwLvE4ZpHRAyKKjyDECA1vyH6G6iGG6LRy4TdX2hab
k8wKoE/wR/SZcWRtTncC5OazKdYWKzB2KvcqNBtsQfx5wRR3NwERwSJQgJBYbJD0jRA3hxhWACHX
i2bX7C3Lbd6j/fPkdjsoAbu+44OCw85MG7XR3lYpvMxlr+EFy1CKjKbTMsQIVKMq/DQiY9O4iOaN
c1+Kg1gfsg8a12Hvp1PJ2YBirgjDnMbbiLlG/MaKW0oezluhdMFWKILDVokyLFyucNhgxWPKgQWo
KN9qp5OVXSMkA3WECfUhCtG807EMJO3MvkDO0OLZjaLua/RZ8ic/eOpmW6fFZWLdZcA3+A6NItbW
TpPBE0jLcOTxcIUCM+0pfDqxINSKCXWMi1rP4I7mvRk+0/Gd5I9KZYezi+oejk2h35ItXi7JNl/S
RxxV7cjla1TYEY2J+yfUOVENqiq/eFm5QUO3CLJkGAtpOpTxcNfFhe10fF3SN+1kMeTbyr60tYnu
IKBzf95QJGcqIUtGD6EDMqGWMA510FhS9xBupiEHXak3g7ui5h9d5DUQqY747jycxPpP4ATXxULQ
F0SLTrQygH5L4de6MqKVBzE9HQ/nof4cTYJDgYAlgkumQysZqY/T6QtB7V77Fgrxh4sCDRiDA8IW
m0L2y+0uin0fo9Om8N5Q72fTb70Dlj/ICwbue+YmV7qj2iaaLs5/kWyuVx8knqWKlRrDbOCD5g5V
378nM3ThskOwvPTBdVlPf3EhxgQYKAdAeyl0wYTt2QcUHXQ58LRFAhyqvYaLUb83L+HBSuzXIbML
004m5/wo/2hUfp33T1jB95C6R3oSdC/OU+aB2yIAEe0e8kq2fzTuoqv5YO36y9QebcuzfuDpMrN/
WsefzQHUdrod7Jq3G5CltbvJ8b3zHyaLYjEfJqgncHXVoRt+ahBBG4E428eH+d+VXXkVuO07qCy5
618FngbupaWrzMmOf8G2dAJLTmH9IFW0eWEEDhoIWeq9zZ/PD0xWzXqCICy0rg60r0wgjO+9qx/Q
znhT3MQvzffI8R8ocsB28GC8lAgnUY7gXoReYn/8j58gLHpWJjRIAyhFQ7DVBkPXm3ZluMX3u+z6
/bW8pvvh2Xew0orLbepOl1v01bJqpZMpEGJIiwQB3nkwBcrherzNPriDPhR24Mf3l2KPpi8/t5Uf
xgN/sPbm/WT/Oj982cXzBH7xe6sk11ijjsiIMHx6e8sdtu/fNHdEaW1wD8HFEsrMugO2xi0iG8kp
D7kv9FahKgSnkejhLChWldmcgGva95pyR0mE7HjqjMzFI43aXivBBUoq1NjhKJL8EYXeuPUQID2D
ddPAOxqB7gQeYk8HPpVmyUwIwThzi8u13tqJathwyujT2ev6sbBueWMHIGnP8puZ35Rb91/ZgYKK
WgPjpzpa2YQ9rYxQtjI64A/0ksduEB9zK0A++On8Am/BCHt4YGjKblSsr49G27kqrtAR/q7U4Tet
3dKVkCmdEp0bnIEhx0QVvjCkEDzaGl1sCfzlTuuGe/+ee+lxfOSP2l4/9JfjN+U6/3igvxB17HCU
7BroQI9O87y1q+Qec/UpwrDruAEbhILZTaAH7Pa4A+NqGu8yp0IbpTOim9Pu9+puvjCP5+dbdsdZ
Yh4NhWQgCULy4tSuxgkdRJoRYxJaSJaZ414hltNCUHUYM/R1RNMtEqw/0b/qkWaL20YWdyE1bsCu
cBP/8pQBJiS9qiZsKxKg0+d37387PzjZtmUQRwTzFFNxmRJjrola4NjArJJwmkY7KAsz2I1akEK9
LAsq7zza8mvicbxGE0KuOKiaqRqBlrbtMUerbdvo3sR7J4nASRG+nkeTzh2GhqpAFQwi4mtTY0LG
qxuKFi4nQglbczWq6cYNSpboh0Y0KGNRAfUng3pqG0FcTFALLVunKCYbClT2DNlTq+Ze4heXfZ5f
+AMkKozoYNaGPTedU2jQu611h1B6cX64ROYYUAMJ6n24IBAOCkcv6bNA77u6BZcI98qxdQzLv8ym
dD/640FLyS7P0505PGgFczJV36fddARRuF1xqALQ+AqSfU4IPcgODE2d/yPOfyZ41KJdCVbc9HqK
+ABShxQPrOZGmCbdYWCvQHysUwMniLDDEoOESqDiy7XqxRyuNMsm7WsJKczwjpb2mF8ydVNge/EX
oi2uMZfZXB2TzKe1qjbADJrEjvA6neuKEwxepis7tbgdrWstTW2rQ0XNrvuL9CFZgwvbLkx9MsYT
wLtB+d428QXjj43WejHaIke/so3p7bxxSKOCNaK49XJOm7FdhgtVL45cUJi/JkhcMsNlAbOHytWh
YQJ6Tx38WU1rp+oeEi55+nuYLk3r98bXLKZ4bvKF+xDeT9JAHfE1UAJ1rfHqT2UpdcnozX7imf5d
lb+oSgaypucq/a3whw18SYkYMZHkY3DoBh5tha1CE62uQtJh/sljjWjICJ9wSyfkSKGUbe6sBPUx
W2+4sivXGlMIS41I08rR6FunSR/Cfseji0mBpIu+g26kXQQbnkniai1u4iqNBzoNr2vClqKmGuam
inK0rEntVrEeqppD2xO6qNGPvtx68FzWS1jPEzRhM9W+VrMgWkru8gBGc52BbN033YJ9S4bGTppr
Q984leWIyHFDyGypQhXGh1ItI08axJZmlELNCyk54zlGy32X6Q9D94HWQRC1bdUvyNy9hSsbrvGo
a0GZn2A3sRH3LaOoCYIsZUNvCIjXCclto/bU4UhST5lTx1BQt/mTdgUkII6VfjhvupJD7eQLBCsK
p0FXAgszrZvFS96U5dFqSb1xlEiNZzVMYXKNaFCCYinhivrgGASRw+h9zSIHL0m71viLol4MCc9+
aDPGwWWIziBuzWycsZRWpHommR0ePWtR9NgWfDfFsFqt3DCe5fu/mOsnIhWI9hC2aXHfLdVjqC0s
SXrwm8BJNvVA5GuF+h30N+Nq9Mcnr44YhRl8KGIUFiq4ktmlMv9Qt7TSJE4Fc/cJIbh1n+jlQJY6
ODXOD0iMgmt4t5Qd5IE7gpuNKC/nzU9qGRaBwo8Fmim4ztNTUx8jFJAtSnNKbveKvmv82zra89TR
88k9DyXfbCsswdT73III1AAscy7Uu6ktr62I3XeztS97VGrqRHkgRgQ+LWSU7bFJpztIpOteRcOL
Ls3i25Zn2feNb1rG98VyVt8k7AyrL4feivBNfhY/QQX0R6aWN2mavPvDU4YHwARUzIPi72kS27MB
ajc/eCcMctTnv0MS6ll89RmCvy0K2sV8KVmFwFtv0QsNwnL++GRuaafLcShKc6DMY3KxLWlu8gLv
VMCJAoerezNIjgX6rjarw2XhCQb0CSSstUH7MdI7zGvP39Ww27OpRUrUN78HYX7Q01dmQaoRbCr6
1LpZ89yQ/q6j1jM0p2wtT27iCS2m1hZ5hHRzrT5KWOwCD/ijGuKjVGoT88pAnNjwfWai7wCdKuO0
sahSr7SCExZVUZROqQkmu5uQ+27dsXcL1NP8jeVgNRdtMEiACpHnoEL+c4xR7leVDlSQduAMtymK
rxJt4wyRT94nkOCZipj5/RRDOy/Jfxl0vjOjexDA0tztpnfdHzY8utxQP9GEM6QewiZCqSk2hK7j
5mqrVrNXtPrGUje80vJDXx3AP0Di0VFkoOCjGUpow+i1QdY8Vd2szcB5/VyFrsmTS5DSnV8xWXM+
jkbEqxyhBwTHhCVLfFQu/ilEnrPxMELoS0M5Qw5O5tQobhIQRSqs3HH6q+s+aP6boH0WN0GIu1ou
67KNj5HZ6PpbhFWdKamSPMN50wxxbteoH3CHSg9dIwqTw/lxy5Z0DSUsaUmLlMcGoJIhOKa9Brq3
7ghRdxCEbZH3b4xK7GidunIkI1qLHKop10WFjL9ODszceN+SHmirEYltrLCatDB9wPhKuu8i41kp
UPFNW08JQP3VEifRUMk2sP0iVjT1sWdGeDc0DDsatjTsZLsTXh1afWDYQKpUSOxxdeiUisKMm2Bw
Ugg7stZ0GoteDe1bpI0PA2QnNzzPYqbizgGxIiorODJpX4RVBkQpdbhIreqT/t2qISHQFHEK0Lxy
K51MbhBsCXnJ1/UTkpxGK37po7dqkd81eWU6gTJzr44GaKH2dOuBa5mwL6PTGN63TGxUVTwpM21Q
IlPHhIIb6joKflng/CVqt1ehMRUnHyaNEQVCEpF0x0LtN7zfcjp+AUfalzEUPS/J59Nxci3W9aEC
eDnFuyim35J+3kjwS6dyBSFsfBKPsVrMcLAdS3Yo6z+oaeoW4Va3vCwVBD7Rz6EIu17PsUrp4sjj
9EoPvw9hiKLg+4a4SXXBQrAqqC8KuuL+wtXoyNkTaLAt15DT+csrK7OaBoci63DXyfxdHnd7Ezpz
Cg83CoykXm0FJZhkRxnaZA1AhZx5I2KIeBrw6mzdQrL77vyopHscbzI6znmUqIstmgl0Y/HuiqlU
UgfRKnrWc3AfIKaqszfKg7+aw080IXqpg6Qx0iWw8LVrxvGEGR+tMLKTrTSn1I2sRiXYOiQRVTOd
MKopyPZjCP6U8sNSm4sxfO4hiXt+CuWr9TkoweqLsKhIunRnKS0YWq3rxHxr/eG22TJ7WVRhrQYl
WD3JozYhkKlx+imy3CrwEzxGt/etObwEZLjppiFyAvSfXKYsNrZWTgqO2g48nVnG0g16av09SpFU
LQM4BZWDUrrj+K40RyuL7KJ5SMuPTaZY6ax+AorK92Wgo+GuAmCh7YfqZ9e6VvKcqVu9ijI6asta
4QjbGq+wla82IGVrXWyBwIsOvtuhFNc2bLr/qVxPbnM7e5kbPChXzDtvOVJ/ucIW9nlv9fFkFgs2
FN9pGu9MYh0zfetQlQeHKxzhQj5TCFLmHXCSn4bHLohncI9+K71pl3+rQC2Kw24PctONKFj2Gncy
tcJ9LRhwmePlAvtUeGnoKgffM66HJ+N3ts8PUwq9KKf+gBQX3XBq0nn9o5RpoAz4S6EVms2iwvcB
zMm1paEhs3Ins94a3rI6Xw7UFYqwegppI11bLCeu97S5pVDuyVAkPjcudAvKoPCCaV/hboYDyeof
z1uOdHessIUVzTOzj0oF2EFrXE4pQNTqCgQo+zpih/NQUl+6ghJWEZQS4CcPAJUrw14BZwyZYoin
oWCBpag4pN/Pw22t3fL3VT5sLP2yS3PAadZrqd0XS930ljPbmr3l7ysMmiJphCQpZq+OcDTcZ+0h
MC/4X7TXoEAND3+qjnouPHmdwjSt3oY8UXEK5Zep4tble7hJyiZ5pECjCcV7GAoa8U/AqNq+zDhB
VEfbZ413F8NQ1u4wv85Kc41GdK+fy5dce0zy4uH8OkkDhxWwcOpFTY7fXAKHCAk+q3KKGY6k9e0B
dVEshtAwo3/xWrEeqnAEZZRHE+NLqKKi8XUk5g6cjKPf32vVUiumbvDdLXb9ZXt/DlA8gMJcDcN+
iVXiFi0KXfCzn9CIdX4StzCEwyeHkoEFOmMQnmLVcDPwbXVSt1JGUmtfDUTwU1PaUqNrANJ1Jcis
VOr4hHuzqSH8KraCIVmBDQxy6bpGFR+KXYX9WzWVNpEJ01bFh2LeR8Vd7L+ixtsIHlsdCcjpmdBj
F9+V4bHZesyXEY6cgAsbexjaIo+WVlgj9RJ6aZDrgD1T0CqMdooHtepKozbvN04baWgEPmrNICpB
ZCmMeK5KsykigOZK9jyG6G6II3cgxCupYTcNg0hi7KiZsjtvO/LBrnCFwY5NyEe2xJ0zSnymCM+0
LLB9Pnlj8QRuDkebnnKIhBX8iSZbGa5NcMHvdE2qm+AEQuiS9KhduC7yG5O+Q0/KjcyLztxXvhvU
B38rPSK15dWYBa+jBHNggZoaPoB4Tczvq47Z1K92mvl0fnalx9AKSHA2KlWHug0BFJrhccJlkiv5
biF3OQ+zMZ4/N93VSRS3NB5LusCMlm9Xw/gc6rOt4HVf67qNe8rWmv35+wosTAy861cAi8mHVnqj
7vjB0cdzfrUQNw07tduNDdiPt5RH5IEgOrop+oYZiFoFN1dkGcigAsTybT3YARiTkjFAJ4Gy53pm
63VxIOmE/6+Phhp7BiZamc2HFA1wqfU06b/LrDuen/b/MhWfXyT4xLJGu+RUo/u7L+/BPjH0t32K
fr/wgoJq39T3Ct5KWOtZwUYwJSvyhpTHJ7AQuDXQkKE5x1TM1Wsd6PuWEXsc2S2bDHTgmF6pBLYW
37fZdNHzES926pGG2VFXH/Q0vLCo/1ixt4G/5g1x1I7ATMKL3sRD0kDCfVtov5u09oIgsatCU+2+
wdvHwhgyVFvCXdKwcDUQISwkzEroRDGQtL/r22MQv1coEzJUNxinjdWSO9jPORMcbO2XveUvd8+K
QIvzofHHvVrea+2tgTuFYuLZ5fG8ecg3/yeg4FmDWk2ZMcA6SsMH/ZB1aFQNLZqjdx5m0wpFJ5qj
Q7bvl32R3UK9o+Igs8nsQEXx1zFJnKzrXJBCD9rma8FiZaexDYU+MQUpF9rYkNsVZrS0UM1HVATA
ZXTV+NHeNy4YLB7Xly5+S5DWGmOnz6/GzK273saz5cbAv04w8LWlVRHlkqopPjAprNcbPEojAK9A
m9Mgv7VL1EsjIq5fcTejk2MWd7UKycXcmZtvFEzfaXirTv+eUfH0O4TjhKDNvwsrfEfYzuUOyZUB
/CNgozXy+tYv4sgGI9W0Oz946dghto1cnUoRNAgeYJhJEiRURzhm3aTGIageky3K6uWzvywvymA5
NXDDVkVZtH5u8Aw6oRHHZyXeCCDvQCFhwg005YTEtfyrBn0tGyeZbFgoP9UXFXGk78VaIoWYMCgD
wxqnGwZK2GzaBePv81P3NVzGCbLCEPblyKwAdfMGLlShwxWYzWb91dYohB0ZTVXqj8viZKHTI0c/
3VTpy/lBLB8pLs56EILNdcgMWIoCCDO/VcwOZFIeC67a5l/nkE/nSghgBqyHtmwzZ6yu9fFXgYaG
7J7rG08a8hVBkQGyLKAGYAJKNrEhmFKsSEcGuw12Sbux5PLZ+gdApKjwo4lPagKAcnqo6+VdPfQf
SO9vWO/XIwazBbl2EKRxsHuJNVuBCVkha5ktvw9AWIlydzjeufTpLxZ3+XNAleQXxBLbx9mPIebe
pIm/cYuQDvRP95Om6ui6EmYyj41BLQwMlAQh2sSPmWo3ZmJnW0SlUgunAIA4FlIGphCLjWaVTQ3o
NdFA94P3aO7xQejD7s/b+NfgANO5AhHCKxaaStUuIEa659HdPDyk/RMOHbvrmo2Vk1rgCkpwp0Xg
a+lsAIr7Vwxtm3mXOecHI7WNFcLyBauwGVW4rFR6IAzGSxYdRqgQTjda+b1hByN+KYaNRzSZ89bQ
UQz/jR31hSGhHZsaQn0WAqviMdfBWIKW7zr8FZbvhvkjyo/nByedvhWaODg0HA4I//GqNR2q9E0p
N5I20slDN9/CogoYMT+V6EkwBL0Cc+uf2+BKV2+SEqG19WoaLzFY0of38+ORmvci04yMG+jyxMt4
3qtTxuegdeLegJCiZjdljHLtrcBhC0Y4iWozs7KhBExKj4aFTkAdTmHrSCXSxVkNRjiN5pgRPi2D
qXfFDZgrjsEPGtgNRdOflz5RJ3fYzeX8S38w3eGFox0wduorMMaen1JJSQJ2s2XwhQUUIaPYh6hX
+ozquQi9AqlLLkY3+sFe0eJ+8O3sKoGAo2c9KuUGqHzon5iCB+FKb4SVhcZbRKisfyT/vprjdEyC
26hbJdZiH78f6ld1eWDWd2uLTl5uI59DELZWFlmDYnBAMH6j0GPAE3uTR1F6algchznTlxywcGr0
PJohHgOMrFpIcX4i47TwtjT/vg+aomEObgn0X2w5J099oJp0Iw6+pXOvZ3Dpc9I/pD4P0QPCO/I2
JmHx7xvWTxEFA5grPVCCDA1V+fDclxeq9f28Vctmbj0iwQDmRCuznuD3teZQ9h+DDh33ad9nWyle
2VFIcM0BFnhZvlRHTpoWo6sKDlAdXW0IbUoOvXrkQ4PA73B+SDKDW0MJBqeEOQSfKriLUkcaZ05c
PXyueOT+byjLV6yOQ6VnbRC3QAGjTqb1Dp5lGbi0/gYE3CpsIfFBvcwpyNwRi7XWMhQIvUBKwwA5
WrjV6Cw1AbTq/QdEiMTrAMU4QQiQCB1Lsx65DA2pSaJBbvzx/HCkSCbardDnpTLwnZ4Oh5TI6sUa
to9pLLqYt/F48FWv3xKukhTGIHRF/LoQ/UL49E9yfrU2YzJFJEJe1ulNw6mo+RRDktbQ59pGh7sN
xTZnytDb7Ac71mxVfS/WJd5r1tiC9fGp1YsBT+kOyWeno/XdbGkbtw1ZMAHmB44jEblEUyQ4CsI5
zGEvS1lHgPO2y3vXaMBTG3cWKqcK8JO2tZ+4hNdgeBu6jQch2fbCEQiDAemLAYd7uoi9SXxzjhAq
mRDI4QEot0t+5fP2Ly4COm5SS38eOBBEatwuVSwDISciMt8j6C4L+sJtwcplVbvzRikdzyeQSI9b
TcUQlgxAutpA8Fer/fYhz8pBxWUOKpgbO1pumys44QhBKrKYsgJhNItGG0qjdhqrBz4iwk1NiLlE
udNaqI4db7ty3rokyGJqJFzQPoKEC8i3haXTc83Xxojjeod8k2F9K8sQ3I7VVZgQ19B+taDpOT+3
Mq+P2gN0AKm4zqli75hpdaPR5ovXp0Ntq20YQFwwyg+kAu1sj1ei6uV/AxR3H2eJ3tYAtNICSeGP
gKl2XCBINHubGuPzeTTZXkcHJpRYobsGOhkh7EBxXjXoHS6rxgi+VM7wbrClHy6dQfCAoCbNROwp
7nVzVmM9W6xTI6ObM2+iiV2jLR8U++3D+dH8iZJE14UeYDzdIU4Hr6BgmiruCGnatAgGj9ahfSHX
Otjv7PFluEkccIiRd34cdvMNs7/n1+x2uptuX1F7e7AOJihA0Nbrnf8e2eyuP0cIfaphVuewxOcs
izj6BR6Fn84jSOgnKMpPP0csbIioyHQCNeXW0Xf0xr8G5cRd65oH8ya76F4Vt78or5kNpRyMMrvK
vXYrVJEdiGt8wVxb0lQoKAO+AU7ONL3i0Y1fKG6Bp4rzI5UQty8j5dB8wXP0sr6nXjtOUcrZDOio
xDZ9UXACJlPushFMWczfpxnu8F0LGT90laGJFDUhrlp0W6WjUt9noigfrLlg5sODy+lHpL42V0aD
G1ScdBc+jY4Z43Zcd7uOgAkhDex+uotDUBWGv84PX+bj18BCiIPH+Ar3OQCPQW530SFHB2s7Hs+D
yBbThHPVGNK/eFYQplgtrTphDKG0Yu5nH+wle87e6Lzh4SSVBcuZD6oJZOggAS1SdyTdYBgdGHEc
LbhjEKJFV70TJemh15pjn7SHiE4PrHxF264zBznaxLULkocbHSvSsVqISlEtCw4vMeGpKIQoKD4G
f0ebOqjOjYvAzmoP0oPn51R2YpmfOGLec8zVhqPCBhaTx9/0KPYqrfwx+6rbk8Auq19TtFWuJwuu
ODaBaqCNBAXOgk835gz9EyNYCvxIh2KKPmeHukByMB79O10vrsehDx1SKL5DNLIl0CTz9iiIX0Qx
lsSheEBDDqOJ6wk0DDp9i4e7Pvs9D87Y7MZ/30e6tBbokNAyUQWsi2lWtC0oQULgeBh/LptjHL82
0XtSvnbq+xZthuR5D1gGuG4oioNxRRGcbDzk3YTjHzOKlHLX7ya8aQ07LbzV6I5rO06gnESeyVa+
UpqvWeMKznVMoMSkgovNUY3dr9G5Vw5NveM/vilPvPaixqufNryMdPUo+C2Wfk/8E9wbm1O8xiyd
8jxFYy69MlRb136q8fdwi3VRtv34CknwZykdCh4tSLj/2BCyK9WfQ+IYW5zjUl+zxhE2QzCa+sgX
nLxFpax26O3Uzi/0+xbpN7e6q3yHPp7f8Bsj+3OErK5u/hD//xxGSy8+OmaL5yKB0FT27TyOpIsS
VolUBNR8wDFHxGze3JgFmJlHHL175mgH7XFXOJAK47faj+BhduJ9dQcyj8GeX88Dy46iNa4Q1bSL
6HzBB1hl8xb0R1DIBdbuPARZfkMM5NYYwo7r1VQvEgUY/S4lNnmChrg7Hvmxcf2H4lEb3NzRQZVH
3eBn6lyi/8D5m3TP+guEvZfGpqIrKWZ3JuQumdUdCK8choKOmd/1VX3cGPDWpApH70TNdmIjBmw+
sH3hae8K5KohOxrcoK1iGlzNTd1oj3xTZ8+TbbwE+/kCzbPv4RPfbSWG/svsLwE7KDbRqS/MfhuZ
AZtDOHF1T3fF3t8fM4dptrnTbiqnAambZ7jNlf5bO6LXOd/He/ad/cUdHURU/3yCMP3j7EN4kuLY
7OILVL8SduRbpN3SjQodJbh11YAMo+DsssbQKrVYRln+6uoPy+ghl/PA+o/zSyv1qSsYwdMlY1Wi
phswKO5u+jdQR/jFdUFGqJ9vhqdyLLCCWujfBiuQYEXJnIxz6AMrgNxA2uGlk6HQ5mcbUIcNKBpg
g4NEBe6Vye+WRa459dcWbdy5Nq6VmO+U9G4Mkg1/KI2ZYUn/fNSyDiuHaDSZ7/dqhUMFos4ddBGU
zLGm4wSxbfYyVweu3uhbebrFPL74D1BB6ajlxGSIxatqbU2FTnByZly9TzL2gP38F4EdWnT/gRCG
pYeJMk4VggKS614dO4O2VxN01ATHSbkI8y1/JHUQKzjBWpvOapVwYTDSkXEZevRzp0gEQlztL6x1
BSNY68BKbex8TBxLtEPQ7IpYdZEdcZTRLbcaGaVDQhIHXgaRpvWHz3NlGAHi0LgvYRhaAyrUitlG
6/2NQBxUDpCZBymYQRAXCxPH8jptEZXi7U37CHW3QSZON3aR7yjgzc1iJ2RgdTmcn0WZ+Vna8pyD
fjztS52kOY+s4hSLVWbgYKz1m3SoNxykzHutIYRTWKlArltFGJYSIWUa3qaxnYPaSS+/nx+KzKWs
cYSzIKrA1wWFOQRQKGLgzW3eePOY22HhtVtKnVtQgs+vSKEljQGohOQuWIHLmqCN16nbqzR6Pz8q
6YvseliCp6zzhIERGNcH5dBNdktsft0eDc9yyG15CXlE9/+Y+5Luxo0m27/i4z3cABJDok+7F5hI
iqSoedrgqFQqzMjElBh+/bso1/eZhNjEa7/NW3hRVpUCOUVGRty4N7NTR/HG1RU9RHePifMYuksP
tekszZ3U8TfMPEhetV0rN9PObAsvL7xuZH7XWraubKUQgMjvl8d87rgdm5sdhBKkGwOjMAe29Qdp
Yt4BcyiYIbolV3V2a4IYFHkhBYdgniRRunIkUouYWyv9key4tqfh+7i0W87O3pGVmaeyrDjL1Rb5
oDhfdVSsJQkCucG2r3OP05twkXN8eil8Wa0je7OXRFGiPSAQGBW4/+gPE9mCF+LKt+QZSqShsHno
SE+DK6/V69Jv/GAf3v+D5UPay5xgReAYmu1YQaBqHg0Yr4SqRQqaplhzjCU5v7OO68jIbEuGgxFJ
Pyc1YLErq88xeIovD+NsHg8CN4aJ7tMJujZzKGMKfZI+mF5k0qFkN0UI+DRwqh+x9r0SBwPseHwf
SqtUfrhs+Oz2P7I78y6BqoxpNJ34egwhJYICromIaOlVdnaXHFmZrZJUiVyMSMg6ZXGtsU9t2Klt
bkMPKeQFqNEyjxlvl8d19rQdWZwtWc94aRV82hf1lZW8xmIf1q/60l19xgpYQ4FLANQVjPfzOoiQ
uTw2KqzwQHISk/hZx+yUHoQSLzyFzjS5wsSRqdlChSlEl8wCT6Ee7OH3irDHdbwfV9Jeu6kqO9+E
zrC1XpWFat0ZdzIJrqDPD7X9iZvsNErltdSSsENSEsxTFGUkKGSPbWRryqTI60Gh9/KqndmNJ+Zm
g2xIl5ldCnNc3eXSnZKsFenusgllaUizvQi0W0fLKc9a6XcdOm0qNxf7NnPBVIrcoKeIH43mV3Qr
09tKbPXipo4Pdei2cGzRwuyee1JivGgnQzkUzY3z1LJSy7o0diiccze8JgfIS92zd825i3di16yj
u9bPIZC9TncFqjNX0WO9pKx1Jrg4+YDZMSkCiHnpKT6gD/yg93nkRtarsK55tFSpWBzr7KKtSjnO
Yh2mSOiieQ58UqGtfY/8z3T3kfjJM1PceBPeQLp919rxA1+9LyVHlwY7uxspZYCHWlj5Nnc7zdXC
2q5yLw7fSPJ0eZMtWZrdipnJhqYwMFZtcESwLbOrIburh/sgXro4phMxu3+PF3DexgkgAdGSCpYq
FSL3b026EFCfy/IqUHPW8FTQKWL32VBqjauBNqkkQCBFDw7oZugzvyT+WGyH3sXggDFxRk1fuBC1
M8cUHOo4FGDyVQDnnRUto7CueYYqMxiniVvBv0GeG6WXpAExbudlNLCT1AktY53zbSj2UrQFK9Sg
bw1y3ekvRncbF7GtDmCoDldp4CZMeKi7d/I2Hf2OueaIlw+xB22T0GDbBmAupr0nAD5EXdup+ycB
XpemeVfbqYrmmFAP4ul2qA5mI/t9hDo0oAtQEl7ygGd2jgrudAXMdggF1PmNgoQMY9KoIw6ABwyh
vgPCjdSxUL7Tlzr8z83wsamZs2UdtFwzdTIV7yB9U0cO6RI7hiZA6Bp8wbOfNYbuUUNBD6mKFrHT
iyQcO/AREhjLhGWDfNKXQfzaKC9St2PtdcIb//IJPHMzT4b+bW/m2Np6KGK8QfFqkp5kE8y+6kNY
G/7YepftLI1r5tWgpUl4bUzj0oEXBSkgVT+YviJjtOIm3dBFCqkzBomCtntQLOHZ8oV9UlIjGoCO
u3UUEK6GfBOPbwOkBYryECvekgr5mVkEOo1SFK10MHXOr/+8MMvRCi2Q2uuBM/DHIRiRGfC7YmF3
nLn3T+zMtiJXSKTVstk6hXXo032mPMRLkgFnHOWJidkGJCOxYlJi3ppAc1TSOcY/aD0giAFBP4XM
KYrFs62gjsQIiwiTpUXtc1OMruDRXZEsxAxnx3FkZdofR+khoVDJiGVYSeHfSAPRmKX2qrOLcWRh
5vETKbJUPsJCmX/y0iPglVSQJr18bhaMzMV3NJ2REAekdXoAXxp901ENnncBnb8wV3NFKpqXwtQY
RiK3+iESqgsNAPfyOM7Vm45Xnain61FVaDlGRa8FC8a4j42dPqROB0LJZiAuj4vdBDUrog6PcdlG
zwgK3YWDLno3EiCd7ORV0N036VKdYFqiWVRw8lGzsL0QSdFYEmY3bx8puy+H6zDcZvUWVSkl9UR7
e3kSzrqJv3fMTznFoz2ZBLIoEnXak3G3EjHEjeJnyIoG6ULT19J6zs5wKyxac2s6w2ly01blNi8e
Lo9kycLs2mBlaNFehgU0wwTFSm2UhX1/Lu9/sjQzL2HE2QitMsxVpssPNEkSm44dtVtruOmF5Fkp
9fuY2U19Z6HN+fLoFo3PnEcUjopOuwAHQn7IgwpIYKdsD/l4A2W2PrGcTtoWkrpg9exmRNYLVz9q
Dl+qDnVFjVCTIuHk8FhB4cUa2rkBeu7RHPhu3Mn/oKeOQLcTxO8AmKpf1BFpr9Uc+r0CHajiR16x
hx65sFYpXBlgzIUJVc8ctGNbswntGqrmZRoLR9nV6CYO7XTH3819cP+o3lUfbKF36gzTACBeR0Ob
uWYagF5OKWBOfMjX8ZN5n14Pn6Vl8605OMRz9c2TfhsuuTj58iD16edHx5ubagZ9FFjF69Trfojc
1vfaJsrsCBQrC8bOuZKjEX4h5VQ4k4setlDodIukdEZA2pI7qq0ur9y5++fYzrSwR2OK9CRLmwR2
cmJtjEzbRqCX64alBNGSmZkjbpWoInkzmdFlh3ZXCbJrS1n7c2iO412hT07taCxoITWHdjIirVGM
WFUvyUOxU9xiy160+8Sw4wU3fPbOO568mR9GJ5Us0mmR6uIpfIfc71vj1rbkxUBUNrotffKt+iCA
yr/Nnv7flm3mn+E3syquYJmQj44+qaS2S/nxso3F4c1ctBhSRZKnvWHsCdBNb4rdbOOriba5w5DY
y3jV36QuVFnUFV16bi84FH3mUHBrG1Ffwjbq4mVuKwcNhXjbmNQxvFcZsAJzIUY6A6eacGmQ4END
IQRQ553twYBOLt4oADvzGG/7Q55dpQm0w1w1r904uR/KfRGs23ZVDq5UXifpwkk8k2GYPgC0i+g6
QGF6jqsYe5DeZAXQ1haw5KnI3JxDOxsYK0guB1BM3QyRAU0UL19inFTMaTZP46RT07OTw2gIuJWJ
vujU2IYmapI5aHLXabeBdrZkHXK2q8oXRlaV+WTptkD/jMQ8In8qyruBN4puy316C3iobYWyR8CP
2e1pGaxHkTomf0CWBOIDOatcCwDKmgu7qd7Av+A0zSEcIZnB10SNUKDcCK32IcEy1Lt6TFGoeaOj
5EmNBrYBX1HXyejxfKOXV0wqvLLbFNIqSDZGMdpNvhkpmOJXlbhP+31AwNNX2GESunnxPYy3IRgs
DUQVOXOt8SZLDoWKNiAf6u+cr/vikEBfcfDlBvFq8QTSOzlYJ+aaWk+M34LeDZIG22y4BX2NqaQu
rdZmeU8bP0+JzcVON66S8NZgO0k8RuazhYL/uEurLYPoXZluTHaXp6uifg+6B9RNCuveFGtm2Oaw
gmZ1gfMjC5CpxR+1BoKKQzf66EHxYlCS5C9y/crMGDTXASQWvNTYR5CwUx6L5F5i72SAYE4ALgtI
kBkhpmtATU27qiXXij9Upjta+CoP15A/kHjstCikqCJZ59TH9nMS9hiUa/Dbjs2PpnQSaycHB6Sx
RP1I028dGHzAoyXKaUK20LwurN5JhR9qXi3XGwlNFQ14D3X1kJHOlhld0fQFaCE/jz3w5y7d919D
p6kldZJ20WSUhebtvrkeBpUetRMYx1E25qbyG7f1Yjvb1XYj2/IN2YPK1sMOu5dDNMguOMIz5g3k
ojTLUiCrCyX004ulzHTWVhNMMNmhNdbpnNQpDpVsB/bzvQHBzuLqA4Wj59orFwZ+RkITVYcjy7OD
abDBMCtcaj/hQWgUuirt8RnSpTlCV+fO9Mw99+rdsI42psvdZAXZWlDzuEs3wRn/cPIZs4suEjVr
wg6foTpgGoPpwDVWcMadz14ewf1uW665S+0X6/vlmf8aBZ0Of3bNQZwItBAm6mUgkoryNw42MM7t
liyNb/r+mf87Gd/sppPTHMxJOupXuZ1faw7ZRn6KcZauWDVesK3XrbOUUjpTyDod2+yGyyOiWg3F
nOZPUODaFH4JiWMP+Uf3vdlfZyvdWaIcWBrlLGrOCHh2fuJ3TeuK6KugvybS+vKCnbtFj2bSkmcx
cjRwtChV01Exwm+yvh7lYsPB/Vp376g4uVbWvzedaptpBFpjivYatKR1sbid+jEvf8oZDbzjCf7C
5G1ZmcqtqSSPYPDWgkiMX2wSN70O3G/pqnfHO9xqNsosdu1TWzidD7S/e6Un9v3lD/myiS0CdDjA
uATdBAC/zw5PJ0VDJqsBwqih8lVaOiWca23u1eHusqEv6wtDaAwFtMIApR0a4E7dlJWNGTcg2ITE
G+jKjQIyQx5R/ctGvq7wzMrsTKqCjFlfwwpIVcHtPSI+s1kCpl9gbzfEKaAvi+JVvuAJl8Y2O6EF
73IzLJMO/Z+3TfLAdb9b4rScfsWJE5gNbHYgkbGUarnFwKREljdZWubPqkSMBESLA9ubbZL9kNqk
X8hjntsdaF0y0W4Pum06f+ilCWAyYsw6lANXco0mMPWpq7YqeVlYtiU7U8B99DgaNRVUwgMm0EJc
5yq9b6zCK/UVlIDhjt4Xd3yr79ON7tRLSMivz7JpXlVopKGKo0+UJ6eWQ3O0OitOoS2xwanbmLL9
XNnCIyv0ZXhTv5KzMNTpOv6ykEcGZwvZhmUbVy0MGvtmFyMzvLIc/dZ86/x+FV3R68V0xJfEwGyE
M8cq6UPRmREMlrrfu8wRtqpArt7R/AKiGgt+7Wvh/tTaz+TW0Uq2RcYEyJLQOOMqB7oSHyyz68FT
nel9Nq6MQ43AKHKad+ymYb10b509iHgLgPIVwMkvXWCDwlihjnkHYBUgrWLdTVks3Vga5NntSqAC
qk2todq8iGA01OQWphXBVvsD0hmO4Um78op/C25Mr0I65Dq/Cf1mSWP3/GaFIhJKF1OoN5d/aOnY
hgaFXRSWPrRbAOv9wM2+qQ+jozvlof22sFenY/dlrx7Zm35+tJi6pGZNFLHOMVUgWRqIbdrEiVfo
T3Q72W7x+luY2a/4g2n7HFmcBbNmG2RGLmGE9C0c7BJ5ah9MnMJOfMNVBrs+DK65kjZoEFn/6B3z
jV9Ju2Shw38KW7+MGlzZCghnMNNzDGCV8ZoyMjmjbKcpP2j7eXlazw/yyMDMBQBZ1oGMFL686Q2g
vJldaomTyPSuaAFPbbkFvAtK+RX63gYNKegIkmkocnfROuSJA/IBWzUC2xrLQ8e7TUqJrXTVPdUF
Un1SvPTA+BrmT2ty9LkzByJSmpayOt1uxsZ4696hd2b40T1f33G7XtOP3B87N7kiV72jGG7vDO79
/xoBc/oJ1ixwI5LWV5mOGcvHTSm/Se0tjR2LPhfosLm8OGcXHwkWiEriXH/RYk6EXsZJDf81otZV
jPy67+XVZRNfE8TTaMAcAZo3NOLqdLbJ+8LE83TyyODy1tFOft1e+/oWNLTDa2OHD/pVAwp9J/Yr
/7Lhs27ryO7svZYEVUqg34GNHasbjY87VKnB9jl4UfRx2dL5Wfx7hLNgD5IS+tiEsESt5zh+0mLv
8u+fTsj8iALlAsgLwAMIWme4E7PmESi9SmzJUF/VSHoEN1Z/1xUrpciu8yW4x7nRHFubucHc4GNU
Z7A2WM9t6LNmCfO0ZGC2IQwz1ntlMmDQ+4kKQqwvT9e54HFizkJ1RwdQZ07noagD2P5E1YGS5Vut
u6xZ1bGPbhYrdC4bOht/H1mis4PKerTVmiksxUQWThFFyDinyT4Pv0Mqxg9VAnBp1riFsJ67uEAf
XNE8yQLdDDpl10FWL+z4r4hdHDWQnGpQFwbO9AtfChSMSiIKfE/6Q7EVy20AKqpttrsGSAkJkUZe
eAmcO2IWBQAIylAWEDSzcFKLCdi2yrpzwqCF3seOkxzdNR6r3Z8T/R8f/X+Gn+zmr71e//d/4c8f
jKOMEoLn+/SP/33gn8VvN9n7x2f9X9M//PdfnP291Se7fs+//qWTf4Nf/ss4XvDvJ3/wiiZuhtv2
sxruPus2a37+fnzm9Df/b3/42+fP3/Iw8M8/f3//nseFiw6PKv5ofv/1o833P3+nEzHKFIP/x7GN
X39hGsSfvzusLZrhtx0rwh+s+n72X3++182fv0vmH+h4ntoGLNyJ6H2eKEK6z58/on/IBFwIEwGx
aU292PAwBQOb+p+/6+QPS8PNb6H9BXh1MAr8/lsNvoW/fqSrClpjwJ6Ezh+05vz+r+88WbK/l/A3
UD3esLho6j9/J8aXcBXd3xD3hjg0Or2mrzyNr/IhkUMl0IBFKMdhL1GCOA4UaA800Bsbbke9GiPE
7rbO43KDTeJ0EbMTqQQmU+RXA5GuJLPU7Vw29qMcRp6kDCWI0ToUQfryMw21HIpdwxuI0awpCZ74
emY8CqW9KasRZDtdLrtpXtsycHlFGFwJDdXCJN4EIpLAkincgWvfyBiP+6jLPL1BZh1QoxdLSpsV
g462w1NJdSjH+zCr5M4bkafaVq2sOqaeCZv1oAXM2ZumBh5EbyO3p7JmK6J+z5LyujTy3uaBDPyf
qhWOEPhZE5DPjolvEfQpXag7lLYZR09lJNahLA020ZN9XZaeng8viSkzpxEAwo0awdstIoGrYALt
wCrRU6vFz1KmmJs8C6JnJD9Cu9Vz5BtMQAgNVL/KkL7ypFDQLU7IJre6G10hzmBYa9XEo6xBIyJq
VqhscI7eIfziK2jJ/qCa1Lh44MBvMfSwx1kiHNqyxh3k7Bp0/eDTMDLqa5Z8PSZ4dqSStU4C5G5y
+hJREAXrKV+PVLKTCGlSM+0JZHdF5CetioCm+gHwPX41MR9oXTK7Y0YA9WzQhbSBVrtTwALurugq
An1WlUduxdiVrgy3TTA4qppt5Q50KaJ4oHRwLUnxQ/x/LiuunGmroRBrLWi9JEs8KsnoMRncTh/W
uBQ2So6qZ8Rei7TchFZ90EwJOg5y9QoBuJuAkl0ec3QHGuoTUZKDYkUgTFFKt0dQZtcBuldyiA6V
A3diWmoeCZLv6GrfinxQbJQ4hhTTbUhQPO+6ierVGkE80jtg3L8H3/U1scSrqMBAUsvkIdOVxGFa
iJ0VUqx3mK7rLNjXI+Tnso5/MxrjPk/jEhdXA8ZEfiOsMgGelKTQYxm8hiFyzsbA6Xn/I4uHaJ00
47MMJUKn0ZCJ13iB6yjDQktEe54kr+1WsTaWPLxEA0M5pxSuqfcv8WjsUlrIjhiTdUqNh1SR77sY
FYcR2xWNtwr0qtm7Ati7wUjkG3LhxJHlt0q7ZmZ1q4kqcwJLfjFQEeg0XttU6Rsc3PC9ou06CdPA
jrRBdSIdmFetcE15RJFeQDVYSc2VyEASZYkxRu4x3cYlue0z7Z7L0icGt5WbvLL7QmzyQtzlRqL6
aoh9BKGfrdz3KDkRy8Flf5XU40Nqdc+RLO6TsHiTUw7XSiO7lsZDKymWFxtq6+gJ+1BS/daogsot
NPkmibsdgYoIRCdMRKRNy5xRz1KHN7wAL3Cpbdum2ENe5Ac1DSeJZDAtxEDCYJvI2NldZdaukPhn
VHSV0xB6AyRchgsfLiWRhd3hhef1eYECtKhyN7Wqq5i1ClTciN/xdHBLkHtDwKfxiBJ/MwAylHsj
tkWMnaGzaC1XkHO1LOPQ6+qTyuJXNTHBnaHcjVriKYyupVYBi6JkOlQZ/brVmc1GJYD+Ser2nUp9
RdawhgYP12Cgf2wL+NzCBMFSwkv8fwnEyjljpsPZMLoorTxaipnYTcYfZCidQPEnXVdCHTwFIjbQ
G5IO0NkGL2CBEiAPYHjM/TrOSzukEFFo9EZyg6x5i0i3i3oqHK0hkKRpBWp1g1biRUVzFwMc4QyU
DKcVBLhKDUYJDZgfiwknYMO1GuTvPZMTwO/i5ziiexGbK2ugNxpt2KYLJTSRBRF1dZrybZtKeyLp
nR+Jnu07Q0VHdRuooGz9ZwHIfVN9fjb7dz4PQf4/jC4IokBcsYuxhcuKT5AvHIcWv/7pr8DC+AO8
LRBPRQwB7BIIeHCx/zuwoBAgR+oAWjxgtobk0d+Bhf4HXioIOVSFgKVInhQH/hVYaH9ALxkhoww8
FLD0pv6/CSxOg1AdvESQSpuS7AAgo1FtHoRGOS8YNiJKRLG6TdrerRLN7gYcI0kNF7AQpyHMX7as
KakPYADyqMbsbVTqeFdIYOyDb3mUeb/ReXCXZukSEnUGivtlB7gDaBZgSOBfnIVKgpFKajPYKbPS
UaAhYHd5/UQpXw8J/J8YwbhkCV+CsK8dF1m39JI4N6kW5nMCDUPE3Zx+fpQLU1pQh6QsgUOvQaSX
xOPtOEI0JggcJRoBGqD8UaraZymFkmExgLnd4vqeacKjDQURtHJNuLJOi1r89RI4eQgcR5GzJ9ev
mUEPxs8YV8NtdvphZVuqSSgV3NGKzFaT7CYlZJUnQJByY5X1uRNLBjwVtaWh3qid8ApTstMh8syS
PR+dll8R7vG3TK+bv5/lXz9FO/0UK1fKKkVHn8OqpELbhpXa0Ic6iB7+sojsbDAXVkX92Xz1P5qc
urROTZI+RZdJ2hWOVabyYTBra7AFTyzFaZFJLO0BhNRGqWe20HA56kPsRWZAoFmfheRZ7Sr6wIdA
blb6oLZv1miW2YbxOn6YoOiDXQSJ9pJVoXxrFq25j9Jcr7wc7ZiAb0RtuW+GyoRAx1inn9BosvaV
lfC3SAzsAxdz3bl6zdTW5orZZYhn834bhe8J2uvrLQ4xxERomaWejD5/1RZdqH8fdQl0DLHE1bc2
rbDPotrih6QpSWuLIhzAKCYp8l5pKeJrmUUGJhViw70tDL0mDu6Unv4gBS/VaxIYYlWqkrHFXsh0
O9AMrUG4r2FG6iZUvydBmI14H6SV2+u5+VhLUvY2RohF3EhS+tTpM/R4XzGTor8HeWAsZqlqjZ8k
arka6ChvOIX+pF2ao34YiyoidsHNnK0DEQNGHcsD5Izwf2vZLq2q36Fc3kEQDHoGH7qAxGjPc90N
BlFodloagerGXBUUyuZA6uRqOMR2Dnl4c0OBzdHtMZHS0O7lQdqUgkFLrSv70bBLhRHmRBwdF3aQ
jMUuMbpa9hSIKQDeYkYaaO3MMRrtuiwkaaWC6u9Qpn2AOKOKMwl0y0HwOBg6KEH7okRACF7b7FnL
uyZ3jU7nHs+SqVwxqPeQOMwe9bIBuavZ6pjQhLX3eSuXKQgnaPjZ6ABEKYIjQcQLmttqUT7pFNys
NpOD6ipSG3BraJn5qTYBSCOwaW2RpyVx0iY3IA5amKDkC+opFsgh3wua2/qVQ8ItsSUg+1MbIsnt
M0YKtVu1U0c7RCS7Y0akVk6dTQMNSVY9qRb0qM3R7Eo7zsw0teMo6JljSYN4lULRUHus+8CLR2qt
iDFyCYwSmYw2X+jbrIuYJyt91KTBkWNDXsVlpX8weUTw3oK28BW03FLipBmjH4oVRtFu7Ez+hs+L
I1vq805yWMOT3EYqQDwVdIhjD6Vl5cMsTfnTkAoC2pZOejEmwjoiSgCaSml8Jm2kAMkDqqvWo0q6
imrdukcBp3mmCrR2NUK47nZ5Guxi2pLvZOwaLytG9paD2uwQQLUMuJOUVDcZnqN7ifVJ5Rpa9moa
Un9DY1BSQzA4aDAhvQw5LVGkfp5UsZfKiN1TM2SbmCWqbZkMOe6SFAJJWCa1n4zH46uuR9qDxLRu
q5plHDqlCnF4uNC2fu1qEBk7ZZS3bh4AeL/XCABywIHp3XM3KrgqBrAxo5I+4AUwCKCZwqJtUFLI
IReVJ/lBT0wLfsTwUlDRsk1UjulDgAJWZSdqhQR3J2eDBzRxU+7Ao5y8VDleOHYbNYgzy6L21RJA
PECg0gxnRTcldZNWrD9U3ERHP2u5Orp0+qkTydbwI2jzXLVzBfcQ7qMyBy4N19L9yIaAuBDkGJ9L
BhJtt+714TphJe7RKu1rtCxbcoJeW00Hojmt42EpZzhdUF9dOAhWLaTdFUQupy68bGiPxmaEEDRV
S7uYnvQUasBFe9OAfAgvCuDl9HIVNekdmtbs6YexgKiC1d1fvr7OBxlgkPv1JXPCQzVMGmEI3F+6
+t0kXpq5JfD3SFpW3DfC7yk7JEL7K5D+n+/vaXgXhj8XQxG9GpM4LrlTDqte/wb2HS2+QfGhZj6N
92l3m6hXlF3lw1aSIWy47nrmk2zbjbUXDVeh/L4wCWcjuqNJmEV0cspQndIwCZUyOnhEr2qp+CTB
R2UOh8Z6Vwx0mHO8QSOzQH/78Dgwa8sSUNX2YmWGH5e/5mzUdfQx0945irpacDV3cN3cGaWHAjzi
SrEqrF2LzvbLdmb41n+FLn8v/Sx0wVGMx75m3MnrNwZ6/OwhFuD0zuF8Hy3iVzmKW+kKym8Ldn+2
3cyWf9L/IlTX0VNqqLOMuYbVL5QKy1+H2VqvoqtO6mxTMtxB127q0OIrwaobs05ejBLqcy1CKquy
41L/VBAf1Gq4UTrZzYjiohXRkye/FuZerteeRvoPMezHgnttZR6o0O9IgpvQRKCQ5jZvfuSp8KR2
2JhBtbKK+DFBl0KOW5EJ5llM8sZIXStd4Hc56veDdo0eqm56nF7p0KAZRnEdBiDEV9BuHJeDcNK0
9Y0JKCap6zTBTwGEYRRU3r3W2a0pEAfoLshVtxx4zKAJruI4PNBUwTM1cE1BfM1ka3B+2kxpEaBl
T2lNPRNVJAkd2bFBD52MbuIg8mr0iKg9cKE6bjIrXXU8x20nbVRN8XVS3cYErILKJ0c6cMgrzW67
xC/IcK3Hw6HTyp2h9FDwM+y60jy8ldBnrL/o0lvJIjfrg7shqdd6TYF8fZaYtBpkPC9yeADRXBGJ
2twonKpUVjlyFyZXEltOSptI4W2tmSAtlFxNCv2qYispyT0FcPRshMZ4zA8Rni8daNTrPLsZStWX
w+BFHhPfigrDqUl9mwf6tlVT3+QFWKW6fmOR9OXyhpvi4UvbbVY568oiYrgRuROa8pqrhp3zAbsn
fJCM6hUcRkhI9gtPxCWTM4diJGZWRgTXYUjCADxy5DZO7vrQCzLuR+FDVqULBqezemmMM6eBoKpu
6hQXCrbp22gAAM6aBRPn/MXJsZ35CxW3TxxmsCHjxQX9KpeFXQxMd32D2MvT+3YLFIEb1OPaqNHe
B0L0y+t4xkuf2J9+fuQYNUajodSxjkP2w2h8jXceF5172cgMcPLTK8IKVVE9QckDxCanVmJCglpt
IrjfobnPOsCH2nd1xFUFWIgtF0hVKbz+yHLFrQiyvT1wjFWAwnyxMN1nR4tGcfhJ6PqBmen0O5QA
1D7VEONOEr2vRdJKlkYfolsLt8DZnfq3mbkvZiUANkSaAjfAh0sd0N48Hl9SPQcNyXscQXM+Fu3q
8hwvDO0nS/rRQoKbKUDmF8lZKavdAXq0VZldV53kXTZz5iJF6QjVXxM9QZTMxeVAKD6WqdRyLI5y
jet623YhGCHekDtZX7Z0JgkAjmxsF/ClgPRcm11oSpRmQ8Eoc9J6WLOm9HKZbGIFiBaZQKDPKnW6
sE3PjQ0XKFU1qG3hv9l5Hy29qIcR9SCZrSBnbgfiuYAoTFwuLNVXv4LcHuSuIIg2pfh+YnqPlsrS
pSYKOiT7mxTIQNlCMh3kfAsL9XU/gEsSOFmoRADP/4VtRhuLphqm8EtOUAMb5LWBSw8AmH9iBuoQ
E1GpCZHO6TOOxpIrcaaXU7xjRNEN3kUutJGfRbnkQb5uBootAJXRSXoImJpp6Y7MRCQKkIOfDm4l
fKEq25hkdqACco3QIkFq4PLe+3qAT81Nn3NkzmCpISURDjDIi4NupZHbgqxLEjlo32mC75eNfQ3c
YQytWFNKUtPwaDg1ZjbIcsFRMKdtyDXYx3xUAB3ajAA1WHdZ9Q6uErtPjMfLVs/O6N9W532eFgtR
HMjgktXsA/QT0NFeF+QhCj8hKbGwR86aMigAIxTlaQgBng4w5sKUtAyLx8fEQ6pr1Q+5V4vCT/o3
AyWhywP7eooxndDYINj+wE7Mn4HMRNE3CUM4QiOxR9NAJ5Or461RLQlvT1v7NDyg4F5Hpw7K/Ohe
mdOvN6ORG2ahM6cIPizUgSqIMeAuWXhHnXMWR1bmQNgqq8q0UjSGjFfijrV+MLN0wdP+H+bOazlu
pMvWT4QJeHMLoCw9KYmkbhAyTQAJ783TzweqTw8J1mFF/3MzF90hqchKn7nN2mudbGLR6VzyCahL
rA5XW5QO0SniX+C5NnmtXVpUBn6+KKf2uKOTqtBgXdCdVwTDmwOlaso8zDoiUVJJiAqy4WpwyY9D
lISMnIU4h3ymwROLw6poVAoQy12EAN7vOW6SWJYqxiSb0l6zE9KA00XfISH++cBO7DbEjeCIVtHl
IHS+ejOq0Qwh0KiIHSr6Vi3+KpUvYxv7afPt83ZOnKHlzaUyjFYWuqD348HzULnjce+S0XLr9noe
vhelH4cXWeKcGRIaVOudzVCAFIJLMcDFqWtYnKRKUPLnXOpqvpkksJlm5ypGtO0T4VnwxTbaTYU+
enOZaH6S6wfLuC+yQ6tuao0EKFjTYvKU4rFvniLIk6SjWsDBRSUFCCY5eFAcwoBIoSV+Me66NHDN
8QuljybB67C6SNQtW+ii126s+QY1wE2fbcbEbyeCTZEXDU+yhl87X1npLzvExSO/nxHrTJvAD9QL
S7tD9rMkuqEf2vwryBdZ9uZ6O4ZHyBU1lH3M/sIWFxZcKrhhdhT7lZ0eW7HtllhRexlohz7f2cX3
lGr70CLufz3kV40GqRDgj2DaKZSsAh/pAGG0s1spT63IPTFelDoIrcIDWevW1pd4llzL2sakbIpf
WSD5Un1vJ5dVuUnK3qvCZGM7x2HwZSTKk0dbfZTnGzjwVPvBxsdtQ65IEOfUMpa6m/c/ZtV2Ayu+
0ULg78FDSf2CZY1+BuV9QfbBTzBT4PGGkhY1vsq1uc5l09eNB9z+PNtO3Bzl7UBwJQy+WkiaFFdh
71dOt+lKw02IFFdEJrbUQ/qd+VT1+UaXdktyou4tvwn0yyIgdi0XvkQ6XfZQE/G0wq/Kb5N8E0h3
oc4Xi2sJDz/vkw3BgETOSdvwOiOfpvaWi8SwqxSx2ySbhXbSjik2zQ6dSq0d9bBKtQkJ4QcPE6tc
insLYasifSjMnzBHCHgkkiHw44Kym/oiHkykAMsDoeRl6aX5OOfHECrxMd44w1cn2Nem2wchQlxf
QnUzpvts+G47N73hRQ7k9Q9WuM3NC5ty3iS4jxWHd+GHUf3OUeZzdPxvQ3pO7emSm/IgovuiH44l
v5vH9SFsxEFx9nkueJ1/V/JvJmfMqQ/UbssQGDu0aWHLoFJXsvxaIp3jDU7Ik+BnjScn2zn6Noy/
oWgttYeUil/zUBvbNKZwyzgY8l9Ex9Jkqw2+OnwX0oYCbNX+qqJZNNfEcUIXaInbsdMBPzhAIMOd
orizctTi3TBcpOqjpc1bdd7OEAe3te2m3Y+UIMt8GHT5ukn2fXDO9Ptw9S23BAWrKvT4YF/0lVMH
b68CRwsMNxhth7AgdDIAPWmt3oKuKDl8fv99sMhsvmWpEeWh1RV7Hd1s27IjgbAE8EAt6UI7EEV3
7UJyzSAmmlkfg0E9wyr64QlZmgSvbink0pfb/f2VO3dVYgQdKcGcJJZCsXLae8CcPh/XiUl818hq
EosIBXW9TXk/pGO78ICLY5DAEDO0/ucNfXhAGI0CBb1NTh8KX3mZ4DcvMBoA3dx03On26KllSt11
7i+YrPFFD5IzBt9Hf5/GVJk4PHFIpnDtjEYAU2x5WKIaEIeaTbOPtF9zBuBG7g+TEj0bWrULSyR4
JtNl4cD+5aQG1TPe/qkhL6zqtG/BjbiuSSQzKqJcZcilfSPKZttblOHbmqtbD31xxkw7tVnetrWs
85vp7S2KEiMV9zu2NQ+M4F6BUcigdv3zVVwV1DKhy8y+GdPKlh6LMDPrZWalRvMljQo3ff5hlOGN
ZfwKcv1YDqVPdvBO61Sv7IytaXV3zmhe24TobJ178fP+nNq+4GFxXxaqP1lbLIk3w84NSR4Mle6A
u/ISmaNoqIc8jzzilWeGfnqG/2nqQzzAHLGAgSZBhq5vJsW60BLVjSTnTDOvSJN3Zv0yw4tZjzqw
A6RztZK1QnaQ550afBEciYvvkpbEYKXAhKNpo28pwc8qlG+l1sD2MUihVBeTfNcY+l8IaWyTLIIF
YSHQzH/3Tss7Itwoc1wztX6kjuQLACehEW54ybfa2PkGQbeKt74uwI859V0jj7zG4U7wpspZuxGO
DWeyTHB88gyTxzXOv6fVohvRlm7qFK4Ef0ZRFNsAlYKmTjq3FopHGemFlaUo/1XHfor3YqIQGfzZ
HAt3ST1NltFuFDW+tBXrR9mKx9GxNoHlPKjGdC4xdcKYXMSplpTEIom1djSpi9JTHR/Ds1rJ64pv
ov8djeBrc21n2wMqlgrxo+AMfv7kZnnT6OruLtAESkfBcxEYzk1sVL8UNb1s7Zf/YPdDFe7wOKBM
t75g8sao9MRiq4hmY8xbyCi6cKP8O5m2v4/8n1gO0G5rTY6a96ljjk4LZqM99hAfxJdVvi3H3edj
OXlZEnDDPebJoyDx/Uk2mtYBXcEywQ++s9QSYuDxWVGljY3W92jNd5839+pDfDhmBjgoYPOvjDDv
2xNIz4Ul6RBPT2ovy2A4KRcyEONp0jBiu+5anyUvbRRv1J4QrvFEiP0YNqXfp8+2+oIYyJVZNlCL
E1LQcnDZmuHLGFTkdY7KMGxMM0If7HkoR6/tAt/AguqmJ5Ownl6mO5Rx3Rp6kwxej3rJw0zagiHY
SInqFb30zNtxUAr9rhg4D2lLCT06Z5g222Lu95mubBr9Vzj/jMqHKp2/fT41Jw/Mm5lZ9vabOxUC
HDUlJc8Vb/Q3dllAd2tvi1o/JpO6b9X8W1/aWzk/R5ywUg59DdLjmRM0oaZsARauzgxqgHIikpp0
h1vs56f8S3ekTEA+Vi+jr2+MDaouN+pD6dau4gV74rKeftMfm225Ubfk/W7n28/n4QQija1hqIiy
0if4iFcdCqs2jowZmh7AQgflhjpHtMvyve7a7vOv6/DMxf+qgvJuRzJsokZ/wiBLZPb9vCMuk2DN
LDAgmBIeAY8rs9/obnMFB7trPIqt5CX+8ev17N2P7g0Bpc0DYWj/uvcI9O+D6+gOlCQs9zfRsf7a
n1OL+/jyv3aPkC7GKFX06mpbqJoGdjklY136sgf/gJfsbuo9hAssByWue+Nwtop2GfGHGXkTtdHf
z0haBAoi1ATE80t5A4zZN2+t63pv+vPxa+79hoKl9B5o+yLa/f587V9Lnz9revUKa72EORUzWqQG
d/W29odNsLPc9sm8qjY4ll7kywc0FY/DNrmctrpLFe9u8H8cz22LZYzvOrKYA29O46ojkUGiU854
SRpNB9DW7yYp+w98ALTrLN7IJY64lrVITFnLrIZQ7Ggd8sp3xl9AsUty0Z/P6WuQfD0UtjcBS0Jw
VCSvhuIUyZQlEb5GWS/ahpr4acrhtV30hLavZSqyRX7oKvugyOYxB3gZxbGXNyOUppnYjgp/iGPj
8UynTt123N/QHuFFKgCX3+8xK7WH0kyXwJZTUFSQwHOb97/NErwIpUFubjhADqlssh8dTCYBZF7t
GmrIHS/ufo5hSSqd+AWU/pnkYKCpZxjTTj2Lr1cQ9V34gOsa26xMi1lteKamCQ4VUDx1SZn0fCOp
F5F8rn7zlNUCh7uio9ysLzDo93OB2LzqNCqBcnMCZpvU+w5rUE+jr5/P+bLO633wtpnVse67MAbv
h9kSB49zv0vV+Qio0lekX/9BOywsfNKoW30IEESaE6SikAqvFhlBuOSQB9OzEkh7da7ObKOTy/Sm
qdXMzTW28rDYe2MdbQeEzkC0eVHQV56N5oMuidj7fGwnl8rkeVIM5AERn36/VEkbkqlOmEMLbKCt
R27dUOCilmdiEB+hZIuMLcV9ULVS0ggbxft2irCMk1lUmTeiqENU1Y8v1Zvj4P87HuhXIxMkqMG7
T2icW2hl/uV11ukWiTzP7J8b6Uhpr2adE5JfcS3+v0bQQMfmB/++TjQ0pi7YaGwI0U8ew/ILRQLM
c1819pFIEjG+dhvG46YyH5Sx2ggijpmZ/swlcYwDfNeJ+ClZSP/zpfxo+DDHFGpi+pjU0kO1/n6O
raHuq7imW72i/qUNv2eK3ioTbjgd3CtVg9RJSQC/neLOHCNMQa3zC9nYzEV7ERjNi6O0uw4qgwl4
sUF6QyRwjmcdUSqLZevEU0A9nstvEiY2/XD6DpPcIeqcXRuhlv35WE4c7UVIDtoSgzwd/70fikk9
4dR3BUMpv6C0U6GTpGQRoe5zTAon9j8NkS4yodlg7lZvSZ8rc9sOJC1T/Zc0CnC/ALimp89Hc7IR
FcYgLkNTlz/ANVQgumrOaLIw3waUJYQNHGyEVj9v5qNpxQZQSa9YpHJo7dUQfWNxt4BgxStyNOxK
PGsK30L7axwlHqWboa/JExJ5k0QIu5XcBjzf7Iw7J2i8stIeQkvx+prCr8/7dGLoOjaBTtYbzT5r
HYWY5DzWC4PgKsAOH1lnuHB2BWrg/7tWlmv1zcAzSYlLe6QVo36aiERbPfGD2jjTyist+urBgWEB
8A8VPtwC60ssdQiPFRGeRdNHt3PAi57rPyX7Odfw6YxY8RuLpNIkvsadtW00MBGWcQi1nuq3EKmK
5LYd4ws9eo4E3kZguM1oETjX4OecWxdhaj+enF1TBBdBG19xKg5Nynf2SK/JpAQSeSlXPbM+y334
yZDWaVlouqQGyzn3SjV0sbhcU76w531VpSAhL4HD//uFomqJGxoygI98ALVNBijJQ4SYyt9jdpiK
50o7Y4W+nqYPQ+IAcH9QG4n58X4zUMRSJ5Sy81z71o24zTbRQ39R7yFI2TDLrnDTfbtL/HgbXUnb
/2B4b5pePd9dTJVAVDI86k4upKH7amjgI+382+fNnLASCGxgAFM5vRDRLIfuzXbXmzKO09rIPVt/
ipTK6/pD24NkFT/ycyHwU+eXUjYIAAB1sGKrycypE7arfsy9IcU2SJ2jpZdcK9KZONcJ7wStLqR6
EFkh+voKL3wzok4bK8qBgRKhZ7rR6/45Mvv4zN57DWOtNwZ4CvIuFmHRP7VTbxpxyqrR44xEiLxT
PceN3e+Vf7u5dwv38uAervynwyZ0LzcX3u7B97zL/c5297909+FiP96c0Q454S3ob7qyft+6qRei
SulK2N5XgVvoBgQ722g+wEAW1k9tdWbHnFrGt+2tnrm5qMrYzJehh6QYzWdOoZuM959vy+VL1vPr
vCoaglUgx/9hr2ShFhmAI5rq1oq3QZR5SbTJonNkkae2P6WrCzxc4zl1VnaOXeXCMYzX7e+30oxe
1TF1cJzCnZOdcZteMWwfxvRPWx8uE2QAZogKOt4vMkFeqz7znO7A+7T9Ywq+26VW35Uk+3rUbBiG
1XhjDeNVF/7uZJQJC/3aMcLQpSLyIKWLakJJwGMsNzNvVCocNw3Eph/IM8oplpXcnEkcnVh1eHh5
f21oOzDxV8Zwb1fKSP0Wha8yKW1R74249SU9OLOZT7whhqnBBIJztLjlq3WXFghjKbMeSbJXC4qJ
DlP/s65qr49emubMI3xyTAtDJxASTBh71ViayLodxzxYMEIP/bOp+Ep+7pU6cRthp/1PG6trfMyz
3AGsn3tFcNk7fjf9/vygnDj9775/af/NRdSLOMonJNG9ubvurX076Fu9P9TS7VQrbkfENLf+/fl/
1+Iyq29aLBPH6LWAhykOHwxj2GhjiNd8DoR94gJ418rqlql7oaaFwdo0OARmeTsJzQ3j+0l5/Hz+
zrWzMveEGscUd9BOBwpBL7+FxrOOl5fNlv95Q+c22+oA5XqehHVJQ4QPUeOAPqYAjGyc08M72Qxh
koWbB6TS2j9Y4AJdVNFMoG7D5hfHDHjSj8+HcuLSNKjQX3DBRIaBBb/fAU4SF6ozNLw4ivPLzLqf
fSZfpSKgcFJYxxYR2s/bO7VGb9tb7ThrNK0iipeLc/aHYtcauzT8og5n7ueTowKJR3kwfFZQBrwf
1QAFv6b04JVMWXLbrL0KjOggKKQ0Qe0M6XgmjPFxUCwFfj9sz2BGiNO8b85QSynRKyhAcudH093I
yEDlxrU+nhnViWZeUf0ghQmlYni9b2ZW6qzXKMRENhUUjdclR0V6kvSHz1fo4y0EJQIbgVJMdBI/
wLdjJZwgRCFci6ezVcbsgmrYy7jlIFVBQorV2ATm6LeGdvd5ux93+0LFsHCvATc0nDXUMJtNKtRj
8hNzeRdbm0Sp4MM5dxW9QjPeP9wwU2GFgNeFowCQ+vs5LJO4ldJkCUYHKTSQGJVIfoBvDA0DdTBf
Eduoue/Kb61ynaXXwhwPFtVavb6Zlc6VIDGvfjjiL91+1M9RKp4Y/xJxUAGVAMlR1NXqUg2CsHUg
kayTrlJnawW35nzGEjvZBFSs+EAE4qkWfT94wnxqLQEz8ipUmqaO3ORNWJ3ZPks3VxO8cH/908bK
ClPqPE/QRCSdG/a3TtNSECk2n++Uj4YFNt7/NLFOuY+alLfzEjdhn27a9qox/WTY6P1dbsleptfu
582dnDUHeDfZsdczsZo1Z4y6OSWKAHI18tKBYFmJurw7SOOZy/FUS/gfZNtJCpKq1t63NEwwkdgN
jCSTeFSLr3V6lM8VZ6yYh1+DlG9dDGO5ZN48+WmnobRYYPLXT8FX41cGr3KzRSBevnV+yNt2Q9H4
DsKOO/XKPLf7lmvw/dbACHvjaK223zCPUMQsjtZ0d7P9JnsHP9htn+4pS3fxsLZi+93FHoXKvdle
p27mpWS9vLt283z57MnuN+FtEvdb7l08ATv1Btc+M/snIwRv+re+X/OhixK7pn/ppYhdFGTSAwoJ
XkCC9Co+NvQovAweYGJ0ZSiZz4WoX4EOn0yPuZoeQ1C5Iy3OH9xK30Y/P3zvNlf+98m7Uo/3ide7
t6O3r/zH1r20vGn7+LXzj787d9z4ufvyzbvYHH9/vvFP4dzeLti61kBLHERCWnrUbu2jpbgR4hnT
Rgf0+SD7+R4dmP2ZFj8+ceTu3viKqwBv2U7zVFBb7k1HaqeVX/MTMq7KLtwZiIQAcXiSt8VPQBzX
yeOZlpdvXs/+25ZXZw+OsdCqbVrW7xbYqptsrA3g1yfj+7g7h9x7TZ+sGnvnGq0aG2crdkSNZddz
BMYHqpVnIL0wjkC1BnXei37RQy34Yl+1zzDsNTfyz+Ii330+4o/vPEH0N9blarshtBVrC60D9Gqb
jjracWPVXoU+kwXOGuaFM7foqc30tr11SklpcmXsisVo/jUudAWuulGP2Z7EHH/UN/rNeHX2RH+8
UN+NcQ3UDBJTi4eGNq0H+aX+4jzFe72EP7jbjtfNF3vbwiUfnZnXE2mgxYAi/uAQhKMeaPUCwvYy
lQn0d15+GLfq0XH7vXrIPN03No+yDyuGF22i3d9j/Ztt9PbP7llxm67++kp1+vB/j2nsVwGTSQ6z
6VuqMAUdIM7g/59ljGr7ovzrxK/8YRczTWhLCbnDhYFrpJBb/4dcTNX/i+wQC0DSQyESZHK8/mYt
tZT/4nGFPxU/kIcW7+AfcjFNh64M2uclgkD8QCde8S9YS/nW1YWyCIAtqW6ZzA6eyFrJLg2DQi0g
1/RbBbZD5Xqs5TIsb9KuqgsMTaPrZGWbRIXAqiRFasuTr+N3yWhY47u0AVQAauKABA9rp7+X07yS
Uq8ZFJO/THY2f2v1QczfimlIxYscwj/6zSjAN8Ev9Of3KV+1+nulqXPzeuqHdCC2F0Ns/SOGF6RC
f8is+TwWERCvIm3k6aJJM5kP6l7mi40avsmLSaIg9ocVqOlQXEBfqIwXc0rd6rgZ87E2r4Mm62ny
z18siBZDSKySeemG0AO+syvjqYl3HSwDfDW/uwyDfGIiXoJqpGopzYeSnx4SiYYypZunvVZ1Zv8y
zUMGA6Q8dVNxUNrZaGBGDmKGoYpp4stadcoQ3oxlDbYh5LNMtb/PXwcFCCWlmbkzmZW6bxxINxic
qVNQgvn/Y4qzQrx0jc0I5gbKpGkjs5T9fdAZpXkNu0HfqB5A1II1qqgHFi8iC5dJU+2CH2vUiElH
TapxWDyjCyJqSkJz5JeEMKKx8P+MzQEqLV6ksuP/hhkygrlrzWYrKq1mhfU05cucoGcFhJMWyQ8j
anLxojsiYY9MgKGbbZ5bKV9YSl0EG+1cBsvcDlIGxZKrxlmpyi61EfByuLnQlm4T+hv5rFLLwf49
a60W2NQlCSb8zy4hEx4ue+HPIOG3ajtnEyLfWoJthkE2vQmpfWDpzUR2vhQtYGF042N6R/oEcbdU
N3P+HCli2ceOSYdVE0pd3pCkl3qWJ2hKOtDIDghgGYgqKvRWwlluvRmRs4nUs6TK9PTP9ylV1jcZ
CqdhHJER16zCvP77B/JBW8YOeCUV9jaRJBlYePlnl+qROXCslLAt+JE/KypGuUzgXSGHPVP6QvmK
eAElz/S2mYgYtJZpdNdClCqT3LSESugb3GJVeAUD7hT027LslqP3Z2HqsOuEdhRalUL4E5lmyBkI
QiFYh0KdluXIX0+frpKuI/QYhI5QvoV6JXe/s05iHGUCM9bLUMnLjP8Z2p/vluVAYiK0fq7M67+n
T1K6vFT9KtXr6Hf+enotO+Tz0pJq3uRGCmOjD12jLyf25dxEEXcHI0eR3i0VfajKbVtGQj6nb/MB
qggMBHwzaXcYDCnEc1YBDjHMwSAi2OKicgjAsAY9xVB2k7TqzTgbo1W7Mp0Zv7KT+4XPdoIO9kgZ
e8knkp5wZSm1U6s3HURBfP7nnxxohAh+v3kj/n4FP+PWW3pKYpJKRZ4E0uor96bIyyTIKgnM4Gsf
q7KSalhItYmW4KAK6k0FlbEOuWi3zNrnja+tV2owKKcB5aXyKpnKK4nNG98qH+dynvNM8XKSneZx
HoaW0Ta9DhuZkkNA+3UyQHudEeJYPzS0SkSI5wxky0KPvTLkeqjLAkMrEHRjZ9a5+/eK2FU1Mf1j
M0384+cD/YC1M1C6oA6Z8lMYDBze0fdeZJKYdpoHBYVfcaSZD6kJ76+6U0JqGF4cNbCCC9Nx2q7Z
9L1u5Y8aXHfthMRUlU7ZZUxUKb0Ny9bmJlViRz/UjWCPkHVeugqrgxnKYEz0EuqAMx1XV6/yArQl
U7/EOymfdtaapHNsJt0goxnp9IlkPCVFZgYXXRTSY7usG/XG6gjI1l6YgeXZ2kWAP+tT0ZCoB7sY
yvyLgVRlAfPyLGzj6fPOvWZE3roFZGVAxwFSxm6g7GTNnND3jjGYIgcQMoO7RoArQf8kAv436krs
h9Biqjc6pY/9vTEUcQpbKcK/0kNsZLZ+UBB50PfUbLPNZt66/j60BC+eE5VkkKTOZKBlOU7NNVSE
yz5xtIJTSiQDquGkyY2h3cVzNPKJhWhPsP18cOu4EGODC15DjIIyaVgAls/fnI24j5QwEvhXsRin
5LEJFRHfydzvwbklXntywIJkhYyxTYxIsz4scSq1WZakKi9KbzMLaaoIijBIwkkSgkCWrVY/Q7tl
lkZrpKZyKgeTD2y9GZJHJ0mi+K6CG+/fxogNwFckwWzO6KLGsT4xcaN3sjDS1NNaJVe+lk4ltS8R
WnrBoYz7sLyy5lAzz5SJfwhpGMt1RFifkjigsXDCvp91o5gH3FrYCLF07PRalRx53g/FhCUyDppI
HkrZnI1domf8uxaJsLkl3V7IEBxNtaltUmuyg42IbX16mWM7jfwqMRvT8OFjW57BWBOx9ACt8pRe
J0ZsD08F9mZ0ZhhrV5UDSw06hXZMHMX16+ReAnmpPs0jkMepTOcv9RgVNZDpTCrnvdPrfWV6dh82
8jVl5IPx3FtDiGZM1Sqw032+iz8SGtkKU7nUqiMvRadW21i20imA7QbKziwF2u/Ges0eG0azkx5M
bRYcSicOuBrEkPPyTJ0WmU9qIbOfJDWz9ANiAUnkf96r9btj0ikTcQZlEe/4eKmhTQO9Ppys3mjH
JiyeQa/OPDzwAYnBcat6YmfXqlZzl3zeME7b6j4FnLGUtxC1ROVrAcu932BdYlWZVQ3Cg4NQD40b
qu4rOdkXmpkUFBR0RbPw4PX92FZ7acgGx/HVOqf0rNaQlMw3cayUie72Ro0RCky8p3bTiUUrOi9L
jA6KTdgqu/lWSQXWhGeWvaZ8IcdXUaGe2E4k3w2xNWhf4K9U4ReGBqGYdqUTJcZzos5OmfkZbqK9
M+SpNPdDXmbqV8sI7IX8JAO0fQASMmY/u1SfzBvYxkJdIfKXT3lArXRiLYnxKlNC1Q2UOUkbT5Ej
ISChHHWdSyNMzFG+DKqggQRwimSj2oBpDlsorQpJirhVYsl2smNRzJpU7+xWVLPmOoM21Fe2KaJg
a5lVTlpFFhT6fqnnVor+UssC2Q0/k6NOdzaiLRLkIvgBSt7NXKr6C6y0pHpZZEAVYx92WOP+PI61
+stMItP5Cb1FMl8RyaygcB+hCpl/1Tr4PgrnCwa+14JaSK4trJzS+AQSufa7pvdx+FQGba7dSM7Q
Ox0ZYc0c0CXO+iBQPbVJ+uB3nmQT1Ki4ruTtgHOD8PSVoGHRIBPOGnlXtqgzxzuhNZH5xe7qDBIM
+AJl+3cxqnbXU2u0vLWA8DrJemykMpIOGdxzxkXQpfI8wl/I5P90BivXn7s+qQS6RWoUyIZnRJJs
1G5VgCCHhxWl7aVgf5phV6hI3rADpdxE42LHY1lOcG+ogxoTyVNbI4ASoAEAmXlE3rVzclGato5r
Y04s4D+iWzo8GRTjvj8DTFAUTmOFFxyQeX4qJR2/dYyEmVw1MVCtHZHdxVmoyoVDACimyWueGrJZ
wSdklTbv8qyOyWMCJWF5LwWidPbzkNrQ902tnGh3YF4AMLtyK9VWtDDodyFs5TWk/Ht1yO3ia1Lg
n/9C/BzqU1ezy5CCvVaMebMPG22aDoEy8e472DHj1wSCfjjX+hL3+qIXmS7vLGtO+WKpk6LRQhoE
2613u1nDa4VC11LKozyNISjYjPD0uBOFjOVmqG0/3msTC1ZvBQIvebPLUrPE7y7kFJ/LNVAzNa9H
fRowvtXlOBITG1tFueVWKCx04OOuhE5jitQcvQQzmLoX2MLFABe/Lor+SqlszOhmQrnhAO1IOMEY
kRbWFByrJsLw6USG/xxNlOGh86B0ix9SCbPZ5UYiIbuR5WO4kNHqSgClYqikZX80RpaLwy/HYENh
arXi4FupCUSh3EoUCBP5DfwT+qEMuyEG5tEHTunCEk1i65U9llPfwzHDDKInbWApBqPUjt+zXmGG
01krxoumwy/rPEy9nFUXbaf3961NcPk+iKN+Wbo0jYynzhS467s4qrGAy8muxu/Oq0sFR3DEtFC4
OqWZXxhOO5WuHgajne5LjbDjsYg0SqW9Wg1TLvhACcdgO85NwwWfKhHMvQ6CKcw2kPeEbzKzlkiP
SuCr+tlUqhrLWy2EElx3Y+7GVuMWmCMJKg6T+ur0C/dibX2NW52T5zq9WlpiT7npxHOX2qFjPKFS
U4mXWcqXF5ALuRm/i8ke+UuHMvz43aqquor/IgiTxncq1JEQOkQlXdBmE/enKbtlu8XY931988c+
DeeCR6oVSSM9cA03mgHlRRyU/hjNur7vpYKjY/bo7txl0H0112Hcm7HwHIHgT+SWjtUmj1VkhpCD
IG/Jzp2lwDKPRB/YIpJez811QMWyehMQ+gOqUUKpUh560bJsfRKx4kMUadXPheRaepidamL+KsvE
VoVfc2yujZRd7efRrFQ//zhz6jjH8d0fy7qqS6xvNeaO2KPbIaW/I7kYpYdQnnGJQkI4nPlsmLC4
e7WTWddAbvgkaRvF3NnOkCcTxRaQrss+OkYyJ8bKS+YaYIhF/CTPRnxX/LHFlm1fd+hcc5l+MZW2
tI8Tae16MwczWrSeaaSldtSijptleD0iWRr28LBoTcE1YsrNYiQoWsvVJKXwP6Fno2LFFHWa5F+i
KM7ai9GSGzsk5d9UVAYJvcXDcCxjcaP/uEZoedD9vAkZEW8U/lMzVFg5dV4woI6XTMB2MqlsxswY
sI6SkhdshxG59CGb4FKSfTxEja5os86klmrBRpFYbn0/EfWtfgZNQZhOk6leeEgL0fCLEqzyXJvg
O/hKVIz5fKx0FrcoItqNc4MNFvYqw43thH0yFemsgNVKCU9Eg2qw/SDYDxBgEkqceZTj1uJqrolj
HesufvWXgrn6qVtmz3UCU7VUFWgA5FH2O2vUPLtThB6irQBLm5gOfzaZjsZUqe5mkajmTh1kvbgm
y98qiZf2mVpS5dE1+d7C0EmuitfXIeEl6r5rMsHgO3xMjkagldxowzin/XOsVlrykBoGMiiwxde9
dJ9PSe7IUMXE6kIr0xkhBx+PAroUSc2Xo9mYxLguCTIWyn2l9ZnyDaGhCRRpXcd15Me9VNm3uJ5N
nBCNnYTyoMt9ley0aRitXQLBj4hcRShZsm0KI+HgBkzmHgtyMWrVMGaS5xpUxb7LJ8i9a4SThmur
U6PqUa8SZHOLqWSXxJFoAa+j3giZoleoc8M8qnUioIANc3msn8IaqoDO+zsu0k5ZfCcahe0NkVol
PTiaM446XNvjUIWbTLdLDSqoZjLNY9kMHFFNGqXhaz1FTkAw2gzh9NFClJ7UsIHtJnF0LbuNzMoM
KYaeCo68yvVmYt7Ei2eP79Alj5NZ0KARacvUdcOsJlcU5nFtBGiJJY9lk5adfSUskXQCVZyiC7ZV
F0wwsEtShdsNK7i6nMvWCDGPuUA7lI0ijI4SDqBISqxbo+a82YiXLl6T4M9MQyZZEZNZDjpYpEE2
NOvwuUG+NscxQ6jiw6J9rar4EEEwLCyI/6bszJrjxoEt/YsYwX15rU2ybNmWd/uF0e6F4L4AIEH8
+vmg0p3bVk/IMS+taLlU3MBE5jknT+YKz/yi8ABsnxBkEQHYXhH0lw/3n8LDuZ06lov0H6Vn9AwG
Ap+mgbCKa/I2w9tnjCy5J+Pj5uwH1kEUaV3zFr58WCfS+TdOghID20jagBzWx+SWZ3BktTTWI4Nk
c9owmOEh5Jt7solk/MhlNUin7piOVbJH18Gu2ShfPrzL5345PE6NOU0EABkQT9iv/ZrvtY0pvCJS
jPV6ZGOunAFIUgn2/fKRnt9fJDrUc2SXEXgV7SXPMsvawH1lJOS0gpQB19ELz733oCbueuc+XMfv
Kp2m8P3Lxw3iR6fTf11kilCbQhc8kbQW8ctzoGzc1iCozfRPGHUkFhhi+Rj2Y2AtJxI3YSK9exe9
DNLaQ1x4NqJrwqp9ZjJF3qYJJHZEz6K8h/W14/eowRH661KmMhFHDNFX5rDJaMshu/2uU8V+g3nL
FK132ZbA2MRmD9fiuM60sc/HjXhrHlI/578tdR85ladIl+TZmqWJ6aurRxnDpGcRyimbrFl5KYbS
wbttnsyG2Q0DmuuC3rsssDn9735kq88ZLHwoDyuD0pL6GOFOAk3l6zjRdO0YsSpQjqrsKWnuhzCj
++20YBXOxaPOBm49eGWrqfBolGry7cJc9onUow3sIjUe41HLWDlKt1onZz/tyBHfMYaEm4l5iej3
P7J1V8HHnH+X2/n6ai5QLBjKeRi15tkPrwVP+2q1EXV89vucyPs6X1PjVXcgvk1ZHKF5hFoOEF56
/adR8BwJ3islZoqvrW8GhAOj2HFxu4U7lelH5hJuXNJeEdveTWMbTuHZVgHg0GmXfVH0+AgV85Yd
LEhWilE9W6ANzl5S94V3jO2WqIDBXrFpa+bV7oKjdducbPuFxVgWD0jbs5Gmk3SY9+S15UayRBWq
bD6YzkE+N5epSjrV3jZ6sfFyDNuEPb7YcajojkPTME7tHJpqkJ+KMNqq4FQNzMkJDhkTJtYcP8Wy
rZoLUxfjoTmZOuzm5rRNYYe5Ui19n2K2inW8d5jaBezER4wvWvV+to0Qn8wQFeM3b5jjkmtZU28j
qVlpfvfPgplueDd1OlMDgy6KeBXbkS0iwdzYm6a2ozF1Wvp9Pufl7haf0DoDAgDj34n8nkdnWXos
djawmF/u7FCHZOvcZUexZ1hMDOib1YdgpZqF1CvrlDc5SDuZybtkbnw2yz7ngS7Hse2L4CchazPf
ADqaGbKtyqWOzxRog323klcm+wNomVHmdtw3YcvTgve0T64a4NXpp7d5uFTFD9CAlc6cXPdsZLes
TFrGbsy67VgcjqjMvf1mB5OI5luhZdMsr8MxUrq+RL0WvgVzATzAqW7wFH/XbrMK2zMoz76d6mbO
9upYktKldxqOTyWHQno9cy5NG2XD21nsW9D+JD03LLfrQ94JqOrVUjURC0vU1CE/uMtC/bXBFNfo
3Sq2yfVoiph1c9SW0W/QXIupud2SOSf4LsrYG3hBM4sl06uxKbzuZ4nfpf2SimnkH2Kpy42NFjrK
688xJwHBuFY7bMCrhaKSb0oZpTv/TLT0tun7Fi/BFH1IapHx7QwB7Qg/SW4wJlgORLWN9ZrhtG/s
TYBz3uq/FUOZV8zEzKaUv8i6viQRLarV/b0lueW9yBgDxEmsvF5GnKh4WOBbCe26Hehx6zlCTVsp
JyZJwIhprSuHgi7K+CaTioEPBIF1X3g9V8P+5xhdnW5OXZwMeqMJqOQqOoPdwogB7ODx6dKsOT+S
pK24FXb2XJob6XH97I9eVbwPelL79jaB0rVf1mVHPVAPwr2gttOteRgTu5b3ijGrdKFQ62qp3pss
WB1YFTIUh0WfYmjDxSvhc9iFssg8XO//aERRhbdFV5APHmpd9Ba42aZ2Ye7F47f7eemeu4357QiI
0HvqFfEndv/z+EgaD8UuV2G33P/qLV51q4ah5g5uYxm19xmMesLw1M3vq+WmhvjlxCPY/PnnMuQu
EO3eOvb2ZDQyg+Iwkdiy9LxmCDlEZgc+eM0cr/lQfw1bLbbF8uKtPg8py9N6UaeK6RI8qyFX7okw
IcZBNE2JoOELFUXLP13vbb1GXP/ahY5vB7N2j6IldtEof6X5gfgnoqDOV/dPc5S5v93jxLJInj6v
YlObB7lYtjXAODjq+XoxmUhZ1tA5HkuJtHHmWtpy3d2f9sBJeJWYLmKRL9fgKou8VK8KMbsvugbm
uency6Cmxf0V7tLuflwvvtWYgtGzdz1WkONjeUlaRle2twZn1vb+eoU7Hg08zspQPn3pvNrd6+tb
lCHg5rt71bnjeYvbVNT15cRkN3GX+3hNY+8bNoeaZKq9zz1vYZdn63O7VNoVPbdvqZOmv+/mco4x
dPTDzWMcpjbb+kbXUcAF+lEecqjr9igql5kfyKl9nEmrSjfJesvI2lSJ+zQeqvlz0PQBtiKkEkxV
PbGMRfcB/MxYOp2nGKrsgmPdDC5EMoVX4GEsQqkZhTRo9n48KqXqvkZtLskKrquiXxuAlSIjA76j
uX0mgy87n2JNZ2Wh1oscJscFqtRj873x+5lUZwMN3j4DBBTCOyQhKoDvoWdy0uKp26lW92LNl796
GwzVX2s58aLSY4kz0Ss5qqLcjlKxiH/4vvCWr1VR9aybKww2tQGlDNGZslttc6HaT4hEHH7GkDHn
ZlClqz/gGwpCxtGIFXRffWi9qsPGYTVgZHRhNZpyJ5xnR7wn8ere7LVTLmgwtI+CyHTWEfRP4KTc
OVf5qpETsCaDMnsI3cWuNSn3MDM+k+YDx+0XJuFPQw1sxXyHaTHLHzFtqN54E2ii5AEu3B2onwPH
CfhDx6lMKn/EZRTyiMkuZOy0UbuzkrhfTt+YQJeWH1tGr/Irtn94uq1dtFv75ORcw9SuAsQExUju
Kq4I4byHON+sPI823NEWnDuyrfF8DZdboXnLvRiRzreYyethc2fZzdylbkFVfDeFzqLbdIja4aHM
QWZwsBXMm3s323UH+bvCPlQkTlZUJhn4xbGzquZHMG4+B+1Ys6BrlJp8HPDDnd2cdWH9Dzyz77+r
cqvG+g1kfEb0Uph482SnoPXhPRjT4ODFdR7W8F0g6pDDx2HK495F33HPIhmmU/NHF5vYCw5r0UNP
4G/ntBbXm6/x7Uu+mb2KxJ9qmLsKTKP3/P41/WzuqyuQcu6kbTHyuzWlsNWKnUdfSIYQmmDLo1NU
IR9iBG9p9jJ3s2z3rsb4bQZ203vk4mCeN0SB3FNF/FfrVwPjxiq9WxLHJWl8jIFxtKEu33c4quWY
oeeJ8nOxZ039/loojbW/lpdaFV2VHs0+TrM4FJVdcjIfXlwWwmMZb+TGArmiA2PicUwJLNn+IFvX
TACeU1kRqkl0ud+D5slnd2E/uIW6MLav3l7389gJpsdHKsGpOUyFGkCMZq/I7urGlov4UCah25Ot
9XRR36hep8Wla7doAmQfel0nr2YZrjt9IZMXVEwc8kTkR1jz1xAT2RklVpd2iAD2HR3JH6MXRO7H
SpVfdciAYsZBd4zc2QWSgWM0F8WEzS+6KYEa9TLz/1vxJ2RRGzXImtd8YlIcHXLMowORTW29l//E
K36CvDRNbnyDvfA6ZwNEy0XLgIGNy71ui6kTP22Uezr66VRVKQIsb196VyDGZrGG+LOZgJiwHFrG
HzKChIbPIDYSvFejrQScIJVpyBEPY1oXYZWdpi0QG4YarLM+DaZTE66rrd5apf1s+yseC9Vkr6qp
zwsmi2G4Mk3BH9hBxqlh5nk9VKT1uDPbQWS8oYzDbkIclpYs+DsgTS6LVwiZgmB9F4AfcZZJqzN+
rDZpFhbMYkimXvlY7WIPRCtk0BAzxZqi+/Zn1Yvptob0T18H7Q7HdqJ8U8w/Dvpe05lJk+miGFlt
1jamaZLBfVHdvcpd8Rwfe9LMzGOOZGqluoNnaiXuebUQ/NgWJuqpyygSvu6G+X8Q0TT0UqqEyRFB
RuQ3NMmgRK2YdVJPtkz/9m2YjeN5QzhH9VvPYJ3xq9nAzVGTV3Gx38ram/f0WCemKr9Oa9KmwRcj
Aq/4WsUqbKIbhH+V4lTWlGLwHh4vW9HSpFzQvfb1nv/oxpDi83ubCuNvxyLDJFHeJG3jebzGHou0
Z18f1wKEJdMzc/zut2IdGTxOCjrwF4KJ1AyyXPq8ZSq7BRLnpg56qNroRiHDCrbTPIDG/aziTCx0
lzN7B4P/tGQU8njOJRsLgFpiIh7JzCAohY1N27MQblQDvrnfNpHvRnmOei6q/E77hW6wiERdZ5s3
jceslvp1k4+gL5dCs7Xkl0m3ZLEHVuyKhQRSKZ0ILMdDZUR5Lqxn+Qux7VYX77SVnb8f96VZa4aM
ZUyyxCY05PaTLiBvW9oz5M3q0EGbuBc52T0AZPD0Mp0vvbdWOH7HUvjkpWViXZ47bilzCE8xQCwL
qUH8WHyNbTJm1TFiKmKZHec82eEuzTRrMpDZqzfvI9xLy3M0vR/i3LXSKY8LF6Mdgtp/15PEAOwy
N3tVnMnQNoKwJKfA77EU8xkUkt3sPL9kRXm2YvmI8Ucl17rI/9x8P7FoLOIytd1815dAw5i9m3At
VYHvM/NpwuWs6way8bZZvQBbx24PS/PBgKLiC9uuKTLVcunD/Eei81bFr7cZuK3/soigMB+mWsNc
ccbpEsiVIYE1Ts/vtghlRB0dZbIoK7/0Tj/3fSb0muaPeYWXI0XFMlIkD7MuQhVDrjBWrEBeGrpQ
lFHhA3GMvhn5pSzG2aOPd9JVGn6cwqhf63OKL2nu0X0/9djI9SyVTL8G0FdT5zwGYAf9O+ktpgI0
6gTjiQ9r5rPRwlnOxVrc9jseRf05DzGYp/0Pu+xmuEmZAdDNZ5EnRd/cxbqsl+FUzUSm4SLXrfcB
KdLR98PT1lF54fzeB4PKLonUUu7HNLf5nqC/m2K9XKZVtx3O4tDie3CmNuuj4oSX0+h7Jz1lA2Nf
N6p1/rwE7YnFh2qRUlcXGdIAmL3diIORf6hWIcvwVVoNPeeiSt/VnGudTPybatO2f1PmjJuMDlki
t847tZPNdXrYaSQLhhNqORVlBzQsZH7Hgrny6Y8pZMYpI2DrzS3hSTPzcjkymnTii6caJBRrHkmV
dEYKo/hgg6EAvws2UZLN+xQazXEQi/sdw3Tdx8Noxu2dDbZch89x34+4zS8jpjyEJ1H2/uuWrU35
x65J9EYFa9nMO/xFZ6brwvsw7pKiWxPbfzhui7NZBUGVJ5a0IyeAiSecxyFeZDXkB1Ex4S05Rlq5
WxBUJDn0POB7ze2JVer+zXojxNoMFccnkET7vXdLqp6mP8peFVx0EW3u0OZ6G4d8bc1468cbF329
dJ2QYDC0r02UjM+ECCq3Q5NUwdafFqySB3FKEet6NYOVe1KWIyUkppIH6Gwc+o9auOrof+rPZOT9
Fjk7z3AiRw7crWJIAj+EyN0FFo/n9n+vdhZ88Ol2q7F0z50Q4ZCJmhG7nEilso5fzgZjrPkyT1vC
vzXUVfzfEGroqgKogi9GyU29thAAvI/w9Vn31gB48Q1dELFVjhEMLe4Vadk26rCXSD+So7dOi7u/
OcIUdWOkTSOIHyzaCp4c+gn++ukdYJApxNXFCL/tuM/4VGSaynMO/U/dHlWVvSVVcMWVChe94AW1
2jHAv25Q7uF212U1j2Rx+NFm0kAgZWvnTu/piXgBVqpMjE4FS6OZZncLkPs6QLo3ofXkEcRfeNFx
TEztreB2tbEzop5tZswCnJCXfGV4aC8A8ZKQZ3LYo6Ru+/v6CmE27TSWOO5nZKUYR6cJ4tY3gUmX
CHdCG+/guUWqxvS70VWER2GTzhVQQQCqzFW1WxZ6zHBQJe0lD41ikzEXhkaIbbzMwUwOskddv76L
FyMqujmHuFjFaWGKZIIX4TSEFPReRR1wbx6xB53zSq5vxi3c2Eye8IxsdKO0cesdq/elqZcQSl/4
cr33N93C7Iy22LFtVNW2KHq8QLHWuw0JhhUHBdVIRN6GbTMXmMw1+hEGRPrhAOLNnKsD1r3WfmT2
YczcUL9BHIP+fbSJ+lKHfqVfrY9ouMjlTD2NiYqrxT2jlv7PfRJd9qb0eknj++7rZcdSzq+rJD35
Ei37q52GLzbLeZMOM8pnPXGx4Ri4N53lBcgBrLBRY10hmm7dHFxB8On4HTelSelM7DsT/wl+KCr9
rrHECRoxdRkk5mS9dM/e2WjK1VdG04gUCcTMiEbzzjbkx/bi9VuwfIgbzcTxs5LpxvDqkGJNIey7
olEKfx8RfJNjstAGMoUrNSqNtqFvSWnC1lTrcLJN7LDV0aKJGw8k9IV6Na+Fw8mGPHMtGOLxRi0x
5WJ+pNED0cCF9LET+bFaZpP8vVZx5H3WkxeOdCuQzJbV2e4DOOL9mhRzqo5lvKwGT9axr9rlnEk/
ld+2GuqNrMQjB/861aKKJNAETirepY2RRD1ka0GKdKD7GsD1VdO3wfS93OExHzQEiELdxHTgnSkv
14uFKJiFPu1hh53MZREaxuw80aHkr2c6ihxQ4vdYdvKo1j7T+SUK4S6hRVSyTeJhGEazC3zj0n3/
MUrNgAgKj0QVD0uLnvShYAY2T7vqRw73FHQE+jbeU9lObiEIaAm+3cVK7uQilMOv9FgEwItV7+iQ
dcWjZjtsaZB10Qm8ZJwUjAlaHyC+MBwrczMzIZT3zqvhjO/9ZntE3oYocmjVFjrM8AlUw42NBOe4
wex7nzNVp7pCPc6rf7+JYmubNwsXVmCO1sSRpOCBLUnD0yj6CC3gFe1Tk2GRln2asuirfQA8BUXu
g/Ioh9yfvnTwKRvFdavLcL2d7LxTy4SP4oIrwgbFyyo6Iy+bGTZq2SkNkj4TypQhJI84ITYr5EWH
rqts9AAozezs10wGV2V92GWb9+bUNdrFOppL3K1pQOmAzgLyGN7HZNcIsM827ueqg12e9M6U9T2I
Hb5LOPc8Sivf4Hcpeun+PJOz45nI9h38iGjH4aBDqt0KN9ebGcXLpLJ3Mg6U9N7m2nOY41zNWESc
Gs8nUhUDljgQUp5waJ8eI7fzLGFW8SUacayVNw1/0KdnYZDrirPMhnSoz17ml/bBa+i2vwtp3+jf
FmUyjfambfaGmgAVjcIxUMpt23/ESgf7+5ZmNtFCYHeb/bFNyPXQ0Jh6FtmrlPGMJj1mCEdCiuBH
lLdqWxLnYynjtmIir5rSeSF6G9G2JxgGd7HXl3XGbQSgXg/zxufZWwbz8ATNmwZzKnFKduCcjyqC
h/6kPcC4n+IKBPd14GDeUgjLjaFeymsykKWncmai95bvPuOZbbelH4dAlFP7+oq673rIgSdtHO2l
/SumhcdtIr3ZJ/sRKXGdD9+SjZQTe4hw1vvfmdeuMZVRQvMJKbpq6a94l9a9k3gh20dbB6Y6umcT
MZIgpP3J4EHhnQeFa0h2MMFYYjExJfM40/YTF33dMNFpD8jbGm+vJEGSfP+Vp6A53pFEjHX1WUUI
DuZzhPSlDBn7U3isoyiRGct/bJaMY/pqJqn40BlGL0/fA9Fotzqua7N9hKSeUOWhzxziNGRj6JiN
R4z5Ccx+DJfhGJOVTPPK2399eHUkH/mXx5euu97lMUDyNUL4lIrjlFu1ux/XSFN0YcDDC2HcLOCq
jtiqDtHS0ntzGq+IeiqjUd/sjFXMinf2KTzUvaMUaP02/BCUxJyfj/TTIdLMXLXxhe1YivFIzxiv
f7z5U9EwunBDIPZGDd2KJ64gTYqGk27KPirv6MJJV3zEJ9u3/hHdcrcwS6kyWnWnCIFg/z1cduDa
SzVPZh7uxyhDgPyHimfsfM9kBppmFRnHZGr3fYxbTUra26e1+iFR9sESbkWbrMkpjha3/dKPFit5
3Eyb9eqiMc0J9e0yKsP/VR3STeCFrs/7752cZ7DLDcpLg7Fh71Y+UOkkjN4ClIiLD5sVQWSOSYdo
+HvZE2J/Lt2sc/0uV6mY3da2W/WljaIte2+QIi/pkazKcQxXdH8sZrdhgCtBIaBAQ4JKHusizXQl
XOZqc4uoZFPQr64ot6etCzdrRdVFQMsytxs8kcAg6SQft0rk7foVyD+20Ku9P5TxaSriXS4naaXL
ANMGL9MJ7L2Ksr/IY6utOlkqoCg7YerCQ3k1MkOFwcZ2oQ2keoB099L2LVXV5OWXLaBrxVz8UIrZ
nGGcQxMxh6uscahNYp00w2uvEp0kXxBTDHa5hHXTfe9iwps5p6VW4X7UZbJ54jA+aoR8rBTslwKb
df7bJe4OQem3QUJ1TYO2I2BZmZ9MOy71D9MvoMN1tc6LONCGGtUgIQZIgXnYZefSymoyMp5OVlSK
r2CnkKH5GWE2RxAGTQGJNEPiom9fJ4+gejXo8ovJZTA6X1yQdlLTK8tFh4Kr7TagGPMQx4sLXt3i
c56mKxE/mGDPpk/rksZyf1PFSzcs90bvQfvgpdnOmZtOYn5yIImXQ4EwCwv7t3PsD9J/o9ehwSVq
nwubhDetR5ym3z7tOnAqX4UhUB/QN+2WzN+SbOMszwnj2Vtai9rFuzT7MBcUlch6hDk0E0JZSxOS
2YKvnicbs34sxlhiVUAvSx98Y4Ne8w9gKVA3h2IszIjseF/ANpjCtE9I0/YGqcVf9dTBcTA2LEyY
kGbrrAu+BVGl+KJhdMm/C+7ua1GCRapngBnkdXazbpwq/a+1ttN08Olg1giNNOpUdSyWSYvvKoex
bE8hXIJgKnxOi+F+HPfVN/G5fOT1+pVQwJSHpnWsaztOGZAhB87Vxva3BMPfYwF/lmILAJTtn40d
KrHdrRtObwT0rndbz7L27pkGrr+OCBpS86IuwGwT8jk37nf9kCzuWVhlgItCvZruczIXfrW/v5JX
T69TtWlHvnkL3LZ/Q5rILnAYW+p6dbcrVE2sktJzYLsxQ40AoSo68IDzOGH9rs6Zpu09d3Nlhn67
ZJPmXT7AIFQ2uwskmNsOgpZw7qTMW22zW7TFZP6fZB839fKx88Web7e2b3zl9Qd4Ane2ZlyjaTiT
c3uRvFtrw5MtA735JZPPNOOAmFyyV+KS+E2QqIPXTXv506AsmT4FooqnTzk59Rjw8Dp3ba2gZY6i
uAwhuCfwO27/lSs0S6cZETRD4uLmMfpj1DN+4spDrmJxpC66aA0l+ESjX+kAucxuY3+6dcmwupLj
abfPN+vyhacEiBfQ0bZPe9QA9sajoTvSnU/CbCUoRx9qm5oHpZ95WOiX4piILVJGWk7LlEpxXB2D
DPJyVS88McBJhdK5ekOfdKVLVtbej+GFsfUTPIZTE8TOWywLNVsHOf189uvSFPKmGHzP+40y65lL
DAY5PpkkjGOQ0W2Df+Mz8VkmC4TJuHCdcB1GGXyA/29kh1Ymd8TTNsTogJVVbRJfshFy1j8DGq/o
jbc4g4sDGXEaXuDjHdKqJILSyPs/uhaoXdhB2pvcj8d+1URQyndsSIFjwRgrCEHstcYFsCpZNwjR
a9vhlQ7ce2a6fKDUo80AS9VH7m7ckPPSag6PhG5Cz+eYxoP47xKYLL2jPRZxJKJ590xVtpHQLwY/
A59SfMQL6VDvSNhvpyZiaOapW2g1qA/9tsq6BgQPlZ1+I7j7VdrH3UU3SbXjjL8RFmbPe2mzNs7U
DCR5nuWGZ6Vva9AOGutXSeH1ssbu/3Uo3Hp91zuCvC91Isd/NUT2qHtQuYX5OZqxxDsgw1CHPmy7
Ly8f5tfeuesV/fswzySa/3sYiKMqzVAoxS6mwW22RQ4mNhU+Xj5yUWl/t+Au4KHci0tTMcNdquA3
fr6BM7b5X1WhOxtubV44Ky3XC/q8ky/QUCHwFRtpMe/N572f3Roi86OM2czgCOAyz2Z416BkqUGt
QAVe18q4jguftQ3g4vI/hOamJ6cKevmW/aq6dCPZsTR2bZpuyDKC2vDXJxNnyyqijA6FpOydrYEA
KpLnPMLHoDtOUYurBZ3dWEe8fNjHV/ffNycDiAwZm+5jQRJETKb99bjoxW26J3q6hChtCWSyoFPr
n6mVJCfdBnSHGKoS0O52AT0/se26Vz4muqKUeSS4Xz4htzR+OZ8sDDDlDvI4T8IAQeiv5xNPiXbq
3vI8Ibqn1QxMC4uOdUr69o8OtHp/bSN/cG4Uj1YgbQZF+uHlU/jPgsnpqGJyjDNFo7L6j1ftTGNB
is7GyXpjx2DrPjPJD/rgLaNk8KaCz8+JUHPP+CoXPrLJJjQOXCsSVBfbe8mIF3wbJCUEbP2VVn/5
JH8VXfPQXHOtu1MclkX93I8O9w8kd57Kj/jHuVan/dpy37NSR3rd5ob185s49XyJckjcCwNaL5lk
zADIZ4+GZrNFzDIvjl6+AfN8woNh6G+7OWBW/evKTzcXrRmP8Lsu7mdrlPcW9CpijI3rYY6Bq54d
GG3EXhuj/NNSjHw78BfSjb5mrMXnq9fCdQ+opkG7t9T4LFeQ04Z+HBFFU/ibV/WZEYE7H5IjYPHc
Obsm8fO2anCZlnmQMHvwhk5hf9XKOIwQPEV7rdvlrgKeHIwZ6w9/c6qJvdJt7DPO0aOL7cKfegXD
gBLZbObGAKK195qWBF6+ZN/4hkZIWnFeXjWPhlf/+3px6hkK8hS3y8fx6szX+/X1KqfFU0AG3EqZ
aIw0du3qL1/v6KUwcu/7r5u1aNCPXVG5fqApoaUmpm3VPIpFmhCdUTYlHX13g8mcbCeLBUolmnmc
CiYbYxdO60fxTjCikGO/D2mJv6ssKQxa3sdN+eWL+s/zYHgSs32c5yrzjvzkecP5PthsEV2tj/Qt
XQU6yG3u9TKjE2oJ5KhihGuk2A6aFlk62aToF5hpr8trmMa4QZ+yQVO191erjLB6VE/S4eYoqDyE
MluOsd/SUvfymUe/vsVuOhXKISYd0jxBvAMz+vVxhBbsB/GDOfZ+6wgO2XqomuaYUuhzbqCTftLw
kmMZURbE2yXVXD3GvxUlts6QCf0tG6wHfsLbYHXMSOh5H19jK5+sb31oSPOmwxKopaNo1xUAIyhr
SAvzTApQ0rsDT+E/PD2xPizZAJsA+ot6dwxjYc55IZFjIzgZbPC9ndC4/5N4QZ+Ux3buZm847UPt
wqNAyNreg2fm4k8ZRCKqzxE0X/ptz+gJ+/ryLXvWDO9uGXJD5/SZFIyOY2v/9Zaha+7pC5u2I721
PhjJU0rYAj3ycl0TTjQezZggAmi75ie0LNlgEYF31TcVxtB8rO0X2/wmS362bXBm5GjgFGSFIXt5
mj/LkoNoiGKCoD36j12AYqS4ohYIWpplh5wGO9LIMtrrHVv9jG5RGgjjoHk/bzAln1EYGC1PXdVW
w11QVsGsjwL5ADH15RvoUrx/RwD2VKxT6L3AFCKh1ePZ/aPEKoE9ZHLMY/oAvwE1qNYHHupkRJfp
uAbTHwVMsaBnb9ji+Xe2Af99fuzpFLdhSIsHczHzZ0se8jHkCdTVCQ5QETzDrHS+AVYOnao/7kQw
jHIeGw9Tp8OiKi2jknjZYEvNxxdvQqLWh70LSy/fmf+cWgSQ6OcsrAxUAFflZ8FxwS8mEm0dnyyu
/ukdWC/SOHrJOgJI4Y/EywhVBueyJ37pf9sTZE39RWydU+bR/yxbBOTM5/rrN+flFs6/HxnOJXgs
EOIwmacc+k+UUEzBbTdt7ugvsbDQfurR04qMxQlmlmMbY0dgXyejibu3ICu5rO5xjHAMW36ltwMw
R5iCl0/r13SAjBFHlTSCGcL0jpbo531YvO153eG9AyuL9uJ7V8R46xyexJw19uIE2pR28N9lys/m
GHJg2s2IAAwQjEhF/pMibjkq4A7WEzTKR1RuA+NoKxoNOuQtM4CJhDJUmwoaOmf7UqGBGGBZ5aGl
Xbp5h10UBOwBOWWAV0FEbV6U2GRJx4nQ2wMg3Wlp9N/DtqJltAMr+abtsRpAGLUQhbloOX4L6WBM
/hxGp9pUyKDXN2r3151J2AuGCPAIBez7GeSF0Pj/d98DP4IeZK8j/fB5l56tUsxKCo66/nXtlVfr
ziJ9yr6e3hEU5ETfl4/6PLqFgDw4jdP4xqixmOH0zw4LZb3ZEXQJQ6XaEPXnSpN/SVaB2yOr2UUq
dieXgUmYKeTXdeCSI6+Ci7Pvlpam3uCQL4PPB4XXs8PR0C7ACl4+0WfOCJQPBGAshwtKapcvZs/C
cJsqE8hipWHsSjU2UzPK7/StDSyPrd2dnigMZVHsh6bsaKPfcYwe/olpfZeuQzpjTeV1bkqGpJYp
HM6xnue0/nMKSqdvt/4y8UUpewBzz3NFGcJ8nZ2+DqekScIGsLrLktmefIOq4B1YtdPU40TgMq1x
DFzvAJxu2L+mj5MGRgwCvCw7LovY9d8TRhN5e0rYf4fyN/HtWeRnx+SW+GkSZpQNyOqfRd55t5UA
tkdCimYp/iq2xqtP60z3Un+ic8s9VE3bmP5T7jUQ/G/2nWepjjt6kbJfFzwSNsrn+w79LAqaYKuO
tqZJL6f/69EjTNdSuULqEb95eSU8D1D0DxIesONPXOVAevhrpgCIg3/B3sJ9d5XD18a4dcnpWM9u
kT4JyENDofvycSO3hf4rXuMYFLpcDoeOOCno/H22AvFs0SXbL/xHFQX96wEhL/K8K/0Vt+RYDwg/
iSeetUQbHfgba8frIskPUhYoh5sFypoQhHrGiQuXKu2Sk5iCyLSAX2JEFrIMRmSMBekZ5JWczUZS
fr6Wo/hJ2PJ9hsrdgJjtPSqgfDeV/wHx9iC204YuB4AULa+aP46tj8PYQdc8ef9taOZqiWn58PJA
vt/8lVByGdXOMI3fDGpx4eLXe/ToleVT6jMdMI+fPZw56SJSsVwdir0pMMzyyFa+XUUwLz+N56ue
wEXtWMCa4n6McdqzfKec13j3S9KZa6e9DZEUfUB6z2O/JovCi1zsopYhuL987OcZBUPvWffEzABi
PIuz56+c3qL/w915NdeNnWv6r5w69+hCDlXjuUDYmeRmlKgbFJOQc8avnweS7Ca3aHLkuZk6Vbbb
3S1yAQsrfOENU2WgTEcfNVk2vNIvLQGaQHz9nzcLuQgUfCm32Pz+j/Xws6nmayJ/RsnrpYv08VP9
NvXUG5EE0wnAVJlE9uQkz7q8RZMAUClCLIEPMkMOaTR5OgQr8Iwfj3Wau6OGi+E0gk2itsTGoEjf
bsK2LeNSk6LWwUOMgxWt0aq4KJsGHk/eE4Ke6T+6wrLSAOUIDH05pHNr5s5tqbdkn9UCT88ETgOZ
AjYOgBLhy2+nUGEGwNIkBVUeg67FuckuHm6q2FxCh8QUF4S4AmVYJriIslQsDwrAGS4MBG9YMJOo
QN11DJRUoAFwzPaCW5Y05uI16L0F+jDIgQbGMPnxan86lRSHTWp1BIKGpqDz+3Yqy6iOWmmYsOpZ
zI/W9KKHaETabgEjWaFVJZ44J8sb+AHJ8roRzEr7TvupzBQMkBdB0j9+IOJSLtmlliDLv9UsAanC
wxqRhqgFi3Muk8Afb6t6XCAWs67P3KDoy1UCxfSEgLum/xnkPB/pxcyBmCFlwrR//FBv64fY0C3a
kFTGqPWi3Ubn4u0kJZGIjYjoV85EoZWtEy5AmMdOJQ+mZ4PCynISTyPrKwgzdh480wUD+/FD/LbK
liImmSCbfrl4TkMQaBtmjupj5vyEzxl6zUjZSBm2+idys1soodcfD/vjOHl9qFKKMinOQBBgfBbB
MjmvyvtNYYzGIKmI9IxIA9WQBoIR3poIODj4ooRIwe1AdNOlV34AL7qQXl3uKnHMcskxgeJiQkEa
9BFqmLyiZ+qCCOlbHRa+U9mLc/diBSF4CJjECx6kQ1uxuPhFlYt01uHP1djFAHtSW0SAhr/UMVQ9
A5oXvPnx7OdO//jF3/Yb+OiL7CKnu2hIKGUR/719b3SUtCi2pNJJw0VshVx/ue9/odCEFG7pizVw
IEa2XqRtAx8+oMgHTfMHBfLHs/yRJvpZ9FQXTfG9/V/Ljz0VJXpAQdj+77d/i5L6r9/qPrQPb/6G
VkTUTpfdSz1dvTRdyo/yi4KXYvmT/7f/8r9efvyWm6l8+cd/PzxnAAgIpuroqX0tcE4wb6JR9mrC
lzF+/ez5Q8bPApDN2+m/nIc6LYZ3f/anPLqg/0W93FJptLDzFlVzjqjhpWn/8d+C8RdKlFSqkY1F
nlzjOv6XProm/2VxGiumTIEZk5VF1bwpujb8x3/zr8gxNdM0KLRaxI/Wn+ijo/rJQvh7g3Dck9yz
Pn40g5D0MRYZz1cbpMJiOuq6hKJkiyINSCfRoYr9XEXil7lH9kE0M0/rxjVOk4jtAD310+DWimUL
7O7UP2Sy9E2bFcR9CxOVkVRUXvohylzwLSgfjqPowqqLL2FzUQhYKmQVDsuDFK1SjdsfSZMHAdzw
zp97TB+5GV2gzNVGTM0vsza7adPpa2R9vhRVPq1KcFzR2CZO2ec3ndRlTjP0XI1PTQWnrg29Ur1S
yt7WDBDo2fNcx/DGCkfwZ/QErEM0Jg8FJA1H9et7o5m/V8ho2aCHr8yuArAg5MeWKAEgN8wZHBJb
pQ1dtTd3A4h+x5itwDH98mBl8roE6m1j+er6cXuPaNVNq+J1n1bFN6uSblSx7xxBMhGM7pV1IQxX
lK2LY2kl67bHbT7J202pU9PScdWYu/6xNf1LfOcPBNHkHZaxAempuUapbjO6oCswTok9VvVFIOvu
IGnf2754tHwkhYYOrg8o84YGuNmvwTjBxayLY6LnGxTaz3AcRpVBwc0bSSepQ7Sut74Ys2wbtEgQ
Ry+Q/4HLN6byl4A72x46cLFmYNi9jJ5HWiW8drfTS2mTK2D257q/0rXCd9DVipIaTWVAQxPaQraP
JbRnGdl9bkxeYs4XsTWq+wJtMGdIhgczQ5BplLbyUBhAgc17UU3LlQLA0jHkNnDUDvc2NRKkdR2J
m0DJLLcfQWnOKDHYpmButXLYtH10RTPgNskS18jlTQwF153N9CX1u8RBirC3+7YrHYibaHRQcp0D
C4JKRLYjRV8RlJh2FIivFKXj4AYQP9UAi5/DTJxsJVEQpG4uki6Be0YHtp8PsaqBOAaAkwegYFTY
amCwl4Z3lV9ERnKt9v75LHUbEYwHABH/K2f6gWhEs2GLWA4hxlkraOWR4AuedKsiIYUiJ2giBBqK
cDtVIFStutiAYxOAP086f8rPNnLi02MIJBHZkPEgRTKvNozxOooEH1BfdZ8IhcK6Fm5Dv70pcpyj
jRJcfzJfa4r/DSBVRepj0MTOCi4aNDdrLULrKGPDpnLu+lm2ypT0ejbLXRCqe+Bf5uVsFi+oKrpW
DcBxKNJdqY/7YQxMt1SnJxieB4QeXI6lbVvVK7q9XhVGHoIkAWJ8VnBlBoKnROG2mY+U5Te9Vix8
QpyVQxNHzfBLJ7+kibJFQPYFLZa7MmndMtaRo1fS/KLvxdDpEG1lL46rcIyOSjh4dS6vx1R08K80
IWeGVxOCLmWjAIGaNmGceNjs3gSiDEvSeoqG+IYbxy2SuLP9Ol9XXUhVH8y+mUdbC0mE1eCb2UbI
sjXFRJCfxlcscyd4T9mFlpXTxlC6+jDiMLA25RKGTipswRqYkHkm0GQpLp0N8ZWdjxvoJSspqgN3
YSSwEwqY35bumdS2PaMuXzoTZ1UgL7cISqj2lMDOEib5Bl5WaysWWiPYLHi00JAnL60GjGB03Utg
WcO8vJ9M9a42G9GerCG+lCKz2aSFDtOwNC/DqB4cLSaOozHvqYO8mxrjFhTtsmObwMG38iWQJK/K
qtsAmXhCS6VA5ZUF5MfdGWR0OFVdJWPEqEhuwkdWVMSTSnBnlTA/JWxr3kGx2y6wyJGVr+g2D3B3
MLWORAxprTz9Us3SQ0Yt3EEUZWfq/tHKs3UqB5WLZtxzP1bwmItm3JUsjAhQ0gZ1ktTLG6aNph54
qGoovayBh5I31qM/QFkCFo6cHCVCl77+lRaUCL+Gw/e2lda0B5BRF/zcUejJuLpU79IYzlpVyILt
Z8VVnCroDJRWwVlpYhUF5tIRhAw8W5Kib1RIzgzBshaY9EQGo8OhZCPy70p1sQXkdV5ikvaz1vZH
sc5F+ZJf///n//JRvEP6S4jx711gfsU712kUFCfhzs8f/RXumH9RjMdyx6SCgZ7Aj8DlV7hj/QUT
hFiDUAgGDeNRdvhlB6Opf1EJ4MdIDsjjqKn+He4oREIKBXUCMopWumn+SbhDhfa3eIfiNAkaIZ4B
SJzR3sY7s5Bi65FqGY0drV43QXtszOa5EH13DmJPRKRIRn1OBGJXZOG6SjRaDNWdIQ3xmSamvhvO
+lMv51sNxSbbGDNHH611aqCfrvStcSU0xYXajNtIwKvQpx/uax5xOCcGp2E2oMIgwhqEg0nKd4yF
dOULUONCa4TKqeSXdCt3kGLjNQ/uGuPUflHH0kGu/5a1rm/6sLoMApgudAILt53SxzGRUGrGEkJE
Nt9GoucmKcurtMh3RVbuExRbDaO40OTuFpIlYK3o64AiBaIszRcAGQivRoc8BRefuTieBK6YcBfF
xgU6g0jjjmeLHA8yPFa3DeKbOlc7O0gG/TJIjHvCRrsutfvGB34nyyFF7ji+Rm0bJyvzW6KbeyvN
ziGGLjDUfvYKEQZ5sRBsWzl4Gfz0SlTLLVY76yYG8Mh5CGF0XeRPCHS0DhUo25TqFb+vojpbxo6m
+eFSrMa3AlFH2ze6szqOoSUV0y1ssxUSWI5u1ueT0l8HPQz4JPhSBvC50yl/QENxZ8igpjPxocmV
p0oQLzliHoS8sBGDdn1zam1UCtegNx8NvfUyMUD7kOPGkaJQuEBFRXKpyB1lQyfyQ40oyvW7rnkR
DOlKE8uz0HpGVA0GbWp5mPE4qfGdKuxtmos+RxUEa5+ztg6qW0UaLxIp0tbYUlDhblw5E9bWXF2x
VrlR58T1wV4C5u+mVVEXK9VoalsrlG2Tlc0+QUH1W5PlUOZ8/7EelO/I8a5bM3pO5WEHYPAakFtK
bc38RnM+4t3CrVnWh0IpU28yoy1sCHg3mg1JWrGVTHxW2ss5nTRI8nSOQ7lch2J3XiXBET0WN9dp
ZBDzAv8BS9o/FW2zKTi2OVd9WHjj3g+fyji/DEqNkrLv+IiNxGPlRjjOAF/L7SqubW5WFCBZH+GU
t2dmSTTPVzDb8jIp4KOm3ffYtNaWOJ03UcmfVADclr1+jEoUDROzb9wk971a8L+V5VS4VkgzS9A0
d+4RZKBwdy8ibxwtUhySchVa9aaNSosKcfqAoE1lj2WxC0x8CKJalVf6XGzTUrTWHRJ2fFvsBZNo
tLu2TWxjKHoHdYxvy/1CuL+Pxnqvmd3RhGjg1mJ/LYfUvfzpUY4x0Yk13gsx+dQRU9mVQpP+Sg46
IGjNTQP0cyWWw+M4XSS1ce3DOm/8GhZPJ85uVMq9RzS1sISE2QU82x2HqXzGz+Mrun57OZnO/NT3
kPdwEDW5VKX0kM1VtEXED3KIHpmOr6SdA/vYHcMXYJnbECgsHCNHFGudaDQMsVmh7Z6bu3pqt/qk
7EO1Om+sxFv42rUSbNS4RiK6aeM1QgXnE4oBBCvBkxwuvnu9i4gExqTySkJks8lvLblfIVW4zVT/
TtLyy6ZCwQ2aA5nWWFwGSr4LYojcaXUn5P11LPYsKFH16n6QgLxHllsIsjNpxR41dRT58onzTsxX
tAxBI2QI0JvVk9oKUIXMGcJ74UB2DNjT7RMcncyOo2jfFd0tECxe0xCAeg+rTmeZJXnnTJnsilZ/
VkGyhbVkpXZkaSu9pM8J94ZGaBV7GVlK2aPgXAuYVcmlehGQpgqVsicXSW0zUJ0aSDtw7O5irIyt
KY1emsq7Vgzh0yEVoSQuDTNPzMOdKoBCRh7EVkaOiqnMNQ6Q8CUxw8QhIvfm3JhXQW9u2tjfawO6
txnsxZyDo69XVtWwTjpUUlBAquYtRZgYmvE3OPaapw/4Juldm9lNSuqmSP11HTa2WJlnnS9cVIqC
WIWyV/vmOYmMSySdn8H3Coe4aQ91qH8zo/kcLMZt3lPEruO9kE7bHHiKgFg7rPxdr8cv85Tdppri
BKg/kl6e4y+1Kyr+Qegbl5nxoAC/QsxaDtbGCJOMRs0R0a0jMh208vVNJg93Uq7cmzAFrE4/ZyKc
slBf2ty6EoL4zgeia3Syy/TbnZaukTLRYXsnii3KAGyTkI+hqMFFEQYHS1xKBXw+ZxrhOAQwB50i
oPWA7iV0hGbmSwnDNanY7Ehiup0l+AVdT8aKdJ3qVxuri17KILxAKOE+NvXK7sp51dPwX82z5gI/
wb+x5ugxfNFphbkG5LWYQoueaJqVi0NbCdBVjle6nw0XTawu+bAeeb6lb4Y+PFSsT6eSe67sqtnL
dXo36/Fka5KGr66/yaX+jHjy60xx5FBX34c23YKSt6cIThoCeF5ZwmgMS4VYoM2L68zQv9SJ4QRm
tYZ/6Y0tJJFuhkrfb5bWKWjX3oUnu5OVp9oML8bR1ClVIvPUi3CxdNFBu+QsyfpHbKscNTdQRBfK
laiGshc2i9pBu0lEQeQ7Wb2DZiUxSXILQ/naAGV7QOF8tkMaLmSULXURlbsGiQ67SpBK6kzbT6hS
95P4TD59LJt5Ow79FhCWAlqg3iNKY6ttdjtgUQC376bRlNsAMa8hsXoPjznD6YQlxVGqdan6N+Dn
beQT7JiOiqOiUQABqYLLseBqpegZYuoLxLxbuRQ9BKlcuCLHNLI2bRnYZQxTDTcGRZvsuSCwr8Ji
1alg7gb9XNbydRcqe05uFz4JVBT9a8tZrbXGbuzQYVGU7B5O2jFU1aOZpneAx0F7mUdUm5IFCUli
HPInkQRmttAtc/taWwlDf0XF0gX1vilC/2CKudsnnMQQNFGPCEhYKAsPYP+ISq6zEqTS+CxiFarM
T3LHPAr3uRw6deD1tbia8nuzQTJEl71kKr/peGQY5mbUahfTCieQ5otGtxA3Nsm40tuyeZ5wDrLb
RUtG7+4Ky18DINxA+j8gCtaygKTGxU0rdkuxbTd1a94BTWsR9EKfKvmmRdMj+nAcqoknDNajOCvH
toyONL6HFTRxr6PV6YkZbj99zUTrDghMm4LNIc/NlW/2hwh7dmiGrqhPghssWX85boQqdJBG3qpd
9SQbO8rsqZ3iTYfY+joo0zP0/4+lqfaeKVlXKB0dxHpY6ZZwXQ9iZGuYBEB3cKpO3fmj+BwnrUf9
w8tMheo7mDp4SMSDrSBeE/OLblwnB8tflEhSUOk+/wqprF0OJc8Yulu9ZgtWwVTA3JyUlegHj5He
9x7cvgspGPbToF9D8yafnyEUoxeX0VzLX0SYgfZsyuvJELZtrdxWw6y7jQF93JCKy3qwLit0CdA+
3aKebCNWa2dP1BA4eW4r4RnZlPOwmyzXEgwFvjVkbzEo+aShttW7DnJaNj2iFmQLES7m/pAc0L4F
6hYBT++zdZPVaOI2O1GMUWMC9iFpF0Gh7vVWfUnHhhy8HrdQs3U3UiGjxnlVklBQOgKBfzvPz2GZ
r7MgPoZ8BM0cSlcfEEj18/jMrDJbVOqNBJ4x1Jp9U0DQE/0eiq8Su+IUG8iZVBDdZeImI9vmbfsE
uuKpHItNabSkNqm25uTAuQP5KY9mgWcIzVXLssY1/F6W2u9CLL6kFW6tdbmTtKJa62Hs5Ya5h+6C
RHtF4q0rBrZ3g7a1Sv+rGdTnQV7vmoSuvAU9JAnHmywiN+EYVEv9EUpnhEBmndyX1pBBZ1Py8ygN
b1LxBXXQ46h1F6i12fz/Vcy7xqO514zpir6j7oSGsZtFY8WHbUEp9QtNrLFRhtiYEtGJlV0KpbAH
mfm1rCGpixnyj9OL71v7SRF3viCe18UBEbytWSfPviGtmxwNzUL3L3Am/Z6mXc7yL9EroT/Ia/lP
AKU2YRs1dhoUD0lmnssG+oQZh9C9SIVxyp4Fzqw2ii8VRE8QGriK9QHRAmVXGdMMOmb8BsDZ1Zt0
1fbD89iraClWZIDDVRvvwxg2upaXoKStfK9Ra3MUlUymlDvSNcA0LiUabSNDXw1LbTdpCHBQ0XO7
GWyAVO9zwjMNdAqYdo0i0nkqZYd5zFacIiK2IfFTW6Idp7QNDEEygnFiTtN0IJkCou1k8tGqyEew
9xhFxRmG+bIdAP0m4OGIOuDZgKnLbJxhVEwzytWc+il54XDRRhvURDcIsWN4AnllNTSGZGfSsyAb
91V3aZqrBg6wgsMNdLphdoP6rJ830rDJs8SL58TuxvZbgEaZMCh8ZGo/Ok/S5IHT6dVB629m6uYV
+OnnAI0y+OLCBaYHYNaq+jJv2USU+IBlZhvSfnsqszu5gYoxD45a58QasC5RP5s8yqGGvQgFOUVf
3ozBeIfYSesgW+TCInIQ23Z1bdopXLoI3py3FnRMRQWIlKfNOm1RmlTaB+7thFKVwKX0DREhaY2c
tbgB3XvRKAqCV4N6bYSZ6lqYJkGVAYsJ0hZl5jRq7huOJLSJJDQJc+r7HIKD7JklLhCF8JhT1PMC
KNkANJghba1lynkefDHMFBxZWe66OD3GjRUtTtTKDrrcN9xiN4lKA16cxq3UxdTWmvq7OPXRphvi
kVwz2SIp81KK+hFexHjQ8WXYkn51Dv5r6E61WWEjLXoxI5XtwFMm7p+kwivGnsNMOUwyBWL0x/ao
AhluKsvGWqj9gX+UntOEkJDSk9ZxKB7ypOBEim7o7xurxvqGPAioACPpwRHiW4KZgacTS0wZN90i
P+DSLL8fioJcTSGvR1KqGp7NdlwDeDtXs5WVTTe4mnxPLHEHvusc1Bf08kC6LhpkJDMj20MvFhEi
Lp+pc4S4ZHSWbUF8A/GDzyECRKDYA9VGDhsOgXxhjaQgmXaY4oy8GbcF2AP4jyI0w+naDutCRPlC
kzL/Z9HvZ3/x+LNb9trtklLZ2x4aDAKDpjZNV0AUILre1pTggfIRFT135Pql6/ClL76qKCy8Kri9
M8hvhatlEHkB83Nt0cxeOr6vGnVQVHGEM8yc1ZRpHsoH7bodxM3Hg5wQB2gHLqPwX5DkvAmoxrej
VFKesPst6MpicA27h+M1iLckrHtkWYA4+hilAw4Vwihd9xrli3lUjijq3EZSvqWdfCYn4UacOAM+
frB3p/jVc5308YWhBW8aUwo2E06pGrNyVde/6vlnzg0n+KSfE7C0XfWFy0jR8aQ+WCH4SAcGP3Yj
9p02IOkRosBpMpXoLrYihCHvrHzwrB608TzuUtn41KL9rXPiz0cAHyTrdBQkEWDg22+gpDI2UeSa
Tvk1+D7QG0ntYFPu1YASuK1fl5cfT+37r6yrtKnpJ8MbOVlZYxv3bA+UHZCvdQtl1YQyJNHYbodv
unDmd/Cw97p8a4oPHw/8zjeFTyZDoaKZrevGyVQbVhLUUcRaM9uHaUbX7xjrq4+HeGfTwHAxccb7
4ZJ6+mrQ+FSYsSWvJnSXSSpcFmjjfzzEWzTdj6/1egjtpIFetNbQKBpuoVP3ICMySH8c/gdBtoyc
o7/+eLC3MJpfgy3epBwB+COYpyeNPNF2jXkfbSI7DXeprq169aaqPsEivoWP/BpHh/xoAKteSvJv
l2A96do8pySJVm08h0UDGaE2NqVIxatv6xl9YXV2lEa9xGz59o9fESg7/F+o1XCXfmDdX51zvUD1
ZTBMXJ+o08SK54fnhfKSxJ+YWZ6gt3/fZSerD0/EkYoAu0yvr/DMG3yPJVg709FIoAWRjZGmrAZA
oceP3+/9I/bVbXFylM2Yw8i5wG3RebMbPuOZtA7W8V19p+yKreUiB8v/Cp9sBGk5NN7gPH5cHwqt
DxEgOFXqt18Uj4ihUhuuD2RM7dDhKj6LV8VWWKdeuda2H7+j+tloJ5OrTDl9oAAwbmYbdmEjhLpF
DtdBa24Tr6C2uKOrbBIn3+i25PTesdxQyXRUt3ck5+H2WbE7e3egnmo/a0fl2Gw6x3B/POL/6Ead
KoF2fPUl/i0sKX2oX1636X794L+adAtzBkySCurIVJAy+xcmyfoL0BHO4pwt0O4t4o2/m3TKXxKp
uIYAFFI98C046P7GJGkLNZh1ZdJck/4Mk/T2Wlh6fEgqmMRLQDZV0Tzt0PlIogSNMsM1KG5y2ZOy
Z388vJqVd2Kpz4ZYro1XZ8zUCTHVNDCvVRNBWV3pix9H/Udn9e/vcXJWo62EbY01gfhs51VeZ/vB
jA+KhYJ7/8kV9PaW+32k5Yp69Tpqh+uTLzBjySi7apictxTJPp6xtxfPP4dYuC6oBlkAKd8OoWhV
bVixSNvUejBQToSbsauTjUyD6OOBlmf9+5z6OZAKo40AFwijKZ98Guz1TODfQ+bE0UESzxWjseVq
mylUSsWfR8C/DdvfmTZdAoAHHQFqInI/b98pSQ2hUwdUN6NMAXeCxACyx1cfv87yO05eRwfhA66a
dh8Y3GUlvvo0elP6eizQfQJrahODNMp6EQvFZtWOapLxlCsg+gTS/c7qfjPmycIL26IP4NfyXtrK
LG+j4FwQP7lO3h9icblHpEHVT1+rMrQ0mi1WnAU0bW73YXMIu0826TsrQUfGbCEqMAwpz9up06zG
pDHGa/QKHRCaVbmqbxQgy+EeObyPP5P0/mDAhAmDZRhSJ98pR+wHpjSDlTk23bVOkq0V4804jA+D
j7BgbsGRtm5jSVtTQHviGJx3Gb672SQ8qLG6KsgxkX3cDWrrffxo7041Wv1kY+CnxQVA+noFlUUs
o0zCzssmqiKagQlC8GWGmffnwygq5FO2HSH5KYfOksthHluTzrMGjZn+nYb0ZyCGn5wj7+05KBbA
TbkmGO4k+BGGSgimHhz4FMY2Ktw2LPBP1uY7RxXhMdU+lCBMtBmWT/16y2EoPUfkiw4wdtaml06P
+HHR/urtP58yQ1MxkAVvDdjlJMihtW9kFYwMJ4J5GYB+63LAh8//ySAGchZ8GZC6J5t5yGBHT6GR
0TQ6Z/HF4qUWf3JevDNhCOcv974EPEddwoHXEwbfE1YO4g2ObjXOlEv7AUveNIBPTun947d55/Mz
lKEglwE9lkX9dijZ6I0OaANvUwReXeDRhPvWx0O8s1+YLXLKZRD6WssjvPr8sTKZTa1ygQD4XOvB
SpnN1Rh/wjj9wSw5OdcNisMQGSxx4RWcHE5NEaOil/EimEpwUaXRVyLvr1WnfxWH+1yJS+qRlkS7
S+YM7pKOMmd2FmgWyvtN7prS9Ek68+7EWkRsXJkQGU9JHkrdwOaPUTQtqsiN5tahxfPxvP4+AkJW
JnUuGf0UjcrE23lNB7luqw7gFC6WdBvEtKABVX6yd5ft/3ZaGWTZt1RhFfjUJ8eDoWDmMgQqMZP8
rBSbWHbRD1xHmmKjGpzTRPn4nX4/9ZfhlsgV6BnVrmUtvVor3DnqmLbEgU1yXUZe3X2XGNvXcFD/
88OCpbIUOhgNncMlen49VIRzH9EZQ3Xi5ejrbpvskDn9JHh67xstDLalioNV5SnbRUJIYMyWuyIF
F+uPa6V6+njC3hkAbTtKUhIZwKLS9fYtyrQKkq7P2FzA1jB7U2anbLLgk1Xwzmch/yeXINVgsk4/
Cx4oExLY3PiNiNqjCKV+m9e+RqfWopkQKcJ5kfufcQDfOTfepB0na0HsDDNIcz5QKx9EaUUDttLW
H8/ee6cGY/wdRZ9OH2ZAaUGDGn078LT2eDGtwdnSiltTdOA/42TnL93+s+T/B5P47bbSgW//HVSf
vBsMawGVF87Eyus8cZ1uyy3GMavoctyUm+lCuZR21fb7My0We7JhKCjbj1/89w9KWogwwj/DxWVZ
vdpnOFukoZ5yJaNbRStCWfsdvHeHxsvH47wXbb+OLpbneDVOoA5KQxMBKyS32Q3euDSrSnvY/AdJ
yptr7ORSnid8Vzt6K47q4X6ZfZW/AuJsdPfjt3n/MPz7dDoZpZgBHmDFSCqUrgheJnBb2FfT6gA4
/0lR6r2hXh8cJxMXAecVDPi4Tq968bN8JDWRQYO2+MR88ol+32bcyRyAIHqhI1JjePuJVAxV4aaz
t1U5j1aNmjcrs5X8FUVG8ZPT8N2hUISwGJHkSzyJzyJ/TtNqLIGCd1291ZQG3GJijlstMuP/ZChU
41RJkZESEE/odlaiYkiXZgBq06hYDZkZuNgz0J7qJeGToZav/nYv8zqWLqPIAo6aSszbCTQlLCXg
tuN/VvXFAl6hIYw4g9OOamL7Ol3Nj1fhu7P4aryTWTTGChXuuuLV6m6+rnQUTRpJjEmYs89K6e8N
RV2KohSBDL3Bk1UYyEOJUxbY/bhs1S0qPAvCLpPOgQ4Ln+wtJDDemUfCGAXKtyUtGmpv53GOTMES
ZGzT0JNXUzusSnNNptXcWwaNYHpYMEdapRmfkcVQcEae6g7siEk3yJ1Lqcb+QtGCR7VTxGMdKN0q
afU8tfU5nLG/qsy0ZS1IQ+Ih5jPu5UqC76nGlQjWD2+KygGZFSj8UBzcKr1Mg5awS4hXLXTBDVBN
rrcZv2J7HrrgOBcws10cD7JDigAzeleDrLidDjRCVnv1e1xP6ksTyfXeZCf3G5xQMi6TwYruoIdo
t0Md9VhHgKzk1yWLRP2AxmokzsBWiHSKxhFQegckRhvDNuWx3GhirXlR3oKI0Uy8gJ1FlyR1jTQo
b7S4Te8ErM4Aug29j4jlbKIOGgrGZDnVJJpfe6UjiZQzqceCqZAKUF0o9NqqJMp7imHoQS3uLAcU
f5MDVuWF4o66P3vghKJ4PWAK8c3HRrd0rdSUj6isAqDp59hEkp/Fc4d8PKC1wYx6bqt5jA1PmoGX
o6sDt0erMjz0QLXiBR+Jj6ISF3BgMbQHFVzxuvIgwSvSJSaxSQ1EFZt2gZS3EbSowVzIMtMsPWJg
ZSW2ME71Hdwdq3drtK4u0lqaEkfr695FDyeegWM12o4aqa46ctxDJ5pzKzxYTVBIbljoKHvwK+lW
DwABbhIt1E38OsfkaV7c0Oq45r1pvB3aErijXVW1PoMuLudLXA++DEY9Xg6BL7zEZhVjeyBofrJj
1QyGM2S9jLR7PnZnc5DRlBz8eID5o/uW/PO4/p9dJpcpZLw65P5dmdztHtMof1Mn//mTv+rk2l9I
lSw9UYrR6KYstfBfXBZYvQsVhWyL4JSkeSEL/5PLovyFghE5mMTpbCAKRKzzzzI5FXQK+BqJPLEz
TTXpT7gsbw9L+leL7BWPRj+HYwy0+NvzC4OAhmJKuTDbWbQTlM5v0AFeTcvx563yGtggfTbISQii
ApHLalw0iPcbxwKovFSHqlB1pWRBUgDv0oA4KclLnD6GSnkJbNjuRDWzwSEOUXf/8eO8+zRUKVAN
EZEz0E9jh3Q0urGiHY8pIhnoKtWhSIR/dL/+mlcThpBK1ZZs92Res7k0Gh2QKxwHdVU35jkOBesC
74ioaL7+B+/zaqiT+86kYBzWC8ckyb/gSd4X+7x8+H8bYgn8XkXEfS1lWJ4yhBpA+7wOgrWASvzH
Y5xoNv6+FE/C+xr7o1CuWSXZGnDnzjqq35QVKDDbd1Grs7ynzDnuHIdCmX0zO/Hm+u7ZcQMX1b+V
6TjTxvokZPm9/cjeWCpaoFjYg+BZ3r41vnBhiGVTQDnO1q6Hy/AgbCg1noFkWZd7pDxdwlxXWVvr
aQXZ0ZtXk1c4qj2sRg9e5gYNEbqz+trwGjfYqk/yBmsmJ3Lr1WeZEXkYz/J3PPdj8lCoIKFWOCwk
Ap+3z5otTuNqAwlaiIynJIcsr+GDYMvyAKcWx267UqOKeyvVXU0qmmNQKqQ0uam7OJRPuxS1Ig/R
ycPUCGQKDaxp+O9bhHMOkQwiDk8J4MdzygcpsYashQLkVnk7irVA8V5PvLEBWGyA+B+57JP4KarO
jUjeauMAaKLdW5HhVUpziCPA4RTJ3aoETFxI13WsjzbcCceHWtyZc3iRRMVZbg26J/udB1ARNYm2
912xm2uYzuqZUBFoWPNNEl+CfGnX+RB8x27Vbhu0KzNFXWGXejPN8I6CgP0H0XAFxO4GJ+fLzteh
/nPht2XrlGW6i6JxX+KTFP4f6s5ryXEkSddPhDVocUsQFMlk6iyRN7CsqixorfH0+6FmdptE0gir
2XNzLmbGunu6nBGI8Ihw/wWZz9UxPEhgTPOG+NmFnPctDBF1iJBj7/aW1Np6oe18/62mQOZIdfSA
zs6dmDYf8DMexbb7qshxhjKedujbNx3FEChb8ro3Ajh4aM3fqkru34oottvIT+IL0hU3ZVm+Rn3V
Q3+vUdL0CroUKKwMldOoOa6Kg7+vaxHeNciXtzyQfiFB+mBpw6/Yyh2vLlQnloKtiNPdvtQywW6F
DrUCH+DBgIDQujQhufeKPz5wrRHtcBTX6BcjHKusMuxVMc/MuWxUziDkTsy/icasXRWtLWtwkrHy
WLWd/MVq+urWK5RnDRerxxYr96Mrp9Xe98R7Ab2KOx0e+5o2mBMGeHrgSQMzIMGAvhCUY5PGgZMr
owqe0vK2ih+/h0P2MEbqo1ACbu6S/F5q0i9VByq1NYGv1nl5lGvlDs4bXgNJuEXzC0uNb71GI7+L
nUoxaeqNK6XGHrvAQdsuwh9Gku/UCXOam+Ry6TCI6SpvjGPZdapTZ81zPGo/PTRx/IDAbXKjZ/4N
90pbGKKNXFe3VsmAx8RR4StZ3bgSADTnYfycau9RDUoYKxo70TrLlowovs+0lLtk7b6pcWHC0oY/
wGI96mZY24YXrTul/OZqPU5mqBKPKsSpdG0gYtC3bH/A6B3eeYH3Ezo/M9KAQ9Qj2dZ0c8LnPmb1
uFNS7QWXvxsdWBgox93Qtt6NOPHaGteMbaULviKai9KoOqwkBHFsfQDAOMAR6oZJDEKrHMUcbyLF
QF6XBCAZr2PY5lvDCJ7FUL7xG7zSTHw4m9ZrHxDdWEVFFqwHgJH4J6OVxh0Xd6YXF2ozHiw6sHnV
7JwBYyLbQ0bfVszk3Ux1GiPhfQ9tH6FMtCr0VdjJq1pF7Bjc26bz3hCpR8YxST08ZdyDlPwY3V6z
sZODpmO8AKra6pG07rEsXomwGeUA4bUaK2qxuG3G9qhOK2q0NNh4DewvqqIvAjIFvTveI7+EMO9E
Aof7irhG9Jh4rHs16u+lTPGp2SSZ0wdjjsQUlA0hKX4Xnmyh7lQ+oba8ilAtLvTQkfVoq7mVt1YR
4dGCbkV18BAFUMGoY3h+gbiSh4e8LrbvIKYhkKJQwv+3ep4e5lnIrd9qATp3VGXXqlLDQ+txP0Dw
xcZUzxnEOid5TlIZCRo+0SM2gl/LTDxkAsQiw7rBIH2TQDSZEMnbTsNvUBnTr6nL8gSNrBfwP8Vd
BtRdT63dkEbr1m9b2zPcLZLdP2qjCsGJB79GQzTXWSw90KPeNkoDd2fwEAjC0TzxN1ZvgvotNm2o
HSrkG2yxKvWJlimuJxwtKgH3RUgHW81Kbc1dpiA5GWvDG1+l0uC9ZOW0i+I1lrF2ESHIolc3Uudu
EelcAVl9Chp/q8aNg63TNoNxFafdwVWHL0oQ7gqr3EfwGXohx66mAeQrBcVrqOkfstXfYW0DtJ3l
RUkTdkv7M25jtB7EAIne97zCJFMCzA2ge9Wrb5xWttnasVogMsofWaq+b4dKk614dKsYdnUMtn+K
rWGNP/rBHVMns4Z9BpWqd7/5VSo6BjREoRlAhanWxEeCkKDD5YhH/wllwXsMOfOJ+/hRFN2PUqow
WRx2YEsQNfMORSTsraj4gPgDOYD/ye+sogG70NvVKEFRTqO9rGU3etGANvtoaDPQDI3Xml66PFrD
B8lH/gDimMY4OmiysuJvRauCyievMf/8SOpWQaigPbolzGWg1SuMdoGKWsVPqDXrTM2gh+jiq0o+
Er0Ac21kYWLNwiGouRsDntTZm0Esrdta3j5K9v04QtNtio0QQ2/7SHv3VpCatwAX2bWSmVvUzOy6
zqq1hrYCkgZfenciv1itt8MMxrGUTIN2C/lN9l7yYnDh6CjKptWF/YBN3KrkSBTyD96e67yVHBFp
l8kHs/PYRIrkPUWD6mj5pAcTNwKGw8JdzlEWKOFTpCacLSEP4LDEtUhdJX7BtcQoHNx6XZu7jOaI
fZ7beLncCF5TbZCW6nXrRxxOCGLhpp/wssX4uwpeR6V+FaE1ZGKzlfvyps7qJ7SDQHi75aHC6ECp
qzujkr9KYgCEDDYbTtckGgkHGGVDr5ziSG53g7QW8JhrDTL1oP5wjRfaV3Yn/ZKbYh1H5UrvDp1e
rM045EXEHbR0t5XuhaDG80OGF89Ktxp1n8eZu/Yk2OqVJ+4i0pk+yPvaAG6s4jc70Wl3ih/ui9jb
uNyd1Lr8wvG9Qhr+eeSPl3P+pFCLktXQ9C+urDk+yn62qIePKJisjdLbjIp8rPmq1L0RU+mTlyTz
sQMFar/DgX1bujEyJX4FV1B+QueZU70MXyoj5y7G90/T32ZXD7t6iPaiNcDpLFlOcsBfldFBUFwM
rlApMWvEYLJyqtgIDp6ekItM6GwSlFm/va/VwhmgheWFuTFD8xVR032KR44YcYqb4yjDec2MD3lE
zKP+Uppd6aALjqBG9QWuxjez06DaKMYRpdsIO/vxWFdqsDbDYZ0mEiZVSvZqRCjcN5V0LDS35VAy
tKPbqzg/I2WzSRWRFnOi+L9qFZWD6++QzzdpFKppMqAArAHEn7eNSlXvKjVBCiUIvsbhC15U1//8
P9jv86s6zV7KyehGUCxHafn8qq7jbqmkBQGE9q7nCqfhA7KSWtMx+Y5lUMGuDPwBiFQYO3SgV6og
rDHJfck1rg4JmjOIL8OCHYCTy6uqLUhDSNWYxUYfAvQZ8BSlmoaarp1jzSKbFJj0+geXmCe5NF9L
Qd5idXQfKMVbFylP18f2+Wk9KSdj4ECxHOSfPKvycn/ohkxVPNuLPSSgLcXBrfv7AFf0epzpNTOf
QuBQIpwywDZ0+M6n0KuwoQP0xVNRiTYGEhIZ1TWd20shPmf64/VgFwd1Emz2+K270cujnEGhZAot
LoWew76EFPzv3vj/uyrZmebd/09aeMgET0Iti8ow2/e4ex/Oa2l//s1/19KM/6IcRrUMqwIa7Yqq
sTD+XUyTxP8CQiPTh9foauBawb7+p5jGkqQOYkq86NEX4Av+TzENibzJfovOFGAPeur63xTTppXw
z7KkmMefYyo0zIG9AjozZnWuoaCerQ0W51ZobvzxKxqd0BjxMrQL7VeYrk9miENk8LL0tKz2qYUz
RSOFoIZMW/TPNJ0WZfxOqni70z4xhjs3eqh5b0II09yFfHW+/P89qJMwsz1telaqdlVeIO33zitJ
afGxqBe22Pl+/hxjyskn9aVGQRLKzSFVDNBK4/KZF5lm3NK/WYnCErphaTyz3DE2ctkMePqiGech
LdBuaBdt1aBewvZM1aFPi+Fk3maLQZJSo7aqsLBT5aOwPqikmDDD61s1uwnMrRZ/N5OFkBeX30nE
aZZPZjEuY+jYKl9qVNai9OzlT60M4/q77q3lbAn0cnEaJwAeVe1JIJTtfRoMp3sZqruLrFCv3Ush
1oNFsKGDubDIP4MOplV+Eme2/EbEd3T85nJbbgY8kX4iFs+FP67XaDDeQ+XcFEm91jTkMLpJFyLp
eF7Dn9GDt5ISZeWlD3gKr2rza5k2TmuOT3qYbfIMb/Pyr7FNs586W8VpLQSRkgs5aK4fPMxujLZZ
wNhd3CcnkzFbu/D/MT0c4gIJ1ucufpAtVI24PDTirboEbr+YXU5CzZavSssAJSVCFcWXZmosNS9w
Za3+70z6/mx9ng2oiWALBrhjDn/E28IocpWcGYf+ruyGAxTTzfVEOc37bCeehZh9l7EXC0x0wI34
PEaAHK96b+E+cmEznEWYfRe9Lk1J0CsieF8iQdv1CALFarYAZV4ax2x/52rslrjQorHN5UqXPiz0
kv6TmVI4x+gKTRJn55saowZNzVTeQ3nh37ZZ8E0SllxGLk/VPyFmg8BR3SurhO9tDnzur03yZC1a
aky559MHR9nWwMsNCNscVmlg3eTpQlTYvkmNxugoAfKELN5H5i5ourWmCIfY5ymLLIalo+0ltQtL
bpqoa79glh2leMxbPeaQwWxdz7eh9dMgjmm+Xf9eFyfzZKCz5GjGOZVyScl5KQWOPIhIWrXFVtCV
hfN5aoldG85sB1HoaSo8gHPbjQ6ddmjTezP4ib37ringlMYfmD6tr4/s8gSqwG4gKSMWP1uJFS4P
UdOQfnochTuKQHItblMUVPqkWthWS6FmK7IXIw2yMoVC0+tozoCyHUDAJij88cqvF3bYjLf373yH
EeX/DGw6xE8OaWTzjJbSeW4nY3KjxtVG98W7aJC/Gm1VrbCW3slCv8mTaBOJ4k5W3r1CtDFCXIW9
dqSNulIK9dv1ub5wb+DOOrlCUr/h5jp7kDZGig9vwb3Boj/gR4h9HIzhVonXXXxv9ktWqTMO4b9n
4CTcbG90QLSwrmF31tbOQz9O6Bk3inHmg5vlgDP2A7DTSjHANlKZDVbXB3txy0BQ0CBFM1R11tRr
27TB4j3gXPvdkEbjdGtyo70e48IxzYT+E2M2oQUgi0boiFEOMlrO6p3ro68Qo9tLo33spIWG9h8Z
9k/bk4cPgG3+y/zUxBeq1uxRjrNjmvgl5M9hJw+oTu66EIdu7Ub26nVZPf39IHnWAbDGcnGCP58v
ZEGIoxpgCQXTFFQX0opdHGxBdq8MNLuTNFrYOH9qB/NBUjbB/41Y8OpnG0fQzCpTPI3HVZB3ax78
N2od/Qhq46vQNo+1VlB+zHrMk/tftMEwVMXwT06UbesLT63ROs3wuw2MTYRuMnLDv40AsnUvItVF
bQXPO1BXGbqX1+foUt4kf02gcIwIcek4nyO/q6jzNBwDPoLNueWuI+s9HLeqh+Bk8Ti2Tq/5zvWQ
l9beachZ4qTLWxlVQuLUwjfV/8hKdHnhDsZ0Mn9cj3QpbZxGmuXNRC98xRWJlHrZJk6Cd4mOppFG
72Uf/k4Sc5fnwsLGupSqJ3EJCYwkbnJz+HssDsk4dqw5br1rMXcR+bLQMJJ3hugufLpLeQLyIDIZ
fL4JdHz+6SzBMsZa8ws7q2LUXaQbA/0cnaXy95OIo7OB2MxUOZiDFXU+FqJFvBJVLV7H6h6dIxqF
cYiizXgXGQusln/hTua76DTebBelldmEFJlR5G8yKpy5Y4lf9VGmgeVJ+6rvkWqHlkGBtovh5LV1
Zw+etcXa+x4Vr4c0DAEAIm9Yu7zM6eGF0VEJx3sPMRQ/qDDrk4ZVo2h2K9frRJRBBzacqPKbKv0o
dP/QJ+ZGibqVhVhm3ETfk0HZ9f03lCZRRPKRfDHurZIGVmbdGukPZLhss5D3qV99DzvExeQEtRBl
n6UpNY/CwTezEPNvQ4FMuYLM0liJ7CtZ3bWVvk1kDPzi6j0Nf1la/chaQgMIaSyAb4UiTa2wlY6q
mRr23/RBPfpjfsxE/UDZfh/HcNrRmaq8Yec2yGy30bopqhtVxeSK5hyZpo10Z0IleN1Hn5k3RfFV
yfwnQEXfclkFGWm+0yRAqlcCph5tem/YmJoPmm9cNYOCYiAdyVFzj4UbOXr22JblIZdeKhnZDBTG
aUH7Aco81SNmg+sqH91VpSHzLiQ/akTG6VV8kRG0kWlS4uuzbqJo7+u/xEhEfqlSERyonifRNGE0
kFREyTzvF7bhpb0Btw9oE3UzEVbl+d4IGkFLo5zzJilgIHT0YUu7dNOFTHYpeZ5GmV06jVqOcGAk
ytA+ojWuJ9XOi+6q9qtnIu1I3byIF+hPl8cFrRCVXBn60yx3Sm6Itq5ERHTF2X+Cg6VSFy2J0Hzm
b1DRQBPnf8PMEqfvJegsCYTJIrlfWQloUDd7DlsgNkKlkrmFbK3FxS60LP6GfjTrcsMSgexIOzAy
F9L4Hwbsp5Rw8nNmKUGWhUQN0IS2DXT2vfzd9TT6+tqLi/4W+rDWCslUcCn1Lz2P6f220wHvyJrp
CFRl/JDVjwSkAL1VCWS76dBjyGnk6d7Ccrh0sE0W0WDjuQVgPn++6LBiGGMPkWRU8cwnU6Utpccb
GvDboShvGr17vp6YL34lDm6O7okECCD/PJ6oiV6kIBplC7WwyRGmshr3UY11roylA9fgJ3hc2qdo
SsS9jVWGY+nNsVa0YyGqX6//lkvr8vSnzPYbqlBJalhDjueIdcy86ibyvKMSK9vrYaYNNV8I8F0V
ZIs495T58hfkIVDjpMxt8BU7dRwqFJglfeHAu/gAmsrjEJF5bbDTzudVkga57YAD2JbQbEwyol5q
H8NYrfu8svXWe07kt7IALCMAjOlClza98AiM/kEocafH7GNtIKz8H4yc+zrnJRdoWn/nvykKfNQK
InYkENmfhqdudLVYuqRfui7R2dO5CXIXlCd1+tOHnwTEPkXniaRJZ18YbrPBVo0vY7OtUNgboocW
xR/XA/r2ICAIVyAxJ+174B1VfNsLW21Y+g6X0uvp75llIV2oksHw+A61ewxp28a/ERstfRXj4G0c
gtTb8hWcJIYqt/EEdr60x1hDKn9qFvqs4i5caupdutyd/qBZHmLDlZWf8hHMyjyU4qNF97ypER9e
sjK7lEmmKxcvJbzVPtnMa3JrSZjV5JiolRhIgwIbAdxV6aGeRKWLaGFxLYWbPsTJix+RBhHZXsKZ
o9OLGenxoRGICUrt/foyvpQnTgZmzp5kYVgWaJmyxLLc31aqsO49tlg97K+HWRiQObsae2rcJogK
58ANpeeGXmhmWndoaPK0xRzA7RYS/9KoZok4SXUgZwWjCop3VBYPDeAwJXm6PqZLuc9EWAPOP9Zy
FLfPP1LoCVj8aDiddaHEMz06Js1SpfviiQIkjwQA+5UO5WyBo9CtNkI+nShV9tYAiztM5cfOLibM
RxJ9N5sGpF/vWKFjaT8U2Y6oRf0HwwRJg+MXqgZYaZwPM7dCPy5zHqRN/cT9FdHmJRj3nwLK/BQx
p1o+VCPQE3Nyr16UlTt29PK4uB6R1rNhbG6SoTRBwAgHUaoAb6mIA1fdV9n80sgNOJTkttER8KzH
8LlS+q/S+KJL8q1sZTvfLW4xJnAy4CNBB3RQRWUW0J+vaBvW4Dbzok2Vo0WFR5ifgYvgLRplqeMp
8n0Zl28uF2K5T3bBgE9CgH1LJYNBC6P19Xm9mLtOBj07oRUxK3yUoCmQNvjjdZAFi/AQD7Idd9rC
Sr2Yt6mBYO3Gw/QTR78rTTcSR/J2W5pHhH7XgEdvCnC03GVe/LJFWz50msj4++YiOhv/hJ1terOp
vVaWUlocfr5z03wTddKtLBcOP/IrJiC7Un25PqcX9/1JxNm+B97RCFFDxNwzV40KTu5r4y2xOy9+
OITwwM2zK5CtOt8Qsji2bjM5HAqeti2zYiViCYCB132QL4W6mDb/CTWvPCqeRW3GpbmCuTotKHNl
9pOC78bNdqKxJEWzFGz2uQTDV9iH02253qKauBI4fwxvJyPsb36//p1mGnj/Kuiak1c9uAzuyvNj
ZwQgXkgG2GYrfEoDdZUWTwFeemF4TxbIG3mFlHWNHUdGkVDxn+T6+foPuLRQcPsBcIRVpQYl+Pwb
4hBbClNWw0HL6bKH2r+vl1yVL00nhFyIILw/QP7Njge9s8w0StQcqCdF6wG2gfpLkbstTvYYaEXb
6wO6GA3ylwag2Zy0Jc4H1I74cmgREtFQCb/4pbBpm27VtpMF3bBOJOv1erhLewBpy/8JN/9+ApLf
JqpctNgLcMrvtSHTNDtWTe9cj3PpBnwaZ7Ymmw6BddnkGYMXwrGPZNQ4ii9lIr6WXmvTm/Acl57L
9ZhLY5slkUypxqEMidmgA1lo68R9y6xdu9Su+kM4n596mGCbwIuww8aj8/yTleg6h3FFJy4aUT3C
ZWONyntMxw+n3GLcyom7xWTQDnIAqCZAUDmqnFId1mplHPUsuPH5tyqpPsAlgO1hbhMtfvwPZoKa
jY4rI4o2k0/o6TUUHGmZtQozUQv+78D6hqf8BqtRp266zfVIF/sRIENoRoDIwlN5tiGtxCrcJpjW
b7iTkuPQbeVoLev7sjvK6atZPvcUxxZiXkwC1FSo1oLf5Fw8Hx62SZVUGCTyssT+T+BW5db3cv0i
u5iMeN1tGXGDkHz1JSvyxBH8co2Yi8M9NsImD8qK2AxL+g4XfxJShxagyAlfNm3zk4t/PraF4vll
boelM4IuN197yBXXxz19tdm6A03KGQsCB8jjH0WykxgaSV4vOqbaauBH1D6FMdtSj6Vy4wOHr55c
WJTXI17YUWcRZycmHCHk/UqyvZzgSGUMvyWleImV/kn3vYV63OeEMVFcgXnyH+wbjNmtqhTdXEiL
AJOROt1bY7v2KbfIyhd8RJT2WJn76yP73JlEJpI0iO2xqnIHtWZDS+J8HNuARBiq1SYfb7EBKF0W
S/1uyIcaw4oGI/IQi1YjtI1gAdvzOYX8iY5ZLdUBDpk5aqGi1JwqcpLbmgikh16s4uq2NT5H6XfU
hWwXND5IXqhIFh0X0/Z67EQSD/C5+x0Sw7cue1Fy/A8nh93yr9+w/DZVpNsjTscEKeR8KfP6osVv
9uwupV/HgObLJnQGtXsyc5p+i8W3T2tsFm5Wj6kVISt4MpBANLwIYgHrSu61xaPohgvN/8+5ahZq
ljf6IvF5XKIY70qRsXaH+nvhVi86Gg64CYkHwzNpBKS5owLjMGt3Ycl9ShFEpwZBirBIy2BVzucV
QYPIqqsIqZnwtVGkla8fhNpc2LGf3razILPZxHK8wQ20ZIiU6rWuvzH84en61lkax2wWeeoldUYP
xQ7U7C5sk106Di+63q+vh1E+3Yz+DGXSpbSmc2UO/K7EWm/Vhh1K325VFy9jeZ97r4bx0uu3hemk
8jqHutibN1XwswgeXPVHr91w/B/qBp8fu0k3Tb+V/HXiK3Rg1x12TPKdqO7Mb9PjrfC/xzS0aFu2
fuY05RNZRmPXJT+ATSwM5XMddDaU2SEpphaGT0XFjQFzxDES7zOpfda9yBEn/mGM31Cg1Gsh/eJh
W5XISByHKu5HHmTcVt1Xxk+DNsH16b207bjG6+jpsNWxeTxfjSlVbTnDxRe/vBwhovJOqfU9ad4W
zfbjeqiLC8aaMBhTOx+Rk/NQo4gxSByhqpEaH5gWPwoIuKuCtpBTL0SZTNPBFtJa1ZFPPY8SFV0r
FELBWSUienETuDupXUggSyFmc2Yh2+k3Etcqw7hvDcgZdKbrLPpyfbo+HfMmBAROQUXC/HRCe58P
xNN7qZNdovRqZ7fjBu8xXbg1aEympUJhBK7f+O16yAtbjZBIAxnU6RFnnc2dIlUhltXMXRq2q06E
yDasu+i1UumA5EvXmAsrj06LqrOpMb5Al+F8fCjVqNnQkT8sTLjgYck+5MdWpjb+9fqoLk7kSaDZ
qNqCjmLts+vEeJta0lZXvmjyS5Ps5anlgVJVJ66uR/zcX5u+3UnI2QoZkkYykyk3FtE27H1HqoNV
Utxm7eMw3HXZWpTvGnSJNXvAqLjSdmGAgwFH+5NkIV332uW/suqIU+b1n3Vx3Z78qtmhYKTKGKMD
m9kIw3BrtPAbagH3ptLz9TgXlxGIAxNeEDvwjzbIyQW1j71hcGVWrhhWxxRbo7QEJ96+W/pttYRZ
nrRUzm/D01RPso8SpyrXlVlWCUTZanD2pscia1DX4vUoOV60azw8FEUnTl+qdqLqbnX420NDwbCC
r38HBc6WymPhPyCok0gYLqSCk0bb2isx4aOR3hnwXD9q5bubLQAyLn4FHbAtW4zjTJ/tay3s9AoC
JRX70f3W1iqU/fiA8OffJ3bk0nCwIKdPiouz7eWmhdLLDdc3H4My5MxWI4iTDmfVHFfM699b+3Rp
5xsgU43e8vQFoNKdb+XIEgQhqPTMbkQLC7NYeklK5blMBzzNMslR2/FYee0vr8NGUEstwLj5AYWA
vRz3+yHFERXG3G2olmspp/fsmcoGn8edPzXJguG+1OuHQo/4e+XaqLObEiRJ1aUfQ9X9GILyRY4k
uulILFjBA+pKay9314P2mnNtjRrpSJJW3XGD5uoqbH5iiweFIDiM4gjLGYp/55voMbdw7q1N0UlU
HjOsZoNtBHhXCYI7cJ0/MbE9hNKvMtLe9Ky+uz57l/IgOZdHI38UGvmzyTM9LdIGlcnzueXz8EG/
ocP6HeryfxAHRWydcoAEV+pTGqxV0Q8zTnpUAau02pk9oFPR30lwBq+H+vNuOXuiTgtiev5yaZP/
JWV0+gwepMF3+xS0XSZ3qDV63iGSrL0EMzUYdI7mDgIq8MVN5H3PKwWAvmxf/wWXNhlQLiC3042R
vt/5isQprm+KIiLVlTszODbRppYWXqpTtpyPcXL7mW7x6ArNEw+dhVDtphyPxJ0jRO0micKX66NY
CjEtnZNEKqq1G3UqJxc90p0iuz9D8a/xL3wpZWr/U8mCAG/NslFS17mU5AKuRSLvX86GLDL3vbZw
BF9QSScMiDcdUUpqtnNFRRTZW8hvfI8MBW+p2UjqkwgGpnkMwyfDOkoRMg76z949RPlbnT5r4Z2I
tkJ5rP9elPD8h0xTfjKlVmGMWWKyMuWifm09eZehrZ9ZS+iCSxmRIwl3AGAVSPNMp9ZJGMN347az
MIMSq8BGRGKlCdyhhHiHvCU2sMAgMupj11fLpTV/GnOWSNJKaeQYSTg7LruVJMe7rg+dkoLC/y3M
dN06GVqXWmpuRsxgUuUb9G8cMRruRKFZCHPpla5OlQcmkQoNL+bzOFkdiHEU0DyPBFj9HCG1J+9l
I/yBBTTqg1L+7gf1OhaLe4QnFvb2pUvFaWzlPHaH1kntT/lLVwVAUQHGeBPIceDhFtlG9PP6jF6O
NjVQKXgB5Z4+7MmMCrrop2EgI1HhHy39OGb3aotgx/irChcKwpciTXU1ndKhxQ1/FqnHpGxUW7Zh
qe9M9VC3N4L4mqXfq2Qh0MWvdxpplrpaI6uEHAyE3bYHrdpbzYsxPoSFY1abrrqXoVWP9QIz5uKp
o0rTriPNkNdmK7PQzMwd0oS9bXYPvoF7uZ/fytT1ul5E5Cg9FK5sl2nyzcv6W0FIFw7yS3se2Bgn
OYsWKe1ZeL/NWTYV4cVWc2q1XuudtA1MlHbwOH7TQm4tWfB0felcetucxDRm6duoceZUPZRnYDxu
umFAGv+hTx6q+k6JVmXyrMcLPeFLK+g04OxamXaKV+oDAV2ZpMbVUtEEW47GFU8spxKWipB/TtH5
KXsab5YFMCPJpWIaoGWhzEm9B7/Mm9KPHT2x7FJ29xKQvVXLjzFqwxkKbT9U4T5T3XVcR6ukVxfS
0ucjGfVhHcMiKnjoN877HPRtpAy8F+eldvTMd7HQV9e/6OcJngIgZMtNehI6mE2wmQAiyRHCsjWL
0oV/a+ouT7WPIWnxaf7rQgaxgEFLuF1MaPRZLE0AyJtq+Pc1yJ5qarV3/c7Bm2J/fUifF+mk2KzR
EyEGp/8sF8DQx7wh4Gpb4DWvO7pxi2U9p+G6MuLNqN6U45Kv0cVJNJHa0GkkUAiarRq/rUcvVJlE
CQQ/NV7Z+61oaIqgSFfurg/u8/V9Gtw/oT4dFa7YyTELIhASsKnBDv/LcZVXlm2hhPKfLI6TYLPb
SxsG9UjJiNUXoJLTf8nbX1b8eww+CndYCHVh550PbHZWZDlQ+iohg9MEcACZrNxh8rdDZy6Xdi0o
ddGCZYl8edoFnCRoRanpNtc0x+h+5pwsfz/Nxp/bo4rTzKdXUjDIRl+55IF6fNDQPLCymzS17HzJ
0uTSWj2NM/3zk7O41oNC1wW2hGAljyEWwYC2f3mF8a6jQSgO3FP7zgNysISvv9AKAo+CYaJMOcNE
y2q2jio+xlgpHQemIB4jIXxQBxyC825fD57TJON2FBE2SqR17Rf3qWa8dWF20yvGJi2gNQjBOs+T
6ROgPjpsS09YWg+fb5f8PtAyqIejQMt74XxizCbxZHyUoGGk93L/LTXXVrOwlS68EvB2EWV41fhq
IMwxy0dWmDdBK+HVir/qg6l1tzGsqdzvVonuP4m6d8wkCT0r+SZ0B9uMhR3yhE5nZc7Y6Ug/Jne+
J4HkWRJO/3NbPz+E+F38KOxaAPGy18/H3tdBJGc+16YCQYJQ/Bm57dZU0AkTw3WJWKiXVTtFSl+U
Qbw3M+OubTSksMZVQO8qHppN4Jb4Gqsd0ovtLxOuRpMXTx7csMYM6PtVv/LUfIoo/aM0t3OT3ikC
ldqc96QgmZkNySqvoSTo9WD3WfBiZNyBs3jTaMa+GQQnloWntGsPqZUcsia64zDcRROPRR1+U3/a
RzGCVy3g/a6z1ipqUGM7nS7xt0T8wlvoHg7xd0MKNm0AgpQCUTypdJktup999hhHgBck6uhdv66Q
AtQ8dW9h4ea1yn2hjW/90O28rMEojEZ0l+n3RePTlM5e1DzBYxxBu7/PAxT2NVxXLFWjNXn+KczW
b4TeJA9gJPyK9TPKJHm9b1LtC43i39djXbjETt/9f4PN4VuN7/eprIWcj67GXkxtDVVVMxResq7E
Bt7YKh1FJSu4adwlZPSFxjSxJ4QaF3WoKX9qbieJqBp7q1ZCGjMNVamVpHc7vfT2Xuki2+k+Cob4
5hryw5B497KUPwtCu8ogBV2fgEvHqEkvXoQLB3D0Dwrs5DcEaqKhzsYrVjXbrZyiuYTIzaSTOZbu
t5Le5fVwl1IMnXAK52AAJKqJs29bIU3dxJw46MYfNDTNBUFGNH7Y/t/CzK4jra62Wt+zhKTY3Hkh
Klt5dchNcyGbXZ68f0Yz/fOTyesFcSzlqiBpSDcy9XZF3bnu71E85ma18PK/HIoaIq8eNMXn38kX
LZTyGkp7VYmWjvc9LZ/UYgser5Nfr8/dUqTZBaRjsUZmwtyV5rsWqi8diiq9AEQCIprYC0/Xo126
W9Hun1501LA5eM6nsNJqMR00hWi5/JybBSKp735U78xYWpjBy5FUZXqCUx4VZ+OiANa1qEFn9pTr
VLH6IfbKOqGG0gDMuD6omW4z2EnYc1O1l7sw1Xn+8nxUtY4sv9pzHRZb/07yLUcKtFVTSE7VDM4g
pcgYIjY8SO9iiZA0QqIVO60iDwdwunsYULrxLufm93Jo4WoMilMmLK2a56UQ3Xj4N5hJ92so2qfR
w/OwTJHbBEnRVls6iptwEF71uolWuv8jMGgFMPlrnBRidAj8faLTjmhQWbWUGAeG5D7XvrmZ+LMV
UuBqlOOHtljVVrANZLrFZhPbcl5uWXGQgg9mqnjrqYR+fb4ufhqw3xOqjILQnESjeAF3ebnnBZi5
W8oKKCtnqz70NpW6JHB0OZRKT8aQYYlYs1UQBhZwvoHTsYXSlkjKPm11O6jj+6ByF+6z0x/16UpB
eZDOOw89CqOzRRBZFRYzXCmMKN0KYv6rbKOFesSFeggL7STGLAMF9BvyvAMEosvfZTTMIfrUshNY
/83ZeSzHzWRp9IkQAZ/AFq4ciyx6s0GQIgXvbeLp51SvujV/tGJmpaAUYhVMZl7z3fPd6rg55/ND
be5WNQnAAv73J/bPZxeGZYSJWAJjofOfF7da2qBveIL4avedlWebXUlv7guEPZsmvNKJmXY+deJ5
cE/99JfS3TUA+F839t8++48b2ysWhQA0ZP467kV7jzNKPb0kajTo+025EBv/5Vr/8Z35t8/74ybr
ZZ0UdcqhNaz5bl3qmwoKODH+/horQt59Ihn9Klfk2Hm/ayQYMKkHsBJ9u2GwOlHvUw76vyyZf0kp
/ttN+GOLafVMKIbKi8xc5UFaCX2YOnCH+ckVzJnmRlC6RC5z2d3b7fjoVpYnwKJraGQzWb+4and0
zfmcK/nRykXgxqnm1TbSP7cen5MteRl6aixK/YgpJLTOgt3JfJpl/pYP6XfuuG+jW0SbI338Z36l
ZQuVuv//bNj/dtv/iAPrZQVvmROamTVQH66o4SWLJwx/1+QvG/ZfnvCfWuklzlpHW7C0L8HRr3Tl
23i5z0BB2qUT/ve36bow/stz+7MgA0E0GVdJ9mlz52Ovzh/T9C8bz7+asX9+BoUrZLPXJiAjz/+5
OItSdzJ3YpDVksrZZfSfbl3Qs20rdEivf5JnRNf9XV2gXmfDTk7s9bp+qUtBf3KNVsjBM6rMzfwb
+e2f7jQtO876qweh+SdgjjZoY5k1Xy1Vba+wrbtcir3YcPUBbfrf7/T/nmDgFHavZVqTwBai4h+5
ZqHO/bSs12ATQva1WJxSFOYk9RYH4fI631DnrcDP118cuYi3k8orGZaOreYv3+SfQqp//yJ/BDkt
qtBqSfm18TiAER9sX+TOrWOvjxDVo/6vtlz/eJORExFOIdBw/sQsKfliFrrBTa6zIeXzcpwgiC14
sEL8n4Ex15usX81w+I0k0H8cqJa5Dq1pQR9vQCQYM0Hwp2rc9vqu+D+zO/74pD/e6rSo4spettpX
SoY8G/PGxUCEUZ+/rJ5/WqAM0l2dGOksQxH9z8WzLtIl6iF2M1fQ4Xc2vPr5b2mQjg/2P+wDjA0Z
5LcUu0De/ufHbJuZuXmy4meWoEzeOD1UWhidPX2KWr2rqbxMpXmMizkED3hJqVrR8DOOGOOhIpYQ
a4kT/djcadqjU4jdlooDpl2n3NIDBmEftWnyqlIM0VqUnoUngiUB8ZfnFvtm9vj2LnaWs6Gsb109
fPAFT65bBxswdm+YcItq1GBZi9Dp5dHqnf1qiTNAIM++Mu3Jzl0vZ17tBM4FIA06Gt2efgy3e7Bt
zAeKLIY0AG9/UaYvuy8xJi6bo9NiqLLEc2CMT9PmMHhcP1iGrD0G0GA7EoMXUhkCfaqPyfJhOqBT
4MS365WmcZ7G8YWikueWgw5PJH4lZa/CuG/Ms1kUxS98GlwGArWnerG1qKzdNarM9ZJr2XGWt7m4
dEK/U+vaG2tsJ+xVekqy7jc3PeajsYPu/YwBa1SqA+MD43NlF4GYrKhPFns3GmMkB+O2wyNkbmM8
E67z6g2uBwgD3eYBlj5jKP9KjnJTj6TZlXsQrjXQDlwOOoOOYisgjDfEza0O2th9RAmyhpCKHKbs
NqIGsII6/14W/FCP9qvEI6Pb5KnW3KhspeNvqdWCnbccxFWF8jk7HVOW1rRQF9DtvQmS7qylwn7L
4feHqaO/KU2fBYSkx3zVo801xqOsrfVUVgbW8qX7qQlqDV3yqmjtzu5MDcKyfKlz66mvnHznTAOV
pSH9VTTuiqhtttDfJtNh7WHA23bzYDvN2U4MSkWORZtNNs0uxiAksAVD546CR3iFcekq80vsriKc
c/jjRPJqn+SnZQRcMnbDTy4sYGFIREJwqv2JMAZNVo2KzkpKbef0YwS3PgcoKC5rOcReJo1HM16y
SNRxaFrbDrbCPo+nB8WxJuQTheG35rLLIOPjpHM951KsT4r09zR1p9iNL1Q2KKOOxdmkqm2PalDU
yZvRTMvBEbu23nZDmWCjko1frrS+Nn3iFjWneMVdwLl6zvRzdp/HGXSn+Z3JCNAlVuZrMYPmas3F
6SUvu42DCO/pFK8GQ1dU/sDfe3Kleeb2Q1RK2zqsasosvKt72E18TczLapl2qzblvalDuzGtZidy
7HG2Ri3261UPleVXo4llX2XyJekxd5Oj03uOGh/pVPmaxFeBWb172OqPSBJAqC72k9S0j7EYT6XR
PfcC+EA83o5NQxi1KEHHgTDiTdK4qp+2yn0mcRgcnKCTU1imMsSjBHumUR2ZrXUDRv2s0Frn+3Yc
PvR1qPgh3luyLDDKGH0jHlPmGZK7NMWJjkz/1ezqJXBHPcL/K8Gu0fXiOle9uogvTj14SERquKOI
W+tV8ZMelg0vZ5iu1xmq0nwXdfs4rMmTOc3KUShTCXNTxZyvVQMcxMJV50EL1cIhpJpNz+r6sM7S
dyGXjiTIvpoaKbcQ2sLClY4nhiL22xrEj9mw6kcTP5QlL3CNLIMRgNA2Fgdt0nPPddL5OAttxZEA
5wOzLIOu7LB+tAcQYvgsJi6jnVr+vGz6T12OZ6CwmK40x9kkLdbMjyqVo9d1ybFZl9tmjHE+rD8z
WJ5a+1YsBul8MqAVLV5qcwtRNH4goRxplE+vZiFd5gDVsBb6IS3TQMl6KgKdqYNJ1DHQSZ63lhoA
uC/YGXgR5ur8NFZ9MI6slmaKj20x3W2KfOBCIxvbC2/aIGPOWh4s5gSfv3oy8N5pWE2yxsek40AP
nKGLcvENl7UlqHbusaAOnG68p5EeWNPwkdpMTs2d7Tt1SlYgRLUvM+Ou3eAyFV19Y4ty8ZB87Qs6
F4FWd0FvkrUbtP1AEy1B1eUj0z1D89aS+B/WatyNy1zslUG5GlziaFHV6m93UK9KvuKXxM7wpnXb
m9nCNHeuXK8amGRvcCkJmBc6K/lwaFP9gdwdGzEFOLyajYde9gYAHcMzq8LCZGhi+RppIHPmAGib
P3JAaOexSLE465WnGjZV0+ISI1LGVw1k5HzdjcnuEjpEX8RYmZQazkDOQyZ6JzDU9aAt0yd2Rr/0
JM2OWPJcJr26H10rqrYpDnKt2WmL9CoeA4cLef4jbRl/lBAPXdFxBtTFQ8sAVRJPezFmcKf022pc
DmWSv+vUWUD9LtHiHrXMgGELFKjtGeboERFgdlLuGnW+4VRLQht90a6yEbtiHeqmLnWi19jyiya9
SZwcFxg3atbEwEgkVwNRbC+l6K+kD7X1yiIPmiL9mpklsq7jB+V8U+ZZOLn1YRpFYLeLE2HW9EWF
ItBzBiOsermxxs8aQyVLueDpHUybHnVJmNZiX69GWOVLYDrUNKR2WAorJIk8wNs75W7rjTa15G64
G9ZXR5QeWh6pVGGDcUTA4bmLm0nbZ6p81DSIXSoVLWsZDpbi7AypTZ7CQEZjT0nQa/qtsOKHWNFj
dsDMj7FWcXtvSd+r8rmd98qaP9tMVYH4rkNra5/j/lzHt0P7lHU4sUi1J6Av3Z9+7DZkl3pQ01Wp
nWjEg8N4HYstLIdZp+rN9K8R2uttIuiPc4Ohk+uTEsi5PiNy8zLl0OQswrJm46VDdMKl1dtSv0/w
fcFv5qGM0Xdby3iD2QXjiTglCV5VfXpLU9NfJV6eZRd7Pbk2Kshtym6xnG28cu0rz5GDHycw6Mb0
YSvaV0PrNF9t8DqrYWFt8auJo5ReDs9rPO4rZxae4Sj0Zj/jEZBVvD6OPdXFroy6yd6lTRMYinVZ
7Xo5j9pUHmTZ42WcxLZyHcl9bbP514I+e3W/VucpbXXXz60viTeIWrmnLHsa7QZDpxm7Epu9QNoY
tIJoPakWhC4rC8tOj5Slu49NyJpNYneeuk03w/BupnyxYv7U4/XSKSRSjU3bBI2DL21s3pDfJ3G/
hbWpe4kuLnrq3uUgj7xNcnmpWM2o5vpW0Z6XjAaI3/E2D9a8RnEHdsHWGqX1JjHsmT5/0BWS8rWb
rhC4G2vYAqTFBj4aNsZggLaE1vlUB94TQ72bi8/EqnCD0/W9Ze7GZl+3+2Z8L8YhzLIfyHMzbQ6L
7c+dxvOKnytHNz/Z+k7FQnKc5E0h1LDT7Z26DC+4v0DyGWlEyaTeg7Wm0gNNDp3rIxG+dci26VS2
sXlJFwaZsM/lMJ5qL59X8L19dak1/SRbDG5Uc4tAfp2apYti/NWKLfOzRZzgnzl+R+qBM1Ny1U2f
8q6FiLnSlqlA1OmdGanL5O77ucwp1oxGmNmuL3RMv9BC2N4suw53jiUPRkUXp7Svk0ObqcvOqZr1
kOgptksSA7eR66gK6FY8LPiRn06n/Si9w+C2u8W7dvgW6grEI39IxgZOrYO3bRdNmlIeKuZ8gTf4
oxo/LCmKSkL+Wl+iabyv8glTRz1535TRn2zlrjdzXAsTO1gS2fkQHzxtYtHZ18oHh63HG0DzJyXg
Ln8babXrMBFVtuZ57WuvkqD1CgAjy2jt7YUXZ7Pv9d640+2U6d5yOSo9LlJLQ5wybu5jkzc3o0rM
lzUL8JW2L728g3FFHYJ7U7e/bNlxUGLalScjh3D6gpz9KdUYVnenDxqO/sD4gLPAFSmPlM6HUMyC
CZms2RvJGiZq2vsgrseTIA27M0S/p6eoeWq1PFz97ywCnw7Ll80s6muKdFyHckdofFab+mZZqdGx
ax7rsr4pOGjsLHlIljlEIOfrmD3T/Cs8I72oBH2VYMEIQXO8wfnK4EiRnFHZFtITPQiniLKUMGej
kNd19V3vtJFFmRzRC/dsBCWnpHpwFejTtsY5puRiLXz2lNJJ/Hm0ftH9+KXGk/SwMiTiNwlotMgp
7exU1huAuuFJKAvdT/0eq+qTZOLPSzpe9BSIleiUA2DILFCVOBQ98T3nWVuPsA/ndDd3a0C/OYI2
BlJtS8vd0BFXjF1HaDC+8wuqYCxIb0C5Cqqm9lrejXg4bmb5aXPCpEAkmrkmqKsxcbS6JFgn8sLN
XL3G+F3lSajBZmvL7q5LEt9Yt5Nw45vR/dFSbVfXL5Wz7WJ72ZG8ojpvXue5/22hEpupUHabGs7u
lnuCvlDYJCbmgDZHFWMKZ1FMYZGTNzbZuJ8YUaqGrzWp34ZCpyM7CN7T0Y0cfQ3VKn53WsJ7kwsD
AkBMRF8nU1DlyGY6cuyxyRdvaqyRdpTbTh3SKKeMlki6NqBqEmHeJ6sSaMzkrKl+nLTtgwHfsyy/
jakISn0MZ629bfHoa7vVyzDX0ybxkLoiDYx62XVOfRlL+bAw4cKEF0GYs3kxe7JtL29xbfKAMq6p
RCoXj5q/GPIuk8lBVu2vROoeCTPzV4buWat9ETbvSg+1+JrB3lSaHWoKdlGb9BvFCdRM/tRO8yRk
C2v2S1E03GdNf+m+KsDrZF4HS4XJ01bPa7YeyphyxVJne0WfOd9dQq0MPnE3fCcV671fvQKvX9zN
XTxJs0/Mz1A4KPcizXcpYG5Jz3Sd9B2oOAASV0YqmFFDcpB3L7kSBwRGkVsjsNbLSJ/BR0+ue1w6
PsZxEIss9rFKZmc/jvrtqGOUKOrHWfmiGeOtpdUe43j5pDYAYLHtD3X3Nohcp2IuLwOBTgcyDgnX
Fem5QOJIKTiQxuKCyDU07vuqZ05QGuroTRZRSDZUVTjJn9HVnQ8Mu3d6b90oYL99XbNvqtS8VHVM
suciItD6H0Wuh0XQ3Heo06jx0ASKOoUZTij91pF+0h1ItFtC40isOWUZ7qiOBV5ROWG3KX7pphE+
X2KftGV2s5XOD9haY98TfRBPJAermfE5qbdTmohni8qRXNKbjBwmEx+O1b2kgmh/M+xgYgPIGpwe
NsiuZsqJtAFtSRon2tLsJ6ep6+BkYxfJaQbT4WDq1Of1blmBaqTmftKL20wDSxr37a+1IWjPcUez
W/e4mhVeqrOnz5an5gtyuJJ8cLnHK+emUNNIL+XFYedWVXlIeBxbap7Fku90R3Hf27Z/6tVh9RW9
u+3xU1XTNpwTUs+peGBUuuGriysjsI/syco9Fs5dpsaPHd6a4N2gzDa4SwsGCt1wdKCiqjkcEM18
FRkTw3a8YqbQP7XwBSOSKb+gr4nn1E9XW/cjWhu9rj80Pb5kihEYKXvyKH4v2fqBQ/vJUBPdqzvF
cyC45smbstzFGKKy5izsPavJ71rtJ6+YyQf3+cxzfaoY4zepuATq0NzJ64NO4tDo7P2K1yXGDkHN
qUNgtUYKlrLZLO5WZ45k3dzFE1NJrhkfrFZ4myM8CKP37pKdmxbHyllgyfzlZOMF07wgnbrd9To6
vFGvw06DA114GCJjLMKuKllMdkTq5wvs/xrWeVUbZ5eauqqMkZnrB4c+5yCHm4keVpPbLyi9fIX6
AtZvl8koqA05Xk7TXcdS129tfJpT47ZQlUfy/+dxUoOqkkwP80CzNDDN7Q4lVKQr8j4v853RWZAp
9FOCIkoUbeQyAdGO1bFQX6DiPuuDuROV4RHj343dEih6EmhZwqC2/mgwuhl0aveaaL3FpvautwNZ
SwLl1sX6xU2IgTL+xnFr5kdYNpyyp9GSe4a+3FXxxmx7ZMjrdkklMXJ2F4+xxIH8oW6IFIsinQD+
zk/pauX+apjBrGwHTVId6sfPa/EtoX5MjSFsM2U3TSlUYnnErW+Piv4BMur9ti6PSNXoGeSYKMbu
b6k64VCmr1Oq3ZuilF6R1nuUlGGTfxut/pk35rFFZlWUVF+k8Ht32GPvGtFmL0fzXLNrrxmUZhDF
KFWHS1O1Pw1Gi00P0yNVtkC15cGViPuSayd1McRJs5KzWn1Q83gam/qJ+ZajmW4vW2Nwri0v7XBJ
e/o7LMA210n2cF9nacVaflYLcREMFLlJ7Q/uGm4TtHr+faUKxnvnaZRzS6x3VXKLVvS3cWP4LBKS
Z3FOE4qdfUy954q4IsEtnzF1P6g9A6x6PPjoin3DnSk3G72X2IvlpaV6Wef+ce3jg6msb81qPkDA
w3QWK8tlZclqip8uzl1hPQwU72StR3Fe3+gGm8DSeLjKjv5m28elb/tgrdxAd/MfCZUE29o5cubx
oZaqv+lcs/hueuW5hcJ+XTRPWttf3K45MC+GD1MeDDOaBaHh9pvshtreG81TnlAOZeuzqbIlHJWd
eWVAE4kyB/K2xsq9NfZHHNcpC+a+a+M5acxUBrExmNbi3jHiCDUerGwSRPxjz1iM3upueyWyN8+l
q3/1KabZ6fY292g68itTfI7hm1T9twpzqcIAsOF1HWZnpxEmCqm9bVlKw3EIOvOaq/a8m/1B05PP
Aam22zYVg1o9fqJvrIzrCUUe3zN7KVdQ81NM6MrM0TU87Zsq2vLsQAxPTJOStjrVdUMnPhaPGHuF
2KcdMrgIuclYJQaEd0bd0qqZD53Wg0ZQd5lmH5llIgozIkxueKzbZ2kOvOPVPWDvW3eJf2XNq+jN
QOCP61Bdsqpq1+jqbQswVJZjmKHaoGvADF4amoJv2GrPyVTIUOmuIn2yiTZzDMq0SQQ1873prMkb
eyEjPeHhF9muov7g55SSgMiyPClR4JjpHmsiWmEmQUVIpcyZ6TWpjodpfTuLgVDvHjsuj1z6ooqS
3gfvB3aZxWM8b4bn7PXuyc4oPU1ekqo+HtzVyafosxyH8fdGXU/KKEnpuZQ7Ib4VI/0c2vIVm/Ok
Nr9mx7mpB7ZlgZJCUAakH1QBc7IPk4MSbxTW741DIB/mYJh4bXtI5w4P+Eqbm1ur3K/r9tqy0RKn
AVCHe6iTU7hmw6JSusVPrfw+N2fPdErArAUxYXEwzOy7l+VDXImokz9Jsty5XPtM0KyLnoOx5txf
fjVivDe3FmnBurcBj+drH7a1gDldBalentINwg1jHEG54qVbAEncA/nTA8zYn2uZPorlbsvb1ps3
E+fNGdoLA7yrWIM1Lt/SunzNcdJpc/wmgVhcGwrtIbYwacHKDQDWPN7MaCXJ994mS2aestjm1Q0+
qup8D9KG9o1JrVFsYVaIE6QdXGzF3oC9jd6T8q2FsAwjWHNDzpiRK4Gw8vo0/056PBjbOWd2tDXu
ZKt8xdn640rzFkDhgznRsSiY7q/U31iPolPC+QsRRvVSI1ge8C92nPSlnMZAc8q7eu1OOj2OXhDe
9ulD05ChLvFh7q2Tk+DCWdJduKods15Go0p52KJgFuXz8uxkosZDHbd6I/602ddwuJcnRVkoItT7
rbGDinlypRh3Dlz3mKzavg6aAy+mhOlf+6ymmIKmc/Zu1x9W1zkXhJ/tIt80YJXsHIepn46rlUZO
2uDJnXgqsFCXUaWK/7tWireaoz9SCAMCdVIc9YYu765I8KulR7h0KgpV7VCaVlSK4iiS+ENQ8TRj
NcoMKiDsp/e2tsF0eAfJcFMD1BeNuxNlc98AvU9W64uIRs3Fj3rt3tEMOizYxJLreWlFWU3fvHIx
f+ZroWP4cMzhnioVWP9cUX2zq8Kq+ClNcc1GsDKto9wWHyjuqMs1FFs7TylEOEzm3p2viUBuf47X
v0zMQKF60koMBihQhKrq+iWtAHz6PoS++bCu9sbUUZO1ql3lTuQb/c8yNweGcsPChJTX9scht2/a
1IJuNnvYvXh9QpYfO3xl1fS6UT3US3fuk/VhFfZXZmTROFLfoNviFQZN/ZIow5CRKRHGmdlvcV2q
oHtjPRF4jSrvjqrG/mT0TCvn1JCGYwz/XB2d31q86djS4mRNcKMQUV3dUWi0UA5kPinP26BctF9b
q9KUSr/Nzoistn6fHHnMuMwrwMtKrd24XuzavrveI1W7wq7rp9Wob2T/RlU7dJJpN6LLznpOz8U5
CDPzHdzuBT2L3vrGMylo0u73NZaj3vJMMvtGBeMcK2h1Y8E8j0VONAfzlu/nBA16OoqXuJRhAhFh
6PJLuVn+VoOZaihIUsvPkFNjjs1srEMSQ4B/koSSOnssPTI/NZa30m38xSoe8Vnx283dbXgdX8PP
gpfwqh7RW+WikEuV2nuO+Fwl+fa7sjfOds4EDk2GzSgjUWl3eOeh33fFzqVvipzsto7XhzqnIT3q
z5lWfVbG/JIqTUj392GrnRfNAZRbDORJifGeNnM4IJ4y6LYsUxEaVrrHqSHK3c7L622icYqrtiII
zUC+pWb/46AlNd3uY6jdMLeZDRIKzYQkyYN2U/Yx5+VUOjhrzQG7V2QXDzLLZ6wBXhYR+1JUQWbp
vkupqNp0b6qyfbIZN/b6Bo0lHBGC+4VGG41ox62d05CW1w7gCZ0SJUqEsrlCtqhy9YQ2ZvrdEW/I
PAnSrvx1pW13rnU0TcSXsnAeB2f7XmYaRHP2yrYY5FZ+M5VNSNPo3GW8v4UbMqnyjpjjwenb1zG2
L66dHXFhPjuZGnXZ9mpkaFlXwby1uWsL+5XX+lJKjhjQTV6VMN9SsXJoAulXk3uKI2057Yx1PfYm
mWmm7LdYPjSOHU0gZ5WqiTpqSrOW3QNLRpmghE7t4jxfnbOWnZWdsbGN10kz0OjC79KG6idh14I3
7CfDfJ1+VK+vSReSMMBlJF00ap/CeXwxh/3cdlHfab8l+5pViwdBz54T8HN22QnqyHBOo0q/vWRR
ocEfCFhG/ScjGBsLcT+UpExG2/NypvvZaAPUPff68q1r6hO1l9C49vkkqXe+0LPe0jgqac6AKGB7
lWxfeLB37aO7NaENsNFU1NPV2Vxr20M7JjtM2wPhDD8z5QrBaQqZ0x8U87KV6FH1j9alwdtUMI2Q
z0l4A3NL+kxUNhbyUto5Tc7Fg/q0J7c+t1kRJnH9yQwHoxTpziwpzqSCiKqOz7Pr4nIknQepGWcQ
PKFgpAPDFfPYTA6u4PIxr18EqZpax37CkegpmQgnu/leR1Rvsr9b1u6CuPeuBtfWtepjgsNMLrqF
Kl9zoM/03Kxt7ymQCQfGKTkr2Kaq8WjH8qDG9DZI1bdxiTIZ0/bL98WwBrrxO5m7Y0Ie3ag9rqlU
YmWM+8IvDdfGtoR7PA30InmNhrHCfqplS89v0uZ14TRf8um82WmY04zWE+fg1tjNNPOPoXzPlThs
oJuVTHsZzWVvuvPJQQwRO47Xd+ZN1iHE6OZTOluPGMA/2toadO5aeob6LNOnjS5d1bOgSvsQbzJy
4aghd2XaT/oZ296ytfssf1Pi8nWhA1J3ZMWz9V5ZZFvx4uUonu2COJ6AINeqX8b4OYv1KZF0WK1+
p2jVjRHHt2tfRnKKDaKRfm9bZMFafX0zcKnVS39T3+kThmkjvTqT0cCgRjcqfow7kdr+FkV1Lifs
7Ob0bKWcNq25o0LiSdwJ3UYDnfsx4T5CdNHkHEHyLa0yek7TuUJCAy8gGGNrpO/b3uRGfOy69WQv
dmgQFndNepAF1umDsV8YhstnHS/UmQqUnVK7ox7Nt+hr5UNeyzo1DalmiYROLSZTfTaNVS93irsG
GrEgdeCJTXval2u2d4t8p611mLezyl+SWWrq7aL0Tyvd9J6UEklHhKXBYZO/HJ64qw4njRGHdjN8
2FF+Xmi7QrtKvZovjUc9ZZ/Sno7atnkjYzMizx7ADR4n5AGKpQaYlCFJVo0bhUqsA4DFGpOoNX6s
7A3qqr8pVmQ3esiA0kummM8WSolsYatVXO2uSxsR9om2V8EDpI0VWEm7b5EbxJmZo2/tf+X2x4Za
nrI9UX2TH6yu9rN1OwqtDpek9xWOisHhBSz6b614y6qYHTYOJ2He1SRWNJCIau31mE8S9loXcnEj
u9ocdePvAWaKg6eoMithPKKAtXuJZqHrIqf6mjR40nFCYmEi+YXrC5GB6SsVLnpjE6Mozj3SGzLa
6lix8wqKr7WVUCHiadX5hyxaP5nL59QCJpvTunH0qNWtnbHJIHeQ52ryVM6PcItP2tZp1O3y+4zc
iOfjGW18Uy5qVLnLgdQ4gI4SEVJ4ljUfGSLze606poNBFD3RJU3fqkr5pREzxX1GDkyBKGbjYpN7
zcqiw2pIuRmuYCRG8gpTf7Sbj6JRyBq09qAvzc6OnaAveVzuYZ1tNEzNE/EQxjD2riyS58b+QIuN
vQL7t0x8CdCuFHpE/P2O9eA90iFll/TF7lpFM7OzMNeD7thenFHy1hBEaGt8qGPzQ22S32tc2P41
IXe1GXbMktJiWHYtWgizZfBsaOKQjux+MPDFNYb7eFHUoJklW0j/zcAltKWJLkObUcVtu2Pv0qIw
eNHNTUiPuUOvdBmjLOqXtBzMg4IGlC194kNSwL1pgYIRBc0bMG/PNpJx13MiI2tjwh5IZ6p6SEXv
YuYPcxoJqzGt/kzxux0m+g6mycrq+f8WmwKK5SARX1qnTnsHRGzWTk9LxXBQS6oxIz3pzOrY9vZw
186cx31Gva6Lt1etWQfkmYK4b3ygePzlNq0bNgu1AlMZvwo8IunH0AaBgrSoxyxRorUX/rIod3Or
fSqMBinptDen9lx3KlK77NbWt4UHvO7TlNqilNnbbFHTKTXVHzPOIidFTyKckJjA43sfqn7zCjrE
AFplSLRF+YxeR21c+ty+XXOypLpPaWAO4mHS6btsYvMWy7yMtqB8Xr+vRsY9IOKkGuVaGPZRZnC3
dwKfnZu1u4yjJ1lFlBfN0YVlmufVY0niprDIKMkdpQGMU3GWU0GpuLcASUkiAwR9O7Wa3kxEn1Ns
/g9p57XcOJat6Vc5UffogTcTp/uCoKc8JaWkG4RcwnuPp58P6j5dFMQhp2tuqiJDmdrYfu21frMw
G+G2qdEBsMKbKsv2WWz8MgUQYOzVV41QfRBEdSu5XEyEOAobvODVmmrGuhykq5rfYjrZu1lbxRLr
oYeKuguKHZwS9cJwso2AK5Oi6bOAW90Z8UVD5jIB6Y3WeO8OAe5cr6R5qJMnL/XfUVTaPIT3sifu
RWzX2q61/URfCVXw5qMKATSXkK2d+ZZ4VwnDK1CZdc1ru8GkBUiBtIjN7CUzvTWcIKqfyqXCKR+o
L4ZeyTMnNCPK/Cpa03Hy5OnyU+gbdKuRCjtJDeyIgcII8hi3CxYK1ZSeReLWmlKrKmO7aVTrvi4e
MxUR6lR6I5MyQoHnQUaZbgif3FxwbauT1ScRg4bW6L2NGHkNcZDuL1XftX2zi2dJ5H5gFb8z6nQh
d9m+dTMV7FAqLdFXJqbWmhUQEJTgRVINcdPuFUqYghddtY2FLpk4a9m/Q6Ffhl3+WgyE4kLQqXOO
TMqnkrwaLGMROQA5fDGc610DBkCbk2BZ1Nh9Y7fwlvBiCfQ6XY1u0oOpX7B7QfdQytw4ekHAGpWX
rZLPan+4lBXl0shMAaE4ZCuKyCtBdxd7ilsFZCgr31V5V18aENpz1cVRXAUyA5QM9d0c8MlQQqBw
ajQ2vJnY1O6yUd1t4MYLlJG1WeeUv+JO+WXWuTcXnW5jht5TKlmPWjtcAjRljMMWcm50naeDnQvq
vaG53Zzc2IjVM25SKSXutPSt60fbjHy/6LYrB7US3kRQtDS88OKt0vu2IPkfcVXHSxA6bIGUr5WK
XiDiaZewFLaxCipNMOqZwi03k5p63mYiVVJl1RrDNVW9eZB6q4qiXllSeJOKNY67dtJXb03HS7pT
cNYgz22mj4CNcTLO5yUGOZkiECUHF13cjFdedJdQiArynrNMuKwd4wFQrS2h3+iPQOS4ux8scR0j
3xZBE9As/9FrkpnnoPRgyb8GoMN+lD9qHVdw6q4g1y99qrxFoc2LQZ3XQOxcvLc6EqClqMxq/bNO
KL62ZkNcy0Ok1zect4yKyQs6kOax/OwGw8U4S1LubGpXshGW2LouMIrQvwBZu83LlvhLaeeeItii
3N41cKkLgiSXeL6H69D3+qhxANzO4RYwP8UAwCmPT1pVnhQPZcFAzO2mk28Upbv0dWluGFE5lxrH
LuUGDoxEBoB6LggizWOPleB+PUf84GSe1+ZvHdSPL4CUBaSt69DnrOiNNLoyL8bnXqH/csSkXGm+
+RAY6aclZDeZzBo2hZwYBy27sKjKGZe9wxpy1zzcdzXFltJ0OBAQVYtJQLoVLxM3Wkcx92QIINCM
Fip+XtBFVyTA38LaeosdfVb1wbrPhjlPs51cRg+xR5a8N7nVK7/cBN5jXym3RpDYWU3C1nG4OKTd
kMRzwPULv9lVJjBWbDqeSyXaxjXPXc/aaG5DMEj8b/tSRdhHIdJyf8meYnP9Js7FQIGciLwoQJvn
y8FNPkCD6ISm8oOchNtefw2DMJz7cvfbqVHFD6sHU+0fUJ++NwHsAEzgpos06V5w5Xnk9+s8SZ6q
XhDAU2mL+guUkTQvskcixxwqBU+7pLJdzbkt+xibsaZahUikh31q9w6ZWi+KVzrFWcsxiI1Ip1Va
vTPSaBUMZMSz5lKsrV2sM5KQ8AP0bBcM391AWpvUyDwP+luJ7Rtp2p1ZE12DZjfydVGrn6Mg3MxH
YtjcmNZ9B895FjrDYy6Q5K+H57LpARqZGzdqKTRW1q6X5McuTjdeUpZEzZodu8HiNNPlKGUBp1Eo
83AkUJT5ziXoBgOylIYsUZ6+R3Dy9Nxatol0ho91rpUJH6u0aiMfspGPVTWIuJkryK+LqBKXpztz
lBjxZ2d+MPIr4tLWgd0XysKqdD9dJQBzxhsrV88wPRSFcUkRoUuTzcff//gnTReShywjxgFmwphw
V7Bs66LIG8ctxLEuTKAduyDAMjlhebXFVVlJyyRW7oQyuATL8WRQw4LHzyGIVIIGsM0X3zPwsBpg
OLCYiyyud6OguxC++5W+d0DxjH9UvObGMspLt0luejO/qEerNQNjJEq4lAXHFOLpIRzn+1S/JtwS
T/CrQgacjOa8RK7DgyShLQeQl57/HrqOXYT9mUk7ujYORnJCmklaM6p9FeinIL97Xm+33T5Sf53u
lXy8W6auYzBIOnYq5E9E36uaAYAstahbJsMDH7SRs2xZ6/06CxOgyiovigJUniDyjMt/VVH1m1Ta
QiqqvSynoGlqCtQZUZzRlAtqONd9279X/qeI+Kgc1s+i0W+7GGqH8lErlT2qmZ7uxFEqGAbE/9OH
ySZKasdJfJCDdlsm4Swhz1uAJq7cbKXquJdzrZ9u78huQitb04hZMUFUxcnElGLUqHHAmDXg4TLe
7bDQKpKc/pkFcKRf39qZHEGxl6WioLNrfa/gcu7liyQSrvyi4qRvbpCpPbPEz/VrMo5cJUgXjacE
80/JjlyISdrVqRCMccozeuPH+JSHnfsSETnQefAgcbfU9NEprPyF6AgrC1odHiN2O3woLoURH30y
QXpLiSYglAE2IQR0kZtQ8n43KM1CKIznlnx+MLyent5j+iXfPm3CcSTzJ+ro3kEt1DS8tEobvdUA
2oVl1IuaM7rujNtR0kMKgjMrazwcJ4fMt5YnpEaU7/zC71lOOY7JnaWRxK3PuuoeOVcQBh4tFLii
Jais3282ruJCa+EX2a2B01T4CHwLKNeZe+D4IKKOj52Lhs+MOV28OKRB8+K8HJpl0W799NP1f/fC
SubkCPHl0PZe93R64o6u34MmJ+u3l8qwVLtRUyzy7nPAQk1GmkLS1F3Ks/TMVB0fxX/3b6oAm7lq
EorVwHOYZEblXgycA4K4Od2jo+vhzx5Zk5U4AA7BAJwroAjrSy0PES3KzvBojzF6uaeR5dNGOxd5
qkLty8CUTQltklAnLgbjsEiGdhuAWkkakQeM615Lpv7ZOOWVFTvLIIMhppFmMsv6zHknj935sfxH
TWBJRcZGtcYxPzgTfL30OxIurBknv5FbwuLB34WArtw8um/TkIsovywDKlN9cjfixkLAL2L3Wrtk
RUS0GhypXXe5t/F6xKxTkZpyEV2aTf1welqOzv3Bd44L8eA7zaSRZSfkoKwd67o33b3qWXOVxNbp
Zo7czcwMDzJDNTAdMyfNYCrQm4lEM0g3rQMeK3oVzQqwaigsvbW5tEbF4swUHF1wB01Orra47YKo
RbbEbqs3U1rG2uPpLh0fuT+7ND0VItDnMZgKu0OMtpcKFLWHTXHOnvlcK5ODIBIyCYwQvVDE/CoP
bwo9W+qwfU735ej0KLqKwYoMXG1qE1Z1TST5VJiJNnoyYpXwVuUOiZ/uVfYgRfIGHGBknG7zaEhg
oFCvYdyFDv7k7M5rE1CXxWYdvY2CvroarDu5AOKki3M/yW9OtyaPOqg/NiSAdWyzTJG05WS6mhpv
TZH6KWZ+1UebePeaSpIx64qLypU+ci5FammkrQSTWgGq8BY1Z4pt1ogUo4YZG808CORHy70GFD3C
9eIGSsjpjzw2JGhhom9oYqmI9/H3zUjiJcHxnOssJjNWVo9echXo5iwi+6/9hQAJ9DD2QwbmIrxf
vzdVWA7A44a3TawiAaxwFmWQUMEvzTyg0Ke7dWx1HbQ1vV8kSQIo2lI+1IfNAKJ+LNmU6O530hww
7VC8nG7u2MYflWdMWVMQ/5yeNSjtWW0xCnyL8JuGsIRqfWa7jKfVdC0dtjDO48Ghqct1OLQKW99t
H4QgBjzN40KYR9kZddYvdYRTDU0WrZIhf5EMLFpq3JWdIGjgyg35BCCZpkZJJV5lwUdlNauGBLZW
1Y9tZXx0+IzUhZOfWZznOj1dMaHcGUXBiingCHt4OOCd5/GW9eFipPenp/DYqcc+ZyuohokS5KTf
Tilmgj8KbQAXvw2QRRS75rGszxlxHe0SGREU0zSqjtNmPLFP6lYdrY5i3gXrFEnqaJPWZy6Ko7va
UHCWUzAKUKa6mYnpqq5YIvQkt/VsLN472D0aYJ41EmUyih+nx26chx9r5s/mpoLQrWC5kQU13e46
cVtZku2IIsS2NwtiPVAPMGBe+woV4UzwdayXeK9ICs9JsPXTJFOklCK7nCA5p2rfWNhXpJaNrDmY
7Xu/+zjdx3ONTdaiHrQO2uawoxTto5NfS57G1TzpfDvu3063BKfjyHjKTJwq6RJBpTYuooPNHtSx
EoRyT9oMuDap743vKaMep3CjtsFDBY8HUuSdpWWrQW03YOYXjsUERxJabW4lUnLP203SA/fIyb0N
SdHPZKfB6N7EJ9p4LVNC4Q576jjvr7JE2XeV+xi1v2phAIokjbpML7Ax120O98oQ96ZfrxIpW4ia
TpzWXMoDkDpFwja8vZK94Yb35d6VECI21JKDqfnt4SQmGsG2QcpsoXnQTjx1dG3PnoHNRUyP+gKk
AcZktuX02GelAnfJafc6rPIR5fRZFsIr9bB14Dv5IvMag/Ku1UDNTNZuK19ZXrcNne6toNI+1MYq
pAm9AdYtGWNpTpulprR3o2hXSdIuBT1uuSAe61Sdx4awkSy9uuDlZS5lI75Sm2zf98kmy0vMM4Ot
YtWXsvoWZjH1tNxSVtbQ3/jycO8Upe0HXbLUXLhfLmLyEFxfnFbdGI62FBpIdShJkOghM9gbDTJ2
abaDiLkz/WJhRsV9afJAqKqPoQJW1zMnWW99ykYN9zJeA5RYuLq/L0GU1g4kbnJGFXBqyfOBhCkX
CcBrJanXDSBFaXDtWgO1pL1VVnTRopYwlxxQFqfX4bGjCn8OVdcUAwqwPFnxplFk8GZZ8UIMbk9r
LvKx0Cw8uU5+d7qlL92j6QGiqDKPAhEJXsUcN8TBgk8JT2rT4qD34bOZQXVl4jk3YO9H7Q0glbcU
M1OdqWKHG3j5BEKwOXOCHYsXFEPXZZx1OfutyfUah2XfGePz0M+KXWa+GWVLjRpOc5yiTgYPt4EN
dbrTxw5NxFYZWGromjENUboCNqzTEXnp/TWWZ7qylYJ7H863Ht3F4oUp+X9lPg8anDyHjUStfRhx
GK2VyQLO/6JRAeqAwFKcaHG6b8cu08O+yd/nMyAM8tAc4P4RFl5sJ+Kzd06m81gTvBrABMt4nZjT
WD4qSiV38wzjcUu1S5ZJUPL2Bh12uifK+KmTpUmiEiFakj0K9/ZkacYOh6CT1bgGVoPz7rnhlaFA
fh58ed560PVB+WfC8CA75o075BiWyk5AgR9MY09lxRKGN0gnmx7ULqy+FHVkJzPfI3F0KGpK1Cl6
81qRe31lgZfOXfAKkqjs/WqU14mfwxY6UhddK7Bh8gJY+enOyUcuNXyKMCsiaNVR55osCcCowIsS
aDNVXdxpZnHnieANU7+pFpYR7hLOFApe61yXr3I+oeZAXyDrgX2dL691EmCRrPW2rqkPkRTeknL1
Z70nPLuV4NiWJmxzSuUi2tR4x2Jp3ne/S4qFceafCb+P7N4x+kC2ClNJjo/JfamaQe+Jo7iuF7dz
X/DBjADGdUG2RpD4sGmrg+o/X+EGp4XEw240nJtGWFqJ1o8fEmHV+r6xfvnhQ4he4enpOdYtDNvQ
zENJSjIN5fsuqrxe71ETY/9E4izUglWG/LdShLaZtguwJPPUPJtY/jrVJ+vdQECTfBZO6Ci2TbZu
rXRFA20UXK0qzsvEYUApVUcArTveA64oAyl0Vm4GLdwBs8f14DDBWaff9jAIMgrspPL7TR1Ed62T
zztPveY9eCXF6O10I4+1Huv6LmBno7xQCE9BrN72+YcY+iMIAoyPQYyKM/QVHn9Lb/gsxfRR9ULb
rSEECMOqirOFj1RM55HPsRIFeIsMzCX/7cbBQwZyRwPRlkfBi0oVy4qjtYAHnVcK8BSD69AEK9Bi
VBI/WlVyXYbiAxUzQ3LvE/0BFbdnCmVimy3koLnDXB1IlbcCavrQIYWy02vnWhiTE8qr43SrFI6S
11XiLBYpque6tMn74TnGVD2H5IYuwl5IKH2HgK0r4UvTvPW8uxwuPHwUFA9LPtW3dkkl3yWg0cLW
tFsC5s4ELO1C8+EqHMP3NIu2EdIVDo6ccd2gRvLOE3udd8kGwaqZ0MifmVPPYGVC1zZ3YpMsZfga
HZpG+EGiRdMtKf3N0V2PBM5ioQQPpfX12mrdZyvHPCX08rccdajY766U+g0HvDfoCF1o3v6F5WyN
h6hmIgNpTOIJPA1wp2wo1+M2Qhmy/CgVYS+nwZ0Woryi8RISzon7HwlhsMT5d5M/VDQ7hLtUZBtw
f30oQbx1cLyidK/2Z17Nx3KvBpq6qOeN8vA/jAryyvdgNdUMb5E/i4ygYxi70Kq7izAYS67+Ws1B
ZMKC9bsGDFix8HJ9WMjQTnvBX8agdMs4J+TTRn+Nylx5o6GH2opv2MybZ+x0jkQehx87fa6RqTYE
C5a83dZcN3pku9K96yKiUUObAFcuk/fvBePMZXPkwv7W6uSuweI1B2PXxXYlNOij3EmSsDKL/ek1
drQRqjLkwGWEm79ksA8CSakDlBmNkJCurim6BmY9t6D4amBBznTnyNVJ/UdXOJYtQjh1/JKDluTW
QXA45Xmloqxn+UtpxFMTqML6PmsF8TME+dbU5HqruzZC3SaJR3WlWcr1Zoi7qntBaQD64+nxO7Zh
Dns1iYMrqDmux3sEI4gYrQuOL4wwkjxbOvXH6ZbGuGl6z5CXl3EKVXG30Cb3TNt2WZB3OJJrjrVv
amGmVtLmLzRhakgrcMNI2lRf3elaqcaSFA5BYdzrhYgdaemeSfIe3UsWkBqRKWIlTAaMcMnU4fyS
Wgy3XrCEMqAKG6daOO6urlalf0Zo+uiqO2hukqVSgWsbhUaXjDBfVT7o95qYq66ijaBiqllZf0Hl
3+Ap/O/+TQ7txkdkwig52HyUmFuNWxsaOInHrHwZhHOq68fWBFYs5E/ZT8qPU1TyYyVMLGjGaNHn
7keTvp5eEMdG7+D3Tw8+U6tyuW8gAOlqTVohAuYmQIyCsp89iud27dHOcARJlIrhM0/lVKvebOI4
w70kyu8NdPuE/ul0b449TUBX8XakOEcR35qcC12lqYNW00Ltt7xK2jsJfpOmamund1Z63L9CJbwK
VRMdCtxqlCLZSA0IW69CMMOyEP/SDfOjaeSdUrwZzdcwtBR9xIVSCHeU8Wd5YjS2A0A7Tfynlhej
5DsXKooHUotUiwR8h2AMzbgm/3W6a8ci38OeTXZVEHhZDDqGsRu6WYAYoQlrtJbCleupyLMCo7T+
guA2WY6xMKGrOtiryWBmaOMHustGRjVhSLYdSGZT2FpBfebhcGwNHrYz2cEIbwqZ1Y9JSyhDwMLR
jjEuUu/ONM9hCMYL9dsJS14BTWvKOgZPFdAK32+oMfrQEXHLbcSTbrP9sNNv9HlwZy7VnXcmovhZ
NZi0Ne1VlIpWNrbFa6XQFiacuwcSicGr80RAUV6oxgzSzmX+dnqdyD/uK7pI/pdwkvo7+t2TWSvr
SNQYULKyM21Wzm4d+wWhUNuaF/N7gN02PQYsP9Nn9+/1ElKlDbR0fvobfnqWTb5h0vfSRIUQzYDc
RiJ1FtpvwxyTwsVrYL++4nPA15xu78eNM2luciJD1MAPcOyyNnsjvb7s7FvTDs40cq5T0+yUkCVa
6sNasSu6gKj1ivcfAwlFc67Oklk7T2x3ebpjP+ul33s2xWt0Q4DUpkmbL7x6ZoC45ylNO3N1/pwt
qJXavn3lzYz561nDxx9n9VfL5HggxOikISdTmGaZqbQaLRdP3Y201+1ubSy0RbhBqX1l7hVbOxM2
jL9wsjdZt382OJnEqO94hqnj8C5Bi8ythTqXZ+fwUP+X3fHvVqb3nSd6HVqDtALqaoEVy3xYF+t2
2V9LW+vKvczW+o250T/gwm/CX85V+qbdC/fDc/gWn8GrHVuzpGY4WPGWws9t0t2mpYBH5hHVvYVM
sf9Duipe9Z2IPO2ZA+GnCwgziV3LV7xsAZ2aHHolAOs+xOmM4sSs2yjv1AspCEnb/lfczJJtgrzn
x+ll+zN5PTaJDZKIozWy6V+66gcvgUotkFniHrRrA2GlmfzcvutP1m1+r30gif6fLhxTo2iIgQu4
JongeVzJB405hZSohsPN6L4OF4q5RCb0Bunfc45nP/cisO1DF7LJa60ExNhmOhQ0OAzpLXqA6txt
ZsE+W0i/i0XLanVQwl40y2EpzJBEmHsPZ4b1x54cv0Chfqlb47KZPuUY6dAJ8Puwu6dqg6kQ+slr
pHBWfMi9PJN+x6j53Z1u88cynTQ5edNJjgZ1eHQqRp9xRY3sl7q3Vu36nMv00WZUldIKcTW568kc
umosSNHoFjMs/UXxy1qQpLwaRRlmp7vzc2WO/TnwK5k0ZFHAqz1l5BHu4V4swjv1GTJRtERXZ+V8
nmlsHJxvRxqNkfnQqKBQi4XP9X1l9n6WpeFYcy7Qotmr9xYS64/mVQDoytY2wjp46FbBpXzGb+ho
qwcw78mU+VaH70LpU3pGsFdd1M66PYdUOhKxfQOSTUbR8+u2xkOTV8mluoBytEIl9dx1+yOOMfVv
bUy60Tdq6EU9M9XbKLtZ9svdi79y16sX+E0SLKLBlo1Zd+6COIpexCBjdP4EvU4h6vucyYLUk5ZJ
c1tclf2MO4JA27Z2wKTJoaewqhbJbXzubPl5RhPaYwAMBAhCNdntyW1gNWpSOTIhsHGtPiJ9tRhv
9nCDhPMy3JtnFsgxSoXBJhApcch4rnyl7g5OzCKIG01xSdT0dvmo3MO9MZ6GZXWxay7QyLi6Wl01
s+3N6w041Jm10i+2xu/+Aj6jDV/fPnMPSkfW0rePkb8PeGkmkQLslee0h7XAzH211s5DtEQ14ELa
yps+o7g7Q/nSvQ/uJGV+ZouOv32yRb+9cSbTjSyBbzYSAy+38x4Z8p0FFeRWf9Kvg3IW3we3zfOZ
FpUzLU6mWlYSHKUNkn6B/JnmnY3SiC1rbwquviVLrW0Q/bX2GmJ1WA3YEaQtoTvzDjqam8XUmiwT
16WmfKEtDhaA6AelFCj0ur/VZry4KAoQqCcbeVF+hrZ6r8+MVTwX4BWvkN9fPLj/HPb/9d79b/cz
vfnnAJf/+G/+/J5mfeG7XjX54z+us88E8evPz+ryNfvv8Z/++6/+4/sf+Zf/+s3z1+r12x8WeE1U
/W39WfR3nzxtqq82+Ybxb/6//vC/Pr9+y32fff79j9eP2E/QCa0K/736418/GplIJrxPro6D2R7b
+NdfuHqN+beQ15Oq/6/dZ1H0R//pJ7Jwf/9DsP5GnKJalMrwieSOGC+G9vPrR5L4N0ruOpbjlmiM
nm00mOCZ5UGFkv8GOtIAKyiTseE+4dQtEUQefyT9jYQhkEpknHjggqL6438G4ttk/Dk5/5XU8U3q
J1X59z/0IzeIKJKIVMcDSSfX9X1L+k7suSgXILFVQV7UhlnQLdOI+3IU0EIXuHoX2Ja+KM68UkUr
O8D967NF/7KnIhohsu9mr4bmw6y+KeHnleVDydso2vbRleygSx5vHfFJVt5HfbTcXYcwGiMPPZq+
vEoKwhqJ0i8GQhL8YjiyLiThUY3AnHmygrIo2nbJtabe1/29APQj4j2k/K6aRyl/j9VNmpVzBQds
t3lw5FXtAj8p9bkiP3dmOhObeZFf92Oy/QqB8IO5/tcwHg6bcuTGEikYK8BoKYzjJfV92BIEQV2t
A6PUdNki6OaDeGOmoHKgoBYPQtVCvb1TENUy1shAoYw1D5IrfXgx8agIYzSp15GMbuSvHD1mQ3dv
W8C+lR7etjqaUYvO2lbycz8M9mChBgCZ369fG2QsBYBDl2ez3l/vj8nBKEpcDoAx1BGDMjmmrLrR
MgkKrd3mBvklZFiEaBk73bPS71NY0kZxW8fvbuzNGh1N1O5FQ7EiRPTbUW2j/BX11wWKe2D77AaP
DK19FbK7rH+R8MXM5HrRiBukaBToNjJ1U6cf5rJkY71yqY2aSN2V3y1FQKOu+C4ZV6Z1e3qqvlbw
j96RVTXJQkIunN63rlKoCI+xKh2UzlSUUFCf8n5FmG3G6Yp8P2r4DbQ//t9v4+S32q3q/rpu3tD0
MgBFIZJQeIvBv8fUqQ7f1aZfFPpb2dwXCrkWZacP0jxRFmGGZL3dZI9QyGcRacHavBTR0EyqpRzs
ItzFYvQh9l4h2143b9FJi5BC1YFQiNfYd6AicknRaea4zTJjwSKGITrIZJTbAOXEzp2jL2VCduJ+
yMUr36AaYu67DC5y8ysUC0TJ0MOpXEwUINZK7rai3OZd6ljvhFu5uGuwDHE0UpoFzmMmKIWFZf52
xVUL8qJGF/cqFa7V+HcwWk9tJOcV+0EcWKpZJl7GxZetVOztXGcnZua5KP3IASSDPTIxPdb477QS
Inttj0QuOjEOGuXRWm9uu/BCYnG0AUJxjzCiMywMmhCtkbeMgerFhRGuTq+RY4QjEPGyit3pmFCz
xov84JLMsroqkwbJkNbat8reLH6XEgZtDA3KPrpBeQbVYOHzTKs/UpTgdg5b5ZA/bFV3jdSVdVqt
3HYO7bzWiYwiZOtN6lx2aLzV4SgXDC3/8f+z5UnAraq+F5gtg67I1d6TXgqhmhdBb8vdS9bJ6E52
t2rsXgrovktISZ1u/WvHTXbkt36Ph+vBaDtBjny+wo4sBP29rRI8cjiwc9WZt6awsNr4s+z6Fbqw
G6uLA9ALoN9wR0cW0J27jvTbGCyWMc4CGolwpJ+qFRo/ixDtGZh/WDFpDXY4ArosjgQL6AElqxeh
ENli2i4s/bncxW/9INi9Kb2FlMXrFkRp+CkHuGl1lbUPK/jApYMHgoA20gBhmBseAI8Ur32f8kCD
U7ZXXViq8JJGxU2EntCZAaL/0/HhRWRQugco8INX66YOKjIpiyFqtKtYqna1c472euT+wt2Z4iBV
e4WXweTa92Q/QPxXZb0hAV5W1OJ16cMK4pUcOmeKduMq/tGbg6Ymt4sfd04SalqM/C4wGl8PUHU6
l1AcQ/efbZAc0jlLgENPeBx9pjm9FfNIzUOSwgoYXuAjwfBQRqOXyZnpOdfYJDmkWEYAwVem6Dn4
iCQH4a3coxVb15sy0RCEfT29Go5OFZh8ZEW5m+WpK70SypWbV/Rt8LiAUORHMwpHhNY9h2Mf5/zH
IEKdEymaqIBAJ4cC5V0p80T6ZbZoLkPojjeiu5RgjOTcXUSBp/t1ZF1QuoAuosARQhJjMoy65Nbp
0NGcDvqmNeLLBvb46SbGL570SJEIvcd6KiSraeLVy6TUUyPqxYmxUd2npnk16zNXx9EmqHECEoYB
okiT1T0kIxBufNJ2xrDGv0aSqbcE506E8bf86IhJlYkiD4WeaTVVK2K0pQKACUbTPIuI5YrB89A4
gHSbdd07tq9FSzE5V9s5NkOajhu5ztsAbs/knAaJk2RFCmqKJN4jQqQ7P0uXp2fo5+IegaWg/Ak8
Wd76ZONKCbVhlB0AamHGbiBn5I9GSxdifmaafg4g7XA4jME6ocb0meOarSR43oi+yshzaFtLmjU1
wRFuHXal7bLu4XS/zJ/JBkzmwLczdiKvhGlYU+thRnWceiCW0Ktew4QtpvQQ1baCVFyjYMOC80Qc
1epSCSGtOsbgzPOwuRVw/9WVwZnJKYVfoezu89hI5kkWbToTO04shlB4RvVrKB4qkqzLXvf0bVg2
GxgDJRaYz20k3VZxi3NVgNp9RYEayf4Mw78cVX9bCwXr0kXab1aZ7bISunkQouaG5d1j2xCWy9JN
WZTvWlQ9lmY1CiJHUPmDDWtz0XtFjkERAledDBQniPaBMzSrwtduslxdFYgk2Vldw3XB0wP11kps
n8oSRIioEMjEzUKtkOtE8SFWQ3jBOO86PPpqGZMeE+hwmWzltHuN/GCUb/5UIhkf1uGNPO5CDSRE
p7Dj8AJt6YgA/gHenp6xIzEgM0YIqpKeA8rGu/pbVAKVOU4bJLYwAfosZc49Y9k1V7y+UDBaIrEL
YRiy8JmU2M/j43ujkxCQez5KsNwinC/jC7G5cxHbcofb0137uY+/NzJ+xEG8paHb2OhRzxml8Zoj
Kc5rXXLOHOfHegLag9yEIkoULSYRRTMgse1irIMC89JSXobqzkEF83RHjrYBJpiciS7pP9QHhkGL
sXcfTwtSZqET3jqCf+MW4uJ0M0fylKBrSZaaGitB4kL8PmCla5RS046refDNZY9/n6OXF4mm+XNU
Adc4ga6UFqR4pu7UOn92DQyk5RI8WriW/RwjuTi+wXRxbWnpmXTe0RFAEFomLhTHtN73L1NiPRHy
mnNMMTaFyT5H7Lf5ON39c22MPz9YLnXfiKixNUg25ZgeA0fG+eHWQNLtP28GKqAm8byTZVmcHP2m
m+e+ltAVT8aForuQ8H3JzpHkjuT4wQYBECJZxuUM1/d7Z4ygiVJEPmNbGgXMirKcJW5y67a/QMIs
qgivldZfdciisBWvY0wNqYNvkPhc/OedJZdHFoLwFA72GFMejGnuN1GnNGzBmDtwVvT1e+2I96GW
nblPf8ZwdJdcImEGuChjzBsetkMtNstrmbmLpWetfpII40py7foOLyVcfE936ti5ctjYJD4YnKCU
B5NtYiKplnK1ofhyuoWfNXxM6eEXwHMZIdNwU7/3B45Zi4Im/Ymy+BOrsAbfGTTqzO4OkcUZOjDo
UXr4zJRI+EW8ZsEg5t5CzIeZB1WvLd5wn9h0+UthOHj6iosCp0aR7JaMQHArR4A5LFJZXnJZ98Nf
OKwojLPoRMIOqtbfPz2xggpVSSBVyMuHwkZLdp71+/TwHJuAgyamzx7fxVEsi2giRNNbwNwEibPT
LfyMm0Y2MAchB7vEs2CySV3ET9xY9XknpiMgH63vHAltxUtxROPZ7Oq4dUI7LRA1Pd3wuCG+R7wm
/BLIJYTt5KZ/EJwCx4Be6kREMdW6w8S2dYotckrzCi28Wjt3TsjysfbIxI9xPG+S6QbNAGkkHnQm
oL/Z3TBIM5QmZqbsLDOfmKdBjgxvi1shRSIXDUCMRPFdGT0HtBrx3SG6C/t3w0ivQkyw8DtcVXhU
IML9mfkAL6ws3pweHenIzGPAzdfyICB3OyXgWJ6ItGkFeN0ayB8pVbqNGhwd5Fa/q7C1wBj1okcd
uYJwlIvJUkXRQBF/p1mF4rzxnwtLIP0CvGUkISvjaft9pVfoqYHK5Q0kDy+FUtgWsHBoFmr9KLmf
pzt+ZD2CT+LBQJghg1aaPBrrEg47ipaA9uHncCe9RkSPWqvjEPAmZe2i8nEc59V6utXxIJsuRp0d
QJ6HxcEj/HsHE1FzkTJWiJ1097OlMqKTpq0N1DrF/Pl0U8cmdnwy6JICpuaHMEjRNHEh9lJkx5HY
UcFAfTWMzl29RwS0TPDFrPUvmrU4JaOEBUXoBAs/xDi9K+7NpWZ+GvVnGbYrgfgtRC21J46JteZO
xsehcSKUWCNbF8L5CHOMcFmRm27L8+3X6e4fG2kiG15NRJEwZSbz+3/IO7M1OZGsyz4R2YAx3uL4
FB7zHHHDFwqFmGcwA57+X6irKqVIdaqzL6tvSxWJO+Bmx/bZZ6+ZtLKGqTPe64IoieZ9PSxgth2a
38zM/eo28911kyQCnYPapyfqwdhTxjRzm3uwrUZ7Iyf5//DScK5FeGBukjmcT0unPbpVarUDl1iZ
J5peX8zpuClVsZ2HKfz72/aLbZ81689rfbptWWVKQFXEyraCnwWT1rMoIcddAYMalrcl+83l1qLp
8++BJfK76Ys25GezSw3kSOQ2fLNBAJbLgOgwKjwBfXR/cw9/eSF612hfHnvoZ09kN+Zul5jt+p5O
m1lKFAhix5L5Ny6JX70NHnl8vqNbDpby9d9/qM4aCrMBODCbjarf61jd9rBf//4J/erFRnDll417
DZHy0+kyLcx8hkcOEo45U6zW28Zstya8eKvp/3nhsWq7/7nUp28Ty6ak4uWkZ/caaD/G7xMrzO3p
N67nXy3FP15mfXY/3DQ2aFica3sQcvAFxF9iV4uZ4d+o2Zuj/9BwcRH3+YbGym8WiV++FT98wfVe
/3Bl3Uzz2HJK3vZRnI+Nc18N8Pqc5jeb7C9/VD9cZi1RfriM39l6kho8snaoX/K4uhikecwcA1gX
TF3DvqrU+Bs54BeetfWMgBWA9j+uAefTa4KcyOzzzDXzRNg7a4YjihrbMvLUOWkbVjWTkGV+ygyi
iBvvkBPt+ffv6V+tzzSlVncSXgBsAayOP39re1HR0qwNxnk/Xek36kydmWf3MDO0R9xlu6fot0bd
Xzmifrrkp9XLNHmDJpN+R/PsvVbnRSjP4r3/4AXxcdjUvyksf6HzMOvN40Ga4xaL78rdD48VmEDd
eD4iQuMHkN/1bXPlnJvnPmb95HfW6r++Qs5PAvT67z9cq+hgB80CAXp4F2F/YX3Vr2Yi23+ztvzy
K/2gc39+ZiITpW/WXGa+kXfeebSXR0HLK5gelq+/eT3WF/DnpR8hlfFCnaEyWlSfTzXF2MRGK3tU
+xu41eWbfUuodH1bvwNLX741l96h/vL3l/w+xfDzJX8+wn9azxgtdpV0OMLLcNm9ugFoqs3Vx6uN
R/4LFMFgVwcXwdXzxe391bx5fE6DGIPT7X5fBEVweN/fX3Th7vgaXN/GwZfj9fvTy8v1bRsE6WYM
q+DlrticV0EXvEFGx9Z/hsYapGG2uam2J7krNiYGzpu//0bfmwJ/+UY/nNI/LZ2wIZYMXhKvxc7c
RxtLhT35UmAyNv5zsoO2wqEiZwnYWhfTN1L2N9/+/gN8P818+gAsM1jS8fzQAPwclpjrC44LHZDQ
GMV7IwHOM87jZurEzp2B2+VOaMTpscgX0jL6/UxCYuPEdyW5RmWndq2hkSI7roN37yAGHvUOcbTA
dD65V1RWRDXHW5UQ8jgBLnWetPT97z/+r9Z/2mHEmNE6cP+SoVvElCR6nwIDaout314YMN/b3wUo
rm/V51v040U+/XRdUqpGb4An5oD10urkWvOf/+nX8E3G/ag4BN+FxejnxaHKXU226BNMDZEHL4mw
zSus5n7yuzDov+7UCEI4yS1aOb7L9X6+UD6mvRknDgAx2kjhkCDVuNLnRF0g1r4X8YsXaTsOcL/Z
P/96B3++7Kf90+bRtaK1c2hV1rcyZ+yun6z939/D72fLnx+Tz8SKw4LEeAWy16cNs3ZzWTQW74Jy
4HFppUaiTAZAri1AoXcKCGfqhpPnpltixjJteunm5E2ziTdSXYdt6x4iCZgs8ezX+uUgnOOiDUeg
AxsRtV+tvqX5mX/r3d8FaPy1HFw/NkGlnA7IyhCfVgAJYl4jBRQDZl7d6Uv6dVz8D5VLb810OPz9
PUIw+8u7zF5OpMWaR8+5yvp0kwjszSwokrxpzQDdKKpMmCmWF6fEo6F+q3Ahisc9mRMRWZY/8tPu
2tZ+6Evhp2dkQRkAFmPPzwmR8FoRjg3Mj5COe16GS+36zM0noFOyQnvreub6QWCrs3jJsPMNuP0f
7RnmN1m08wnCBxaztvFolvNhkxuNzJf4sJg54HRPkL7SWh3h7X5lY0cbm0F1RP7z6Gk7Rc7OGrHT
oCs0eHKyKSJFQfQuSh/d8XBsFaDsrm+tB4IurX4zViK/y/UZymKfDvUVQChgYl0dL10wGmUHQiTP
5iOQgk2uFpyPMeKCDRKobaYNiOus2M+RKIpw4LnAfFm81NtyHtFOk8V/Dw0gycRGT6UDfs2z0iVk
nXxXi3yvF3NiaIqDxKVYvPq1ACseCjA3JPXM2qsukv62mridhc4CDce25iSezDz5M0RxwS4wYH/d
aKrp2rMcFla8G4u5eeswjuOD75bZ3DRDHSNWEdl33neGIOzFqPS7Ks3ceSs9RUsvRUj4OkweGOvB
r7AS1QJTIindNVhUo3DHIO+M7MEelPXcO7k7HcuhtT7mVC23LR1bMqsLOFfc0lXlqzPDBldpRzh1
4tYmu8eahXlUWYXxZvXi1HntPRCxWfr7FDG3DkUNmQUG9diD6jK4IACgWWJ0F9I796sck2cnk+Qo
OmSejWUlrRcM1Si+uA6QRPqfVl8dGf+1QeA0XXbW5xUPvupqkoaruoD2kRuZAZrFIEm0InfP37mK
5L8A4tOwH4nkYzQYUk0ZdiVRrvi+Em1TWOVs79th6R8jt++u2lSQ0a3TAgU2WTiVtStb6dabqjS7
r40x6TtrqNTrQpx7RqR4Z56WVNxPnrrS3QVXoxPn+bNlePCrUzX44tjBrMcXCIrZ4TlEIzuTvryJ
uSj2kpQJeTGDby13VmdlTCv3BkomInGq+FHl3nClOEd9IQ+g/Ur9hfHIcjWw3Pr6kxXn5E4Oa7/H
rB48klx/NzDzq1ViFfH0NZCAk92n9dqqWlvTZtZrg9aEgJbGswR0lxUHw8z/99733+8KX2MU/te/
Ddf/R1d4Wnx96z7+4gtf//hfvnDnDwup0kSAc1fLDbLAf3zh7h8QwXGLk3TsfE+m5UH92xcu/rBs
ejs6Xhai0Zn+/dMXbv5Bu5JummkhBCHHGv/EF85i+9Oe4WE2cjCHMadFMbWeCD/tGYCjfeQK/HWi
N4j20N/yKPooc3Esy2/NlDwNMceN/pUoVGXXnKSgeDoUYeDBjWg60/N4V9h+fFvaKai1JN1akhn2
tttBRsDJUIa6aM/9wXi3shISsDOdYrs88zrcs4MwQqF3H5FDCI8y7JMEBN/a5d3YoWTXuCGKXAMp
XVrEa3r7qCJUUSmXZR6m1dYR0WuUL3duhvWhqjAw5ureqNNHx2AVjyqc7LHNGimbC91X50uWwWCP
08eoc46a5tVh33XJztcUPTToeYYTMTGWfwO4vVKZcY8MuRF2qSNCrvnYavNHk/QRfFDiFSMSGWEn
p+GS5wRG1qzClWjvS0oXjLokgVaau29c2QcYMBjJacleyIvkPNWH88YtjCCtac47Utz3umkwgJRd
u9FwhBtphYPWpuGQMVNepPLc9rLXlpTkxLFkaLXZ177RwTElN53GJqrxcE9tUarAHNqtmOdnp6Hd
2WTp3l4RvKJLzwa8zi4QIBf3tWWdnDWF0qa9UWXjDX/6XHblfZ2R36bRyXATxqCFqIOui06uqd25
TfVkdYsItfHOg3iqLRFe5ynadZ5x9EZ17rj6wVHpCULri+OSqeyzhgiCbN2eUMmq/xI3DOQu3r0c
028NHedtPNRPgxFp2yL+4moQSacBHAs9xY2cXefgQIdKpDeE0wK/tdKa/ejr0UVeG69ZP2wF6RxJ
7XhA4/JwSbxDV4Blsz3aL16d3kq3p43jT8kmsxSYS1c+iuVrWdTuh78s5la3JFuY3+8zIY5+5j0U
k79bHLWz7W5bJfKKEFYytGR0Pg1F2GFTtXXZ44xZXzJi+JaFMHnAwwJ2d5d0pFT62LLsPKMnN8yH
Zcy/FU18MbjN0ZqK+84bM/Z3C2N2v9WWHhKhq/ZLF6lDKZvxiCPkPkrLcHJmhvuVdSFksptaP1yc
7KZObb5ZZ2yncbrX3KoM+KXMcHVbOKrO3eIxqi6GR63TiL/StuzhfKTlYBtwFdm45yBNrWORVhu9
NwBbdcumsIcodBphHVVRzIEymxOBaxm8v/o8m+u9itSxWJFv4sNJ3gedOIq6y3aMix5tPSfzn3QU
m5+GKhhC9JglinqP47mvXeQ6aofWdAdtVjaHyKgngNcM57SVGzMywozDoW4xC2Zz9tmQ8/OUWPNh
tr176tiJB54sZ2XcEeCFrxdiWe3BYQfl7Y/x+dS1t/byKisYP6+xIuJe2sa169z49qth7YkVpOYX
8OIBnOP3sid7v7j5lyXCO6RNc7IvS+u0+LisSd93l4LyI2mOSWLLLQImAPsEU34txevU9jAhlyhl
HLgUoT3BlB8GGRRgUL0kuzSsBBq5jSlLdlSbo79cjYN1mtVZVb/HnrxevGUM2wac++I3QVvH4WSb
91nOm1EnIJKROM7prT16AkY2PLVaxvcawQ67ZBzIMmnG22lAka5X5PONBi6NyVyiSfd6pKYzs3LO
a8X9jqNyCkTLuIURN4/LZFnA/ugNG9oxGZhIqBP17pf9qZTTaSnm20zL36q5ITfQrr80pnfmdAlj
kFH35IJm3PRJuew4W/Eui9zfjSkFq1daO3f0XmYz35tFSWPGkSf66reD1KxLVUXLNjWHG48ialsx
mWMJ8uV1B/eWa7pPcuovIxMq98Sf8XZVTXwYvfKbrOFYkUQzcxyqxjBvrfJo5OifjNtuWwvEu4g8
g5YfVNXaG8+dZA5pC/BCmOZymyoX9JprzrdzUe5oRlZBK6AtV8mwG8f2gtC70LXEedNoIIZwlode
aq6gzfjL5MNzlkbgAxsJxnU6r8X2syMk+4sXWfdRxYik3wwb15DPnrfs/AG66Rg/Znl3pC6/tkV7
5ZLHjWhKUIvdD/dxVSzY2jWqeq2/N1a2KruDywcxARnDd1dDP3Lgz989F8orZFVz4yXJVSmr57Fr
M4KakHmNwTTvuiwiJXOe7e2AofG4JMMe1Aa7YjnheZ/etHS+LY156w1jqE3+qY/0dtPX1X09TO+4
2W49on9NKlGou7MXFhNHChiUIkz95T518gwspHs+2WPHCaQ7i/r0NZrs84GNJxHprhZqr3J9k4/a
M5mXxzQyOExb0/vSjNj70ugx8iNsiF697Zo53RVZ9N4m5A70ROeIyWjBWLshUXvJNjHag5UkW7yA
r8WUvOcy/1ZD8AgNlrYNGmnYT6we1VhUoad7/nmftsfO4SE5HtNUlTwD71tfGdEKcpS5z4+1PuZC
wRNR73nhhhlcbFh1My0IWd7HBdOOZBbfaV5y6WfFda4ZH1Pc4Dd0O3VnR9HT7E6P7F53ds6Av1eO
N1pBYjEQY8uy7+msQymslseCs5RWpx+5xZ7p2ugyMVGHBGHrO5I8U85EKchmS36ROsdQvjcd0yX/
GjOjhtPwSWmXZe0GhvVYK+2sJnFI66wRVPewSVM45hrB/FN6ncuZt5Zw4VHqycYRRXVVZ86/8pj+
6wtutJ3/u4I7/6iq+XPF/f2v/1Nx01Ih4WjtxaK94mn5oeJ21hy7dQKSUSRsdZTV/664KatJ7Fiz
zcicoFuADvjvSUzzD2ptDF2Mj3uGjp71jyruT4FWa8VNlIaH3wVRk2bkZ09H2UR5E7t0u7XWI6Fb
A/Pdudtq9IjX5EfyWGNlO9LPbjiYTcWNM1DylrNFvC76jC6bt9hqLkrOqQ5UW51oyyqzzit9dIFT
9g4ASe/bokwGMmtHnZUle3bllRei3wJXSEKPFihSsC0hNNYrodF6VDpxRmZpPPVwtGfgrOE08WNT
lLtt0jyUbNEhMVWvUH633Zg8eRFSyAgzEi+SY+MKc+EPj8Op6NPHQiQQNihhE1cdfb/Ow3mKZBBh
AQo8VzaBQ2Nhq1XepV60LSOgSb0vtHkMoqndW3ib9/Uyv6mqOjTOd/+vTANhLWPANE9BxJ3xzciq
k9MpdgXiLseCWbmZ9anHvRRalRPaw9yFpcoeW5slySKBuDDjc6CW+VYWDKt29XG0zbDTY7BPDYZt
doIz3VAhYAsDlixjkHzEoPUEynZDkKrf+KvI4ZTB2LS3ae1oAaj5hbs/nFkuaeuzRsgktDuKG9Pc
s5h8MwzOUnaX3HW2ykOtII+zHDovcOP4Ham4DaaW9FW/qfyg7qvpIDWn2GY81gNs4KCp++mMqFdC
n+v8a0noUsik095jfnTRu7MKZtamW4y3ZqmekOgBOk8FogVq0CaOnWe8v8Bb6wG1LgPPpi3vWIIP
ljVMgQ4Cu1o4dql8NAOv0tjlPHmBMpNvaB/UYaIymJtl+5AYxlZl6Ycfk9+aZvhA5sx+iDWdUsfY
OhmUA2NGXI1b76aseRfN1OsP7VxkN5VS3zPVHgEuvbgL2ForS++AapMLb7kGgWpSbN1xPDOdYgji
hQFZL7UCk5oySBf1MKYY3bSs/+iRFrd54m07r7ew4DDX2IwphFtH3LWKws3Nkm4TLQjeKSmbCmR3
aJhVfF7UTY6hnWl3O4MbbZPZz1YRjoVzH6l6AzExWNrkKs+na8tVKc0L+6sonDNXURtCr7xq2w+9
dLeEl3Tb2IJFmzyUw6BvevkeW2LXxP1OLTqHLs5gqYr3S0JWcDyfWj26NxHD9HRhrrKMv2U1mzEa
5uu4SuNi2iNst+EwxG8zhcJRX/oyMKLqcaqak9Nq62jocXYW7UJPuurUiqq+q5OR3SrnjJEaocHz
2WpSu82G5NovVi68YKjGWnRKVoMku+JsmGGpk3ub5cG8cHH1rZxw+kTOFn7EJtWcUHepLGUEYlps
+1w7LIm4REq9neZso4/MzDEl3slhV0z9ybLzF5XJYBIM4DnaIZLdreUlL4A7G+5/hH1oenD18UEQ
nZks5sIkOBw+apVLe4m2wsAx2gLjaprmMffdC9O3HpRoXlLQJkQYD1+r1My2lYoCR0/5tHOVBBG8
8Frw3ix6YwWGXqRBJtYkiaxzrltL6VvdzB2kgIqZhyrZp4n+DXVDBXM+ybCqiMyp1WgEfaV6RpGL
K0lZ5Pfpu8xzayf9+lK5xNRqGVE/zZBeVkKEDMqFuIFxHNYMpcxUHLMEJdJtM9awIBr7fZqbu04w
IdAyww1TftyWehYklh1vytR6nfTpm2/GN0LNT4XKb8tYbXM/DdOxDTyxbHOLQ2Dk77Kq4yZbE3KF
6W18jHwhW8SD4+f7OWZo2PcSAsFG461rp+TIDnFWLphKsz46yznBHl2Hh+FGOxP9+DRVqjnMufdQ
V/n5xCmtiW0OvaXY1vCLN35HCHWVzlt/HMyNXGbaJSYqvOZ8ZQq8DuTSv5S1/kXHohbUJmZaX8dZ
CuCXg0aJlGEv16k+XbqDN4WjiA6epr+YTtIzJmE/OQM44ZIYeI/mic4eJdjVDmZtHjQmK2ZHHhdH
XkuIDnpsBx5Tzq6GiO0qQmxyvIP6uZ2boR1rtwSqH1zUVK0aztNFO5eDf1HWfajMqQ1snfTeIXEf
4DJc62blBbLsD2PcHdWSXfoqfdEN1mu8gmEzeW9WZl1A03mNTfOY6ss2K9yHMtLP2s7jd5F88yf5
UQprFxfORZGT8c7xBwPNvG80n3Ysm2o9vaZ++8qBSN9zjO4CTcSX2uC9j7muozRn98PSPeeMWDvq
I49YAgqLk0uvzxcdI98ku+1SavuMsjBjrrtuIzZE0FaBauebFgbpwey0l87sy+1CnA+WyyQoXLpX
mT5TY0dYUi3riYPzVe04gSjqS7eOvCC1xx2r1XNrLi9OdmXxDLviEDX0kS1xIyz/3csNycNbjm0n
b9JmnHYJU7Cul1zAF7mVBIgHiWGfAeMKJn146dphp/kRent8Uot7IUqTGnkp5CbN+03ZOggRMMQ0
dG8PRUu3Tq07rg1f64LXf6812vxuqgFZW/M3smN5H6JyDvtW+6L86S2h9VPE5oUO65e3FcnQ6kW3
7+QUH9zMOc/0RgTmorKdFClo74lOclL6X7EnZ6HQoId8rxf/qwtjup1rtNtvdeirb9/eip+K4n/9
5Z8lMXNb5JIwUqgjG1Pb/iubxPtDJziTmkOnz0570qZY/ndFjAa9asz62n6n9baC3f6siJkcRdU2
UaEdxui9f1IR47z7tQaN8c/GQE/ziH//wT4Dnc2oXaAom0Z3UJHqq45edZKd63r0nAnt6zQJ+lwW
6S46BZtjTY9W6ly5jv5uGfGREnrrd1N+VVQq1LrycfSq/KQb+QvgZ23jW7x7brEgVNX5g2KTcxCW
5lS/Zh0ln6N5z0fjpvWru7mhqHLdMVRde0jifi/cbMQVxqHQ6PUwN0p+QFAcPQmLozsnUsIYOM/K
pbqYa3p3nnGj295d4tTdvpSF3E9V/4YWVocE7D/IVnsHXPkiaCFSCmOcHnL7mGXjazNY9/jH6V9F
8TEt0x0qUBo2tX5RL1of2sraWl0ZpK1AWQdDPw2XVD3hQnbBJhurJ8VuxUK6HO1S2yeluMvIdK01
7XLILDhmZrppnewuG5Pz3BfOQY3dWTLLS7cYn7OWdj1tz2HnZvl1L5anQswavHr9gTm960yPAn3Q
0X2d+i6WC0gMv1YbtzT5312kulki95ntmnUu9HEHqsgI2CFQ0Er3tqx0cVfTpw5rRqiPnWKjmOlH
Hed8GC4LHb/qoKIrR/sYqFqUH7+a1B0EA1RvsQ/5x3bKK7NqrgtVXRDn7lyWvgSGgC6+bXTq2zSb
321ErjgjIlBE8Y7zNNtQX5Zotaj96bDcNTowPOZFFiS1YWtkRP02IsnPVecWuwjlgM/b0GtOfBN5
iDiMXGb9W6cg2GOwjDeZ3V1Pivo3cyfcMdO1ZC1tItbA2M3DYbJOWtKduWiGSBcw5svhFPmIvbpy
xo2ER++V9sn1xhPmhTLIkPmUZQka8fatqdWUqXXyQBujBjQ3qI2TJ+VjuxRbaXsImlYdHSRTmnns
gHT+Tvxwcmw37M8UUjBKxhs1R9SHSFLhHMsPzcvDrtBO1VLd9NLZo7df0iC9XtJJD9u+O0QluXVd
3d1w6tF3cdbYDCnRAmwdRKQpLT8AQm2V4ohSZu5tUcnqUMW2H8yQUCRDmoY9PTEEsBtAjobKSuyg
cOom1ITWkq2QxBvFNhI0Rncm2+7BXPWttPKbUK6aF/+1Z89Pr+xWRw0rRm07I5DVrho3KZJZ2dE+
iFcVbZogQwiENWGDAY7tZtmkq+o25DqCXpW/FohyOeLcODzapLuBhTBo6M/PHiJeWaE55qV7Xwzu
l27V+eSq+BEfgWnV1QOFGDjV0Vs+z1MwrjphuyqGQtrnBRKiWfYXjIgMO0wCV+OqMqZttatESrfc
SCzoumiR/apKpvESqlmdl3EaB6NonPWMhGKPmEnau70rVn1TFTLUV8WzUx7ip0QGXVY9dP4ujeLa
Jb+gHy+xij4Zq35qr0pqjaQKplxuM0TWaVVbx1V39Trzlm39FBVtvDEHJXcRv/CnMYlvHNlsJFNm
S07pwS92R7vt5HlVOEQGb4Bm7hP3YzTpjI8iLreTLo+Z0d9pZkkG+Uj2jciSONRY4eJB3VupeY3y
t9d7RfhG7VWEAfUtWDHLPmsWqUFj7Y+4v+5UEl1HZGMMEoZZUIylw5JFheq7jRZErnyLxGhcxI31
bZIlYXvOtNXj0tsPWlKfhlpq11EpCYto7AttzL4MNVKBMNOdLSNiJEjq47gTGx+RmQe0xQ6D5l7S
yX+mkXBBD5vmoi8Iaq8dXoB5Z+M4CNTkvGSauTO56YEx2XeKcUOVxGeuXl0LICMCKsuhdoovSVQ5
O8MtUW6j5FDNxLb5Jm4O/VIfIBdDA3OG6XLSqXY9ZxtnS8prM17FTIduk5G2SlTE9+ncmnsjGh/p
3W3KtaE55bth9sPKMD6MtLqoR3QXRtjqPE+3wldfW4VPQsCJGY0qCpZiAYzUksqm+qtoMgnYKjp7
k0vjxYjaA7QkkzCNos5OVrV8dG5yLDXKNNdoX50UR7nC8cTg9/hqNOnlYhQzQEsKbW+86nssPRMH
u5wmRfNsyESFTbu8205+OfcdSSB9ep1pt0gUgWEiAuTphav058QvnrTYxz3U2ncNXarQSscqKFT2
olXt2ST4edisbZ1hfiFLgH9JE1A1LhDdbJbHliP8C6goHBw55wNLo6J2zmPr1kT7SWWXhUlXv/D/
fIvTId8XUYIZ3xVHvCfbJGH8qrOa10YnScvXuJ1j5+S4oet4XzrdsC2EXQRyWrTATsw9IJidJBsJ
CNfaAowuvLai56g9j8lQbbVYk/y+jfOmNk5EL10KbWJFXMoqbBO3ZMgN2JkGPINTj3EQNNxI2ey2
5UQvvDFyqIKui//bgeLSWslZlPe3fgsMSnBytdDh/cyikJ7K11olNO+YywrmlhOCbUo6bpMIRaTS
XTKLO1X0UeDO7rXfUH243bCzYoY0IyLsON7S7+yytjsx7JhwHzGKNKTaAfCd4KuK9CSLLsiYvRtN
VEL6Wdn1Uo57DUpj6LoRA40Zvi61ymiNms5bh+FTJ+f34dS3nIzOU8v4aHMraHrjwfWrdIMrJA91
Bgc26KgqoCG8pWN+W+Rv5ZTTnpV8qsbktWIVuqrjiJG83uQA51UNsW70hnlxaUlWsNoLQsu0JoyK
6XkxplPCjU61+aFz1ocisTDp9ZO2gEEUkRYaM2cPu30u1XgZT8thigaXWESTDi65mE59ldsF4CRP
HUiKCqd4uLVkdjNy9ih15g3ahEAon2CxvugezXp5YEe5GhNWhrzUqDBwYIQMmdJhNT1SuYzloER7
0eTO0Uwbjh0OAyzmgA2Q31hZ5mR4Dcv5ODs3tlYzgOWtx/yEnGi/SMK+0E+NU69w5v467kd6ppiu
MSDoG3eJuweQ9XsvaV4r1x6hwyZtkPCrs3RxMmbBS0FIWJxFTxoSbjy05XYtps80h6SrLHeAjcE7
3qvFeCnMiXwG3Ld11u4LTqqttbTbdFDDXh8U9oM+Y8qtOmEDaYLEb/PNnNOBiHPzdR7klSnls5wm
BdOIvuSMMcDpeNGMOynvRqHTVo7wK/miPyt7NbN6DZfjNB/huQQcuwlRwuMny4+2GE7zUA3UU0uQ
JgaJoDCv/j84fTGARoPgt6ev8zdcgj92JPCBrX/45+GLyTpdX002xjpX+GM/Yo18pCEhSEmn2+ib
P56+gL46xpqf/v1f+Kc/T18YgtbDEiPHDp2qf5QMSWvkL6evdYbo+1AU6SwA0X4+fc0Ij9LqZQoy
o7LDPvHarZ8ylvFdm4ocb9PbPomPS7chvnBHHy5hui2/tVC6aCDeKJSvcXFee7x/eHKT58Ss1c5N
MIunq3jmoKKlq5y2oKsN6GtEwAQxeltnmWGN/taZeMl9k9n8pege9Jg0u2lqaKgh3XWrhsf8jREs
FKvUb9qxaAogCI1D9iLC3xjHe7kqgXhLnaBZ1UGm1Z3ryioTFlI6HFqc6LtSikt7FRdHseT7mq0f
o6d7VRIWG07okWbp8oUpqyI33aVL/mChXuq1uozTiP23dBZarONXB6VzQvGUnnvfrBKoQAs15+HW
Rxud0UhjShAbzdTOx1OPhrrSIfO0+TKz8JfacKujtepTfKzRXgs02Bw0S4YmS7YQjXhvC/1j5yqg
p+MmQsHFy0Tuz7MjyrOJkxVuQn3jVC64BbTfqsuuI7TgqWxodKzycK2YoNPGsFmF42WVkJ040i5a
6R9d1GXfaU8marOxys7TKkD3KNGJ51HaxcverN1vcHBehU4V7aFeL6uMPTp0JNC1NW06zejcCXp3
GY0cr1DAa5RwazJ3g3wvVoE8Me410YeFN3TbBQXdIXYfPd1ZhXUThb1W5lexSu55Ia/FqF3iWQ8i
LFID2ny1ivQ2an20yvZRVYTc4ZwomCk+l6u4j/QKpxa5n7es2zRrCyChF1CvTQG5tgc45UhUZRmH
VFG7ejp4HfeqHPA+uOsxuOt8byMN/+jFYwsXrMn2Wm1157jA5oMr6iuL6T2QdC9tuTx1AIjdsdpP
kVceEr0gTbkYT7FBYdCNx5maX0v/h7zzWo4bSdv0rewNoCPhgT2sAsqTLDqR4gmCNuG9v/p9oO6Z
kdha6e/Ys52DiZiIbnb5zO97LZXErG4lGoGV2jde4pjrZo74up+TgNI6pToZMEttGd1VotnZqdyG
kMY55LHT6tnK7hGu2xDLhkb3ISbuaK0srLO0DM9ZeOh0YaRlGb1nUNQhVDWnPZy1dO4qSGx6XK5c
SG1rYbcbaO6KMu90ch5I2uhv2zEdkK6oeNPzs63F5G+OtyHvMX727M5UOlj0b3w6xLo+t68pRLsD
4V4vzDt6gpl3CjZeFv0hSrv7HO//qoWwF20WnIqFw6dMZtFckzrUqcZalrHlOWoI3xC+Ctd6MpEC
tLLZobgP/UynUmNRCzjAoVOYkwFiStRsKAp0t/QBIpnIWvkgFtVBgPwgXnQIlMwjSFIeh0Cwtg+Q
a/GmQ7hAGeNJQciAQPswLcqG2HRO8aJ1iBE9KIv6wVwEHTPQFXMY2giU5hDvwU2OaEJ05V29qCgC
xjgbWUWKvCLOxE1XieeMKjomo/RdIMToFkVG1jSmr+isdrCz921SHZBaaSsrcZWVNFh8Q40OxnFZ
hsuJqWxgP9bYk+dce1kaRItlgTZnKE1ak29kMVfc+b2vVvE7QgoTdrYFmV1W8dnMxUbPy2vl25rO
vi6WxX10jXPHJi9SE3aUzZ4Nf5aJVxXNu7ms/hKuk5fZXJcLLBCCD7D0wwsukIGw7csBDKFewIRu
gRUikfn2AjQMC+SgfAMfQCH0BY4Q4BIIitD7Re62WiALjD7HZtKPtmntRaR1a2WBN3JwjtGMTbIX
o3U8locOJERV1MRLU/2iAyMpxnO0QCZuN4XrBBSFhnS5bhZghSTFhs0QsKWo0fkHAgymKUBiBlek
mxZ9xklbgJrQavy4DljQFxAnJjDpNgPXATlnTdW1lm8pmE8+OBvX7o8haFCxwELOAhClC1QUL6BR
aaQXWZmfxwVOUhzzI0QPxUrU+kMbfOW0eDSV9wYcyowrex8ZeGSibrT37N/pTb6gV52ytIcDaBHy
HjLpLwB60nWbjuwRbyLNes2++pQXU7Ao6SBFY9bmAMTMDepybeb9copqDT1p5E7oigUlVhoXVuh2
GyT0YjMSV7HKkmzirVhSKGTRbUnh9dQOhfrcWrt5jL+qUIj+GGCU77moyHOsyMiY+QEG+UBdZhxD
YYTGJZcPybPSNHxrHs2jee0m/kQvLSRF2B7j1H0L6c468ebf0mp649Zz4TtFygWMdGLtdmPo6aki
t/8F4x9mrf8J+H5TNK9FlhX5DyPgn3/81who/wGe65DCQDjhEn77AwBP0J9hCoESnKQnzJb/GQGN
JVNcY22gAQWrsI6q/F8joP6HthTX8p8k0VtjSfwnADxSlr+NgNjiBZ3CjKP0dSzT6/cAvKuMNRdJ
S/1srG77WvGhC2DO2WSXjPL1bEzYZiysfy5bT8kICV/D0ZnhF1pWYi3vbmp2ZDSVBRnihM4VywKd
TSGcTo+y1mC7LkN9F8/wd+qyeJfLCh5rdc6SY1rbJikvK9bHnn3d7glo1ewp91EoPDrx/KAjlFxV
avUYWc2lUGWwymzhzfoU73qtPuv6tG+D4EUAf0fZjTOEMepufCe9yO80p/cGAD7J4j7Nl6Mb+NUY
MYAF71EZIeZlGtEDIHl7whzHXIBerkIEsOoDzZSr0dIKdFz9WFwYijls+kS5CNqyPBpD7nhFlBFL
zsC7N6fg3EX2drLcCyNPH9qKMD1tKJ+DWFwCXUC9CmNBTaDJpNj1lZmunYS819oNmWwmo+JanycC
gYN4F41OvwYTP2la/9SYreJJknxXTYW6M5izTVmEyMhy5oMUJLUYw7OpIgGgeXjykWzuEhZGBDrl
nanCz5ZElVcFcdzgKCQFLt2+hHuw39ucwGNoWMD2IJL12Dx2hf51qvn85GyhW+22dP3e9npScXyo
igdieqcSRIPqObBWkMBYnsTLGBPP5FRxTQYFYaVuNtGe7LYeTDtSbnvCU1VZb6Y1IdAJ52M2FNE6
wnlEPiy6FcHlXEJPIF/NV11oXLsqI44JZWuJ+KBIuR6NdlhJF1mBPsZYE8KXbGiICORWw6rTAGEl
TuhlrX1IhxnEJqq4IyL9PsgpkE5ztEvLez55Q/wa6oAbrpq8hCh5seZx8XThjRt1xx7KXe0noLb2
Pk6TNy0qNpGbHnJ7vNAdnnDacFNVouL6EV7YT/XBaQYmESe8weP0BZPbqXSyc+WEd0lPEENoRPcN
KTUJLRR8jz9aJlGNuaRVhovEmJl/xpxZ5rFN8vt61DFONvelyE9qeFmPJo51poSCsuOsuuwSPDqR
keN4Ms+Da4Pbo/1VaR8n8b/xMxVdrJj2kRXe5ZQ9dNGFiTQFuRLfAlUNfSd15zXejI+mbcCFNBOk
rU/YWep0S20IKgbUFXmWP6KYvhDolHCM8onL/qqMW2s1tVm97kW5jweoXKUbDO4vhrC6hkuAIacH
IJ489JEYtnNeYDD4zjhvsS9qq0Qxz4bRqd6YEFNSp1R5BglITW42ftKPLwaIXTD0YA/V7MVk/DSt
+hwF03Wd66+5eLa0OV3EY4dSps+twMMVy4ewN+qVNbW3plNfpjpQjq1tpBzuq5idybW7C7uDqhqT
SV1ZJl9y1FbxuqC0mMhbam3AjFuE3es8f0Uju61DFQSuOShi2qpGuS8cypoD961MJOeUaOVK9OXs
z0E4w1pkl01qH9XcesqUet0o8lbVQjQOGbM/GSpfc16MEttfjSGxrhVTYJVZFANuty/0Ge2GHC6G
QkXJu29i0t/bPMa6UnsY3VZDEp0cfFlAoA89ekCPceBRIrM1tO6+V7IrJ9T2cs6PSZEf4rK8Ifbg
LlkKEwJXhbObgMpS7cFA9AF4TVKAN0SDwphSXUcpxJ/l9Pf6iKlynNoHxdI8vJUATHF1qPX8WiWN
EdEzAlXdIi+V8Q0UFnxSrJQUfU7Zd6vIVTdTwDAcZl6oGL7ejPt5yK4wVdg3oRsCPo3udsnWtGqA
X+Jy96mrv1oiDdgMhvhCkdWXasL+qCgblCK0/sQfjh3cTjL2B0GfodO8IX06x8lUby01CyD6uISS
vB22yAT6FZMjszRhMV5U5JvBtU6j0PzY1K6IBPSiShqs1N1aU4DlzT4ceQ6kibo4M0F+S8B3KRju
AdywUmwH6aJeCceHOiw8uyumdVo3xVtYSV/omXMT1I5cQVcEvhzS/VTY145oWMLDTaoV2xw22Qg4
BbKLGs41esWjwydfXOjapK9BD2EVi2TrJspTB8mBVEa8aWob86MSIBlEoMJKoxVPq1NYladCBf6l
IX2GAmJ07dS7Iu8Y96OLzj0Wg2QuFNYBOgK7bIKjOTO8dKZrgT950qzqepDlyqCSN8uidBXW7rkF
TLfZTgjPWzdG+maL8WyF4iZsLHWXNUHhN3OC54FT1Owke1T9yAoD7SIvdOxUNYQ0id5rYR7SjNP5
tuauRiGNeeIxqZ0vScotHuMQaWryQtRxg8n2cpQZWi9hYXvNd5Nhc71V6aXb2g/RGF0SKbcpMKSP
Sn09jdUGJfU6jYnKSY1DHTrnTJi7Ppk3McCJ3WWnNLgECDqSUnWBiPpCcXTa7szSK3J2SCcpDjW/
8kXxFPMD3fSSb2nIqLurcnVHMfZlFu+malgHzps+N2s6d45Dpbxljkq7gD1363jIV0J1birHqrZD
FT1ZVr2HRwaz6k0vCIkiShhFplY/kM2brEHEdjkiumnSro0aoZiYvxjtbu5xR73oBfQSHwW+KIFI
Lkj0s+jlrqyDGzMrL2PNfe3ZB+jOI3eC7clq88avBKVodXNr0cWxKNSJ9FkbZFcOSosivT0o/UJw
Rpuh1J7n1jzYxPnvqrp+acbgoU3sU6Yl++WMVQeKkomsYZDr15Ma3GbpzRLD3lvubWwUrPL2qot9
C/Qtu7HxqGYXZb6DPxkjc9dg+xkduW15P5pqRIYLcWPWN81AwlQiSeRwEkRp1rCuF/o8qvE0uQZH
v3NEcrEtm4DEX3EMtOJ6iqyzKsPoUA/ZK8gNmVTznhwsx3OG4KZK1ecqYdMf0jahtxxIEY1Zj8IK
CloWFnNdl3zVa+VuTFgW9SrSLoYyyW7HmAUp5Jbvyg5OaeGqcaopORYvNWr3qoLDPU3neaUmxk2N
iwF10oXEXuClDShb13AIDGbML6Y+jYOkgMlMXsPQCrw0Fx9aD2w+6wwwrKfJjpCobUGU6X4srOIx
reJ275bj4MVTBhMEoily5F1dNoNPOTuLS36VVvmpmqt2lUT6Ffne2a5pg4+ustbSgpsyuuZJzvz7
FV98FMFu51wbaQJ8WL85Y70p6Q/zxhwkPwcnBAm4zBpceWxlNUVWnma0GzMFiyvwLU/KdJOGw1Xe
Id1qGWfQBnqR6O/KKEXcyJEnygmhiLxvW34ejToTr9yi/ZIQG4VNshEtABwtLntm8xDO/LdnzX3K
jBm0LvyClo47dtCfRfkYlua6DtNnDM9o8brLspKHNEQzZ6vGk4VXj3GgEeWBS/yqj8R10ZjvNlZz
yZCfd/IsrSZdlSmt0K0OoTdYrdfZuL3GueoPYhHbTW2yZ769zpGY9HFy2RhFhNZ6hLrNVc7mJmHG
kaQl6L3qV6l7aWpsz9Y0VBAxwaNR1b6b9dgEGxQLg5awwaqar5ZMaNpIGbWLZVSHOz/Uo7zr4/wW
q/vXVmC+HHPTLwISELJRIcx6ca/FRQ4iVrOJB2c3j4ETSQ4yTUQNZq5u9Ap1kSHcBzWWEbrP4LJ2
y5AqnWZtTCmOpjHYqSOivqLFLTu010XHoFVFrue2ouW7DO8UKoNfLsrR1vZC5uI0d6+FdlOnzaaZ
yp0waG3rKsUz43wTBO1lZbvnRK/umwSGJpmf7MG66/iveVZSgO8112JCHVkUYq3KwtfbCW4onSGy
9P6LpXNYtUy4g1EjgGmSnRXjLTPGfAvD3qyaIr4WkXrZGdMDx+MLHB99k3CfyWSZe6duNlHCDaLZ
1YrcyxBxH/H983L71si9k6p4sWu0nSEZVibmX8xlAJ1V+zUKIr/qo2sH5Hnljhh2SBw5KlW7cybz
xY3alzqV4zrvE/MU5/LRbIVn2L1vtslFTvg8s4y8DsLmqPdJ+FGhChSqy+gxA+gaw1bmfMiAQkhG
gu7GEsbuvwCpgG+C1Pk9UfUeIRzLfsAp/vzTf+MUJongxJUsIZ+GibX8PzpBsoxtjeA8qsz4d9AC
/ksmaPxh2GTz4BwnLIqyrO9kgvofjrCELjSwC52eiX/56c9/Jrv8WR/38wIzAkw+YxSaZpOyZVMn
ipqVGOcfMYoujxLFCjGBJIMbLbT1HT7Bl0L2fm3r2mrg2PNQ0m1C1NP72MXp1teZp7LMr4w8yXyC
mFb1IsUIrAitsB6c0wnL4aw378MkWy8XjrIqY/OE4nil6+oJTQ78dPLBIn2hy8o4Fi06osnkx26p
E9YzzvnV3MU5DA8Gc107mzUXfJnZ12gOX6OC4NCucFwfV9FV2TnEsTslSqf8CXvdbVLOD1Ez38XN
eFBiOsSENUEqm0dV8kPL0JVs8ry/SbVh72glEgBLHDnuP9zKup1qE8N8enR6RCk2VPlaU6mtcmcU
TXlJhZsRcufYmwk5gt0a0c6w29OoD2+90vVeJbsvcVEZZD51ngZ1h+g8osutPJaqeiuj/rLpOj8l
Ph/jf3GhGdUH+cOHWLabJq83GRLMUoLOxp1HvNrZaIiW6qwjR8xdYJtQOAo3moNG0eg+8I5zM4vo
0rG7UyGip0ZKr8/ZKnU1fS5qxUMjPK4jYZ1lH8W4L5rjVMx3UHtXaqZcSWM4seRuoW8e46m711Tl
ouzEe7IIs9NsfIGDqNZhrt0LtXkR+sSdqrpbu2kvMqG+BWn5odbWS4Xp1G8VQftaqoReNerHKkAL
ITPzq4V9OQyjczeCGlnD05CLM0s6LmM2pYgVzQbjXhVV/+HWznrqAMBC+0hkoN8XynMQNJ7RA4LX
bhztiin62plyF4/hoVziOW1xQ2gKsuw49ka1VdYFpuGin3dBEXCFz6Y/NcmAZizfB42pHV2s6lvL
LN01Ggp/JvfPKy0Nr6zT+1GBeaW1VSrbOh+RW8GpX11FUp9XuA7WYRq4KFY7Br3BfZ+adloHLcs9
mgCIRJSwXtIQ8BXmpu4rDT1iLbohVHZmwx1d1ytUJWTs5PcKnF5uM4SadXddlPWRegs/kS3ISqFu
NJhbIpXkesapW5T6W12R+UM2uKmWHmjBJlfpI5MNGgr+QmddDjMHpiwDh2/XfYfuYxL3tIGRtyQ+
LKvzzLI4mc0+k+lDNbZvUw03NEbDvWbWR1cOpJQ0hEnEV2iifBPfmJtSMJcUV5GlfpkNdd3JAdRF
87oguDO19BqKFY4YItkIz1Go302m6WupfEgU3CTKmGXP+hCTHjNV1BImgtfc9DNxAamPA8/Y2m76
rhvVRYM0zE9G/CstsTKnSQvl0VCKADdtk++yce59d043DpW//XrMr5NA2bfqa9E8FdVNoDUe5qE1
Lr2Uz/7espS9zJVjLOit1Pyc/IXYQfGoq7ikmtdQln4+4uTqZXqusXkN3SoWuNhu+4xCDBEAlWVn
FRqTGRshzXCKsf7JIjkPlnGV67Wnsv/Ht4H2JlEla3Lc1cFXRbyho87gLmw/sF4ZR04aPBp5Ozwl
EBd5bTbjZoheA1rjcAas8QmpQQuutxl5QhbFJUHtriLL2Y8YhLV04OzUtQeg4j0T4NZNT0GaHu3m
PMuQZtPxKpHT1uCYLZAT2XD3+MrBEsvZKzXOvfeUYrn+os0LD/cHv08Yb6zG/abWnm0MDmOKEpM2
xTstFwo00NwzGTjmVoAV4aq8IOPeDa7w3IvnDjmLKd5H5yMYXgvU0/pXp7iME5SdD73qoR4tGZJE
7hVIf/L9OFwaGLBT3O5sG0lysK2tE497u5v2owzvCwSf6A75K728FMqrAMWS8YZJhwwF01enU0sy
QOjuahxzCAWzUV5GpCLpw2uaVe9F9IZEs+CisYgciLKv6c4gzSJc9cbG0h+CZMNuicuISoJsj0h2
NcD+0eX3EIkdbT4fwVXZsFtNQJq+XZLjNKBahto+VDTWMzWigGhf4z7zYen52BBkaRNhK0I9FH21
iedyYxa3k9IyPx1Ugd0lR97e+ClNyuhIaDXjSevmfdwh1SpIVJlAYyJrXA/jDELX8trtqLtCTUzs
RJF7mbIsIma2a0f1MW6NUxral3kYYN4KNyI0T7IOX4dh3DZ2dw08bzEbdnTMjFISQdt3nlTMw1zI
61jINXECvppMF4XNIq/pj/RLvXH6tGfwstkjJAZxesn70UT97HF9ll6WsZ6b6nXN5VSchTu9CCkS
OHF3F+W2tcbfT4hASv5MBp1GRkYNiuS2vH/qixra69wcb+3BZctym3M41syeysEgTSGPxFMfJf06
aNCENh0CkhRRasaCAkzduFsT9ttCDb0Z8DbiG8gOU2+S+1Gnz7Dc7kYdqx1Z9jfW4K7m2bqMg/Yr
SVegXvD1ZoGsqkBx4lHb8yxi10eU3Hghuu81tSyQFGi4IJAZma3hMnLcrVLXGARRDLT5tTGPz3ap
P8gpb8miAGXueF3WwP8xUOCFI97/GZ21UmxVLgeFP3Oj9NoNX/WxP7Lw7+RStEc37C6Sr/mC7Cec
q4gm1/h8PKDMc2s2IDHFNsLZynpGc2QdXWuZeJM1pGlvI+XWbX90on2OTpZ4j+aEYWrfZKQxcLA/
DTjxVtiAbkG0D+aUvoX82vEffhAY9FJnlMDE3PZPSTU1R6vQYVjw6Mqh3LhlN23cLqbcwZ2RHhpk
h8zVDdc7xXu1Nw3DOlYjc2tP81Ulq3s3wKoaaB9JjvuAKKT7sv5wSSKF0fFrE0G22r4ZoryoFf0G
bCfMrS+jnPwZ7JmSzsIvwtlzZ94NgBIcft+gap43Tk321Q4ce1wAbdUdLMCN/mrIYFVmUG8X9Jsv
36PL9EQjH8OIPaXbtorROi2geaJWF2kBVzwb83pUpY8Khu9+WzGJgLnb9nsMAj+BxHeThuZvbHzY
QFpvI7HvQe2dWD8bC4xPiPeqA9dvwPfdlpSUnnzOTQH4n0ICMJx84JC77xL30OgERTYwBhpBfA0M
AmESHzGMgjA74Bp5T6e0uS6c+cN1k7OayZNtKfcYNa+dJc4ptcr6sFhX3IW4CBcKQ2PUm6PhApnv
ocvLTQTXMQ79vYD76OBASloPtUa5DtjUV2oVcIIkL3KhTSJGGDBGrBhQKlnRDT5No/fOwrYkC++C
3P6ATRNdl2IoN6rVLcIt9sVOj19mWj0UBwZnWLicAFIHZO2QtvMBWBi7CbRPY0Ukn0AEzRBC0cIM
Ef/h+OnCFhnteDQW/khCJKVLvlO3cEsDJJM54GRuFt5JqFy4w8JFJZBSJuSUWFgqsfBVI8RV2NoK
Lka4rBJSK4LcUibrblzYrsAQXyvoL4L6o1XbuM6GvElPTiYuF0EQHoQqF729tocJvAXgIzciPy7V
G4jbVzKnvqaJ+YUY1itB6QynobLtInRC/x2bKYFnv99McZZQzp18Xk35279WU+cP1JBUTiGiRPHI
nsma+ZeHzf1DJ9rWWYxjQrXJDfluOdX+wE+k21BN5KmpRDv8h0In1YG12bLZd1VqJsx/pKL8e6ae
bRAPYRHyqZPN9rmvAvdjMCgIFlFBcZIYBj53DeCJ4RvCSemksf/uXfprPf5f3/V5uz95QCh427AF
6vRvDrwfGPsq0dS4JTiM30aQjF4eRsnJ0dX2drTjyfTGMNPu9aQlX2SaMuNjYLnq1q3jcCrAhrvL
vtdqNfOcmUO2p5F9atk4XqKpU8hCzvR68PWoddie2u6+RYisY3p2JOW1tTu9JXmNFVQC2d0ZTifU
jeFWw2tph+ZNaurFl6IFE8Qrxq98VXVGNNADXQmAm6SenZXQqu69RxTuwXRa74NswBTLJlTPSqY5
L4aoTd/WxhJRfo5NuXas4Zagj5yhWcwBnElCgtFaDVE1r9rO/mbnV0sISZztG8yE8dWU5rPLK29S
gs6qPNzXLcENFDZaxkeVNGyuhWYqcjNYdOsQvGhiyFaQrU7ozjWV6LU6uW2/pYtW34JGbVEGQLlo
9rxuDpFgm99ySXWCKo0B9mmlL7GlibkkmKIsIs20nUL9atG/dmtXW2T3sxKHAHsSjq/n0M6Ywwtz
q0ROURwa06CZwolgXasojVxMyUQfwLtirG5jZT9zUmMYmcNxacm1r1jHV7NFrgWa2s7mCgUs7FcZ
NGz93yDcQTT9PxHuIFJsw08nzvKHf5041h8qyhsiG1VqnTSTkMZ/nzjWH0v9HRnLfHRExfBvfQ+H
qeryj0gc4E/JmPnPiaPzZwgGseIuqYtod/4JIPbtSPkxERm1Nj99RyfkHoCNZ/69ZifF/IFUkSgh
M88oKggVV9kIStDge+NUemEQdddhZOVfnXZQnFWnAPQIpcLn2DjVuIfphRRxptEk2ZUZ+CroiGCU
MZpqOTgoY9q2ZEKfp0H9cBNHfUyidLit9R5qithaLE6zPdeFbyY6biDXVJVj2EKt4QoMJFmsBNcJ
knLRdaMcyicyzFT1LkTGcLJMBBLUcuYdS7JhjdSLZCn6lyAS6uArdtEzODkVpqiMXE26KucBjKEu
RQegHCjiZuothI08kXg3l2bMbYzqBjnvQDB9Qmak56qKfocvcYIrla5n4N2JaflmnmOcnoa7Umkp
+TEr3qNVbISYzhShYGAfnDT+s+nh/2/buerofNl/e2tfPE/Fp9/P8nf/vrFNh7IaytzIPaX9FwPD
Xxe2Kv6gi9pE1Wha1p9X73doMlCxq9oO8eW2+4PpHD+6zW8KIzv5ToZD590/wJN/ND2g37LpNwDO
dnBRULC1JLZ+/+sp3ETvwozvlZZk26HhpnbCQ+0ON9+9Lz+5p7819v7wK+VxKCDiVWoGOj3zU81G
VA1BodbE5TRV+wWN3XlqbC9pya7sMgBMe5Uvsk8G84ES88m+1xZRhJ16jmQPxN/NDbb59VPiEyk/
PyMUfoRQYdcU2FJ+fOVIxhIdiJZf1GSTVUwJayIurDp7xzr5+OuH+nsrI6+eL4FFzBWfNebyHx+r
cKKcnpESBjQiAM44hYsG+TQdRbZX9G1c3qr93TBstfG1Uos/5+XX8X//nDFQf/YR89CckppB25v4
dECa0kkwshZA/KO2S2x7M1NYu9KbxyIJLntCy62seeu60Q/pbGrLZmd0+qGISl8jRiTT9N+87+oi
ovzbG88NgGZTW74TnwgMRSE+clZ4Pv1EDJcG5UhcNGiUfNTY84kPXLeoJhYtU5Iqvkx7a/Xrj4M5
+G9PgEEXAmV5UxBu/vhp1IqV5YQLVeu5JnM6bfNtF4BP6pgQ4IKOTHl7jRbJXz/oz75uSw4bIlbs
T+5yDHz/QzODGeikZjVTeMeBTdmvblsbq4hx/esH+tnH/f0DcfF+/0DNjDGXcvh6HZX6ZmrwqNvJ
h5X+rlfmJw+jqZptElXB/4Tz6eBgykfdneHSjBB6zVq2EgTqoo/9zdum/SjJ/XZAYckir9lho9D+
1s+Ta3nadknL+xY6K0QZWugc8vSpLB/gSCVROKihGiyR4rm3jg36+HrBfJydEC+Ve4M4oZxWbnz+
9XtMFeTfv0PkiNDTSKeBJqzPLJyKoZbUKn7RiGyQmF8rJCLI4xjWb2RYQT4NREWRnESRo6E/Sqpp
WK9z9WVurm3qXyEZMQQQ0kE9oYg3Y+5ss/itRwmQqUTg4ZNILcXvu7uIiOHRUNBcGL5WPqP42xbl
S0uHikA/gJM6vBExyawddQLdtkRZUIinWP3SF8WuEwrKluJekujcOAcAnCXoEj2Psw/lzhVbikU2
+nTlgImM8UNZU7zU+hPsv9VtGn0NilKjz7QM5HRy3EM2Q1Lt8QbUGKXGiVytoPSQta4bd4Nm5ai3
Oo/D9/qET8NsTgl2jiR+GIILggVoaiMQlMCu6izdcTtY2nXQIFwoduNIVESd+sSvbAgTnTGXRhYG
JwI58KfuIj5Lh+tJlmuESEl401KCMiHbUElyzljjXIM9QVHpiXJI+/ImfYEuiCl9oEh8jyACVeTv
+tN+8lv+4cP/dJzHeVqaBBKhk2mJYSO0CdFQoJB88RfW8X89u/XlbP50Vlrmcnmo5KarpsHe/v2P
OWIjzZDI8e1Hh54rxhenwuM7RcdgnK4QHtyVQ038iknsVKy6HheAj1Lxpc/Q4BnpJYEGIeJcGdwQ
mXR0Chxq+SHqLmLz2LkGGnWHbBjea3e6LIDaHRgN3clunTm61Ok5Ki0S9pL+Emvme6E/DWBKQaDf
/fq39JM3k2YqXhv9NtYi8//xJUqVEHLiobmeECUJZzy0Zr9CFu6Vzfi7w+QnV88Pj7X88+8CdlQb
s5VV0c6hwSzJDkhey9GzU+cTmOQIBlszepNNuFXNYVsRFEDgroE+GnIuIqmjpjMBgalWJ1dm2e7K
Ob2mWIu0yTLxfv2e/OyO5IkiMABLoQ6WYKEfnmgwdSIX9eLu08Jnc2xxNbH5tkowr9FHXmooBGut
PC3dOUVO5slvGxZ/crz/8AQ+ffHCMdPMWJHkCSTjztZQwE4OVVS6OP36lf780//3C/386TeGochh
4HFqPJiQ9am6pnc+baFDZLL9f3usT5++YQY0kVQ81kiZbZ2T8jeFR31+Nox/XKAK0uaa9BOAcBmC
+/7Hj8+WI8yVWTHtqoeKGMg8fiycC1dpfjPJfPv9fz4f6Ct2dYZqBuvPfdGmwK2hhHm1znXWtpkk
PixgX7VBnLOSBXd478piZ8ryEQ4h9tVv0twJAKpPxuvBgB9E7XRYsPe4jz/ozMEDhTTdntxNOStb
Ek/9YtK3vRJ4Xb0Is8c9tglO1HwdDgtspZ2qLgFwipcoTW9I61M+1USWxl7PFYh3ZzUGr4K6ogh9
1BjVd45VvKtmfyK8Z20UxklJ5GGJPQV5+81785NvsE3PxLJu6GxS7qc5qIq1uUNcyoCS33K/49wA
VSr/+Vfqhwf59EGrktyMUsEQNGTpRaTaDzXrTF9pR72y/V9/e3/3epZ//t3ZhbaI/iKH15OErVeR
VDKNNmIR5zdnJJZ8/kOfvlO8JtZOQtL4Hn+rL/zugaRCujeYZ74uqQiuV5TrHIJx6KAHzFy/hOwp
NM+ys+GAMxUHYts2zUsNan3o6xJx5pR0iwxEFtNjS3IanhN0pXujIcR1XYghDXDvmaeiKot9n48q
yaL4U9Ah5SiRZd3P5650IYoyHcKZFpiQrE6tvRW4VJ7S2QivEYkmtxLnDnKDsu359uWiuMnilrDd
urIqiaFnSL/aEIJPw2QM4RYzF9rLQpjtrQuCWPlEEqvdrjeMniglM0tQdRYfSWRHBTnYOCbh+tPi
pbKnEE9vP0bRKrddjieoMuMjIayaV0IzxENiW1FEjRz9OKsZnxSqGgyFG6PB3bDSk1GhSy46Gk0Y
7cFJi2XTUkp9XSlzYq8mjvaTFgq9Jms70V5o+yqxT4sapjhys/j/cHceTXLzWLr+KzfuethBD3Ix
m7SV5bK80YYhVUn0JOjNr78P1d2fqqiczNv6dhMx0xt110mAwAFwzmu+FU5fWaukwTdgEY2QUgsb
cAl99YK/Oah9si6TxL1Tgde6Z2al8/c5F3hVePyvkfUofqAT1l1pI6Whhr4WfmSoIb0OuaWjXepA
7EjV4UETNZQodIs4/zM1jLtVKcU4wOhQvVcvaUGVempNRRY6JKKZIapkt1UIhGmViBQAWgTOZF8E
FQgU+g8/hNtOb4EOpgD6cHBRwsxuqF3nXQtbv8BIoo4avpFOBaxY5par3JQRKtALu9CzXZv7ObwL
RYnfTawUnMVYD/KWti735UTT23PUjctLvmF4I5oWTFJE49zdUuvP22Wbdl6xjg3MtFdobY2o+nCv
XISVkO+qrQUsAU1naXrAzYYJuoVzh29DB8mTatvHjr42aTvHYMQH+yyv0WDnIty0N1gn2KixthUY
mLyvJtUYvRr26Ji0YMx131VuabqAPvKFyv23ChRSpXR0uwZaXPBEoNoegcIruosQNswkZIc1wRku
Uv3aSlMxQnbXip2dJLBkwb02r2UpoE6orcr8emlcfC/oOKxa+EM07aJ4RDYeDyVl3VeR8tZCp3nP
Y1oyaxMOC+X/QPY6ssRgCOIWRNSFn9eWYB+ngjZJ4zRvPd5g0dIa0mQXowOTLf/LSjNNBSYroecZ
1o1si/Guo/Zy/V+ZFw+jnYI0NhMctFeAhgVSNdQ2N8fz24GbwKe0M8vXqSKCWnFjUGw2qK4b+jnc
0lBkQzT1eCD9YCQ8wqj6WJZJCe5zJmU/duVQEKk2MmUHdQwwo7rzvXaT1+p9yU7DD+I8DgKcCaLs
i5ZoNwKlLc3EnDtHEyCvtq7ps9v7/kFHPNeHgty4eHgLnqhREL6HhXXmFXAUAwREu1O1tANvAqHS
wrNhIqls+dlECVUfS6VWC7how41Tm+e9+a3psx9VX+2C4vvxyZoOsN8OAy4yzBQQVnVeXTdL4BS6
4Os3Nhta2RV9duLAmW6S8wgIa6pYODEqrIE+f41eY9NUDV8DA/jF2Gu0sjYaXAL4DAUdJT3AD+n1
+KCocJ4IOju39WRM1awiqOUgJWZB9VqU9je1gA4pe8403sLGDrhV/lQZqNUlYJaK4UuhfDHByHnK
GxttoQIoMZJ3Jyi3I+JVhQ4LOH4zkY/wiu8CRWJ70o9NHcBfSNgb+hso22jn+eLpvVwp6uXw7KQX
LpLCY+q9Opaz8dCk46028OQeHovGvgP6t0Sz7dmSyS4vIEqZ4q3zfE4CCFqrOMEHyjMhk3KkxvW6
6Sf5GLK4MqwTUUJWQXGg8RSYM+YqMuxb/Ft2VEPhDZDOnRx6HIKCqHSCFmg3dYhdDtZBr0K86XF1
w2oA9IVIqNKRUTpowMnCFj2IXDTo8xrk6XuEVEHtQteR2aoy29suGa4MWFcDfGhT9NetLvHBGcKl
EY9oGthrT0YondRrtYB3M3qACDKvOpvM5KSFm6UHHwGIxQWCA1ROkivAMGszTzdRgEiMaly5Fn5G
dcQzJK03TvtdKj5MHO9R6cWF2eO7yW3FG5utFWsXKV2ewog52Oob6dtrC+1rSffj+ELCzPzQQmJr
TIV8TM3mxdVCSyE7eCHZsUAmUtnHXfDm1IgApk1wleeVRBEZJkKbKsDWqLJwku456M8Krd+WXvLs
ogSHaFm6oZDygKUk8DkBp1kzbyCknbltfNEKes7xqG0LKJ9CVW6cMB2WaEi/9Er+CN8aAlHDU5V5
MSvzW9znm4Lyos3bnS7WjefE14WLmLE9vhp+rS2MMXxszZp6p+4+Zn17aSiPjto99QFaeIl+URTa
EhbLsgO1NUbeDxXwi81ZmGnZrrRenQY2h5Hu/ap6x8zrugk4tg3tBqwY5Bll3eDWSIWiuI4Ms1tY
MCS54+Gx14IAKgoHLVZ8mjwDvteolItOC3AzeglTsS9QIsWsVb1L6HjzQ9EJaq+Bci8RVnowdeU8
k/WLqdZPQ0F9rC+hErV00um3ORqS8/WwKKv2NaqiZRLEuzRiYuo+flMVJNyyxET+BhzuwEqWpneD
LtEOqB3+QRWgAbBDDiaMC59aTmIA+fXS8FXmyr1mGxJ0aqYsAkfFXyWuzmy3epaqeEhFfZ4p6E60
I1sg9oASGfGjXQGpRRUJknpVXkQglsd++pR4RufRnZ6/Y0ix6lR3XY/qrqhNalyqhbhIpWpXjgIn
NShwXui8F9kE10GBYK+lbkBVrVsFojb39U0DwKDTjUVO17vGC8uuAddhj9HmCHEY+XlkxM+hE2wB
nD9jq7Xp6vreDpCGQZP2NpNcMTpTuyzy+r6CELRQfW+lZzU0pAedanQnkayLkvopaW5Rsa6Xri03
dvlNSlx/6C12OoLAADNF+eZB4Ct1d+um417trLM+VxdWn3xFzhBSTbGCpnbVlWCYwBM1T61p7OzS
RKm03wwgAIpGubUwkKGO+KWM+psa0Hs09ktNwU+1idEXqGLE7PhcjkGRVXarxL4PR9dbdE1A56Br
uWwjLQS+1ee/hITguleiNV1NfSO6bG/p/LHWkOdR/YXWFvi3onkQFVUx4JlXsqcO2r653Ekr+LxV
J1ZKnW5UNXzTem8VJcPXmo/h9dA5Swt5pbza1UMEXVvFTSLZRNV7CbEd8LcEAacNy9JSaGO1WOd5
fr3g12FEkSnW1u0HnKFKdWXTtM3Cl8DT3lE/wd9VF5eoYJDBawzdOABMz0RcsPWvosy9wpN1lw/a
BoHGx0m6ICowGjKATmDf1EyIiQvPC1Z13qwbg+t2BFFRRdnBmcQlXZUHTWtTL3UHtb7RKwuIrRPE
sFi57DQB+i7lCzr6j3ixriejlKBLd7osVmHNKZDb1x3kERMzkCDSzp3cvKtN6q4xELmy30JN34qk
W1IN2APkvjGqaB3I+KYKgjM3yS+4my6BUVJdLs8ivzvj1cbe8DfDIFcJukiNE+7rxGWnSegqxVPl
gUcFaeOEX90uWFMH5fbfbGLpvKJkyFHVDjujSRH+T7HOytfJ0F6aevcQAj2MB/fMibxtoQJ5TvUl
JG/Y/Q8J9fBiAJqnATkXj3FbQrANt6owNqrxvc9CpAiijSK+OmKa0/FG6hBQB+2mrbpNrgtokqDY
Aj9/K0Bp8mxDwcsEEgcAFntQCNXLwFOeR7xiKtlRUglfPTWmtmGtp/TuKvdphXBpWu5TU73JgchW
bbYZJwJe3kD47M8UL1/m2Svery9ghIBbWtsArEviR0/oSSOoFIwL1fG+SSu51/rkveqdh+PH1oHm
hTAATJkYGkwdlllxz4t9TMRQyF2mDfpqdbLE8AowNpI68N5S4xK9vVMH5aF7JI7cIEEMh4Dm7Jbn
uGhqdxUCoSWXoqLIr21OoCLsbpuCHihGZhE6ootYDaNtXznbssEHL6V+RsETXq+2UBNnW4y4Icbj
SozqPjWeDc7CLsMVK4uvPC06M+gc6HjURAqKKXRDhpQjtn1wQDpnFNmRFEEVJKqoXhnDieEduAU4
tOtpr2psWteeruwfSibQg0bpOS7pW/VfzQKDRAPpyKz015aS3B//eAeurvT8cSgFX6dZQGw+x1J6
jgnk1eVSsYs3w3fPB+znTU3yvG4euaJASFbjB7dDavR44AOfEDQC4jzAt1RBvfFz4HH0bLWPIlZN
j2F0hRuk3ByPcOBl8ynCbJGMiXQCVyMCJYOl4csdCquxgoFPM64nxfvj0X6+LGYvD8SG4OvZgv/j
kfN5QEasl74GcHfptbzekgahtIRGyhjSMYzD7Wh9SRtvjeTcEob2dWkE3KTb/QC3ELG6r1oVPtuV
eeG2wGmF9lpQswa5uVR8AcpPQhxrsGayIW4r34EFLTMRod4IDawN2z1VniXoE2S3piptnuAHiUl9
nF0abbaIRAev/huafuomasgcuuKee4ioNiaa4rJZF5lzRRGVUpi6q5vnXNa7cUCDxExoFMIgcVRu
cePKhLsdOOVtNtq7mIY2wj8XqOemGGFTefJdhGWT9MSkHkgtDghT25igKTqQ0s9zqnbI+PgmO8Fo
7HOAghuBAKDZkVrEsC9d1HsiN3078SH5m799x5+UyAmepv9sIX/YfWPZF+2YYzduqZOw5ZYku2zG
mxilyOOBDq1PeJdAZdntwE1nO0BDh1i4DmBHLVLOKhN1TxTIip6G81Tt1DX3xFY/UPJ1Psab7QeR
tGiaIb+/RPFuY1gX0NpXdnti9g7lE2HpmoUkA+OaN/JNT3P8oZkQnDBvfBP/WCe+kFTZJOwDJHKq
b5SnTkzkoVVCnjTYeo5NQWm281SzrZoo5nHUIg6SgYHdF1G2TekpI5itxf6JzPX7PDoTzofEZZgW
S3PKbB8WiF5aCRKAVEzU4Nkow62RljihIUN/fHn8fgrQpp0c8ibwtcBD73MYOi5xCeOSupI3ntVQ
Q/Go2SDPDirYOv/PQ3HgALtg8nTecp9DQbSvVV9jRHYHdRVXRvSeoT9Vr8fDHJg4HWya6lC6hWFi
zUaU15CgDS2n6FxgVtfrqHbsRBifmLffVwOZgjsBGG5t+o/pV3z4PFK3hJKaiQT/SM0B6mpjvhVy
bzvPbsXpfqLj+LO89zldTImJcjoCb4KDf7YavL4N4UgpE4kQZf3OP3fatzLO1pWBrzJSNdnKD2mQ
K0XTXNSphlwp8kSjSqdhjBrASSghZkDa9eoFB4hlzP2bfglc4MHfaRRIC3+4Pf4Vfk87UKwn9IsO
81zDr/7z/LijGJxi4AfTTfS729y9Ls0renkLzTdOfIpDH/xjqNnGjIXSYshJqHZy7u7VFxIeqdtc
Hx/R7znn84imFfHhi3MTrisjJUzaXrb+q0vJISypMYUvKI5H3SsFnuXxiKcGNlvJfYkan99z81ag
0RoduhIDFHlL3R8PcyAF8JFo23Ob0HUUAj4PzM6Qtikg5SxreYtvNIAbee1r93HiXB8PdGA87D1C
kc2QS5xoIB9nsAG3X5qjpPFLzQnJUfu1TvQTc3ZgMDbyWIBPDcsQtpghM+yyj6oM1SyaXeMicL+1
xT3bGDfI7fGxHNj/xJngiXBLcT6axvphNUinaA2j4vxOEVAtIXDofbzWrf5MevI8ra2VIYv74yGn
7zDLATZ8GMCYKlrkhj7Ln50MbGR5TU7WyriW7XChpCcGdWjyuFOagNeA67rza7rXj7h4xZP/A+WT
kSIqVgFbZMmKtY075YlteyLY/EtJDS8CrMMh6lOgCIuNId8H/b37o1lzIXYhcouM509pig8fCpNL
nd5Vx3GQ4aIdKvBGmhMjObSuOaj/CjHbQElFmyq1qb3kUHGBadrAbtSroUgfji+AU3Fmaw6eSM+x
w1BwZH9wqxWeIzdefSJxH/wsHwYz/fuH+SpdG5jDwGB8wG9q9KOvfViiIeVV50Skg+v5Q6RZ3vY8
xVbKSdOuodyhNMYOkfa/N2GzhBOFmcQmfWCT2u0PlRLCovL1+1brn/9enFmiHrQ47dOCkShV9MXv
JZUt27x2FXPzt+L8REF8+DaDLnmKdtNCk/VbNyT7HOYl9i7NP4kP/yOE7/CXcXXObxPvWFP/vAZ8
Lro1FkXEqdy7JlLXZXvq/XMqxCyZRW1bOJNDDYow+RUC32+Vdwq0fSrE9O8fZguLVTVMdbaLnRiX
XVjc11TT/+SD/Jqo2Y4MKFYndUcIjEvvW0+BijAiWRj7d8fjHN6Uv+LMNiWeJVXqST781CAngt0F
ZxTv/OLEQj4VZ7YlR5wrXa3lq+h+dWtgWbSwwfdi9Lj10FpYHR/UoXTGu3QiWHCz/Q0lLbBTQc6c
QfkpUld9CpUn77v/Dzz29KvnBydvUm7rVLlAts1mDxPh2BtGRoU+CJ1aIN/NjlY40KRVgIL88VEd
msKPwWZTOLQhj1CUZpboqa4beWlLf4uKV6n8OB7n1KBmuQ0xnT5AQJ6cgziZ0mu71sfjZ9JP9eU1
FrcvfxCOxzaXHt47mjlf6R2y/4pGuLhygBtg+GSaG0Xtd4WpvgJ0PrGxDs7ih3CzT+b2JS5LgsaP
F0FFxz2k00GyJHp4Hzb+1fGhHVqHrsrFl4scSt3zi0g2orhAXZ+hQQQCGN5fKCPG64Fj744HOjSo
j4FmdaZyQDeO5hxXEZ+2+CjOC2RH8AFempGy+YNQJnhOljtwOGeWwWUjPR6orEKj1Lep0PYocD1i
VPvoIdB/PNShNOt+CDXL5ACyKtw8armsWvoNA2ozkUMb43iQg9/oQ5BZLhctjR86+BIZCnszuu13
Teqr1tLXx8Mc/EJUXBxI6Ty159BUo5RmX8aE6Q1nDVoPj/sQIY5qI2WxPR7q4LT9CuXMHiql1UdW
5hOqawsEjmFRYqxzczzGwVn7EGO24NBfkQ0gQ2ZNIB1Wg7tT7aUddCeuCwfDoC5HhwTUCoZInw/a
eIxcTC/YrCNU6DJsfgq7rtxOnIhzcMo+xJkt6s4Qvp4UxKnRe1yo5hP+7acW2qkYs9VspB40rwnU
NljwaN0q2wc61ZLj3+VwkAkoD78OGZ/ZQNqYrlyVkAjqytuicdEs+sR7/HsxZgPRyzDMk5aspoMj
bqCYe+XZ8QgHAP+IZ9Adg0wFCxNdh8/fvQ0i3M5shmE1QBC12txTiFnqDUDRxhvNMyiMClJK+VK2
rvocxulSR9bo+I84sPY+/YbZVKqDORjJVO3L8le1QCB6xPASO8zjUabDdHaDAKI2seAc3JnRsfg8
0pEM12XTcRSX6WXlQ2eJg8WY9WeQFAdM7LpVrlknNu+BRfIp5jTyD9dXOwzwdTWnE1cVa9y7F5ox
nBjWgXT3KcT07x9CjEaNYvSU7hRcqLQCb7BJdli/hdN5fP4Oj8Wi+w0hCAbj7IHE29GJypD50028
+CJlX//J24ix/BViTtZtMJfyeepxuCJ4OmIq3CSoyaASfHwkB65dn8LMcl2n5lWspozE6qJ9rwBK
uGupL8Np733r7nisE7NmzbawUgsdJXK2cBM7uB6UW6q9p/Ldwf3zYdqm3/BhCShJ3GiyIkYShed4
9XwrY7B7WfD3FsCcP1u20pS2ybS5oCRdi4q0cE9ceU6NZLaYrVIPtLhnvyT6cBO2+mVqtXcOmvbH
P8rhMC7JW9Awwfrl84ShIN/4pcZIRD/upd5tXeFdh7iKHw9zgHxOcoWB/+84sy1je7EU1uRBlJT9
ee6oAJcU98fQ4x3efo3H6jE1h7vSMC78TPzIXaSpXAULWbgEWHFEyISlXXQ9+TQd/12H1+RfP2te
guiGobZwjmNNNmOHsibgCxF5JwrFhzfZryCzTTZaOgbSMDPwg+7SSfKCB6+BMr6abvU6tDboMZ/Y
1ge/qkHtGygEheN5DTw08ySSMdtA+MqtsOS1ofo++nrJ4/HpOxVn+vcP263pRzWOI7KU4z4jwbxW
o3wD7eDEyXwqymwrmKRBzBeJoiTZRVeD8I5Da9d0cXtiNUx/6Ldz8cO0TR/yw3DoLdEeH6ekW0U0
RtPoi0WHb2Ehyr2GehCeCHdqXLO9N4LGsT1JOCNzlr5wdnld7LrwD/oU9JNoVUzyU+g0zT6S8NHE
BA1Iod3OL9Ig+9Z41nNUoCr3J4vhV5zZZ/KHMsDcneH0ZbSmZ4n/9mUG0e14lMPf6FeU2aT5oRXC
lGE0uIgI42suLUDKsJqC278XZ5awqBuPY9ZxE/PC4MUOCih8Q7kwW/vZaZun47EOLwTEGIATaTpU
uc/rzkxHLhF5Jpdow3+jXQp/qoA+b9QnNtL0d35f33/FmTM9g7aO9TZjTLkY74e62Ga9uYbStLVl
hIHmXQrJdOnglf63hjdpeX/cVnnRVJ7VsDDsFk85uzX3MBoalDWVE4n28Nr4NT79cyDch8o2sJjH
KMovs5CtCzB4hXoFKEOHuu/xYU0r7dhszu4zASoH0p5ms2iv0O0FbmqiJaFvSlfsisK8PlnO/H2Z
ANj4wDSdpafECSK/baEfwk+oI9Q0GeeJg+PAI4iaEQhBkG0TdGgyevv4rfzIQvQ7gZWRPUQ32Sq8
jbfiNrrGzgRI8fPxCTwkLPEp2CwzocpbjckUDE/fbbqFHrGyt+ZtugWU7W6D6+haXmMJtmjX+Ohc
dSd2+IHd8AlZMc8kiZKZqMyy617M8/ixXUQ/out0k7wcH+UB8ZdPnXZt9q5EYS2jqOlz/D+5b020
xbwkuM8yKLsL9zF/tW5G1L7RVrbRhzuRkn8CAmdrdKqa/VUBmmUWr9BtxUmmV9cP/4f3xd6OK21c
5N2C/8Tc9R5nixOjnfbYbxEhzP+7GDBbQGZdlX2fTafNbbIzJgVw+CsLcx/eOBs7hRyCFOcfxPz0
ap4lmK7WDUxt+JIRwhPGMvyKi9/SfUyRy4SPc2ssmz9JpB9KBbOtj7RuCrGZgPEPxVgbZylKovpy
PM/W+Yki0YENOV2cfz0Ep/n+cCcJ+0IBPMXlcbzH4wJilPmu7swH41a76W/SU9GmtTj7ep/uCrMU
Y4y1mWJRw3twL9LF8ApS0X1UbgDU+9/0E4Xqg/mTGhud5p94xdnILK1xM91iEhO4bb1I8M5aO/67
VyS0F2DLdJvjS/NUvNlHSzxVFtZAPDX5oXlQDKLAXRVC/5ZmSF+ERXMNRvSPrpSwHIEfgKzQ3NkG
hKnsDJDTJ2BVdFdXr9BVzoXvvLqi3x4f3u+nAwvlr0iok31eKIk3qno/TWc7uSPBfnDVfaOduH1N
3/+39fEhyGynDUo/GrKa7ng+x2ztyMeqGF4bv3pqrYkcV/Qn9vbBj2YBZQUmwv8bsyMiaWPVxLyN
JI1sduTKGw8ZyxoOwqKCX4zKNTRrrXs9PpWngk73jA97TvPNwdUDBmj52U1YmxcOzA7qaQu11K9t
VBbqLPt2POThr/drnLON1+fCcCZtTZgNX0eBc++odbdeQq3seJwDZ+60TH4Fmsb+YWxl1zR+kLBM
qsi7DN3s2ivhVEggk2Bd95abbChA3uMHaq/1zH+3WvnFG7lnOF59po3tFfLgGxDMwSIYvCdThHBA
DMzKSUzHf+jBuxxCbSoVNiDzvxeVbXiePb8Td9IO+h0CZUvV4dRC3ft4pOlE+n1N/4o0ywsF3lrQ
MVnTRRuvO5OWYyBPYEUPf91fIWaHosI1J/Advm7mPzmJ8w3PxoU72CeW7ako079/+LSGoxhIR09R
tHET6uLCjbx1CVf1+Hwd/DJAhrHRAU9hzHFvLp3tAUV6lqqIMIcQCpjeau1l4jyUzokz4lSsWfqE
I2xkdUEsR+qPdGZ46GW3itneq4P8o7Pv17jm97S+Sywrd8HAOhHi4At51r2FN9nSvYQjN55CeR7e
h5OApGAO6c3NRoZWhdfX7TSyW4Zl79D8tJt1HK1SZZE8J89vrzY18m6RPmNfjJAL/uVJvepOSbQc
SuioPgGY1myMon9ePz6smbgfokSrAq5O+mUV4honLyJ00kZRLStdP7ENDgRDotYCLmnDM0eZ5/MC
zcbAALLNDJu0NYL+u+ZfIZEaVVjW26eoMvqpYLPdkAvKBL1BsOG8uNaRiId/SvXte3ybP9YLBJz2
9uXX4tttubEW1To/W3YX2BoJBFDW3f7Ur/kpNzRLMg7C31AJAPnD5J+lXasCdeL1IefYqGGWvhHS
XPTFreu8Bhg/aOZj2ONIsilhLPf5Kob0aJ+Y/AOEe4efwKzzE4DGz3nSGc/jqrH4Cc2SBb2h5bhU
l+a234wbd4HZ467aIJ1/0WzcK9xlF48/Xp9IvQuutktrdTyFHP44k3UWTTM6bvbs4ySZGaS25Le4
QtlUPIAi1dxIdbwWDq2hPMBgsGjgdhZY4GEg1UEPrDrU+AJ2APZ7dnghEjjr2jA8CRk/xWawl0r/
2njVIg+TK1etF/loPhuFfzbo5vMYlZufI/hfL6bLujstpvv9629q1JP82V9q1BDPaI9OrxLDpazN
Nv6XnK74B5K56Hmyy7GXdxCZ/aVGbfzDJcUYoFZZgiB+SfW/LOSRrkZA2Zq6aSAVtP9ETvefOevT
XnMAR2G/aKOni+LvnNoyYJPbJEmPAlJR9fY6gBAFOmryVCwU+1H6DVxwpG2w7ZKd4V9qbYH/ZZ9k
ol7nQhvDFYqT8NFHLGbDhRmhJY/4UAw5HVNbuOW4PpUlMg+GTn0kMbN60Qw2idmB830nQ/0a/zW8
Qe16NFCqG0osF0sQOPHGk62JRJjBITMlV0UlvwN4FEhA+2suuQrptxaQHIKkz+tNhHnvvnUd7lqe
zGDkjJOkdh0YygZvzZD8MWlEI97H0dEmDZpJ9k8Z6WRMzGRpTOrSA17O2BP9FJ1uJ/1pMSlRe5Mm
NSR3cm8/KVUrTqcGOGYJue5VlCO2DSJ9WL5ESiAXHg4lObJj9mis8cnp9gmvDCzDPfyTjAiNWXQi
+tKCd55BBkc/BjYyCkqbyOxwj4nueiVs02VciBIna+F4qDnlKVLdS73qw2BTFCi3RH4A8iGDIxQv
06C0Vlhve/miBlXZkAjK4kVUvvJlgneixtOqCUpDjhWdS2TTtUVqDEa2avqq6HZqrGLS4TS0zO0c
8DwTUxnfy6Z1n+2+j16jWKfVXWmZ8TVye22bjEa6VBTUkIYhss6ROUJjozdLfVVKC2ejWBvUB9Gb
Rrxug0kuKTaj9ixxfGuFeELs/vMO8r86q2D9MBWs/+escp2XdfC9zP7PrvyefM3eP+p0/+t//K/M
Yv1joh/gmkFqsTTqj6SPf2UWTDfIG5qqAQn/KShHyGz6w//9fy3rHxNQB+tCSpYq1yn9V2Yx/wHO
AaluA5LulHP+I2eN6Ur2K684IEs4qSatbpBBpDh1dmVLPEXUTuEFy8DxFob30ozYslXd2dj0Z0YM
jNWC7mgHpw7Lz3fgf4c1YUpQVaP6P3sa6ggH+KXvBkuFK80yxH1ym2HAttb9+E5YnXYCAPf53vTv
cEwmDBphItL8+ZI2ZoHZBnRalyT4dapXV62qnweyukIlFkH/k7Ab/WeP+eO8wspkanlI8HnJ13PC
6hjXwQh9AntV6YTWUhuTZtU6qb23VA+ueCK9FyEkyTnR0RVjd4o3A3L3yjd7iS2aLtILb4jGa7sp
BmRL626f92ZlL2vXwx1LR8FaZHq7VhP3WZSomWiJWryoZn3VYjRwJcIk2jVlYG00ZN0w15Hmrrex
EIxxibU3jlXjgekG4gZub38W957cWoH61Xemol9i6SsvzrUfKC1gB9pGrza61suklSMmwfGZ4Xq7
vsDRBKU2JDsapM/yEVCKBYKpNbAtD0sEMYzJuRPWd7/tLf8R143vjt/JdQxQ4mxg0Mu81rEE7wzl
QtdGFb0PBDmq1nY5l3R8hcpcteE1K1+zDoEGS0sfhih+7JvxByBD8n8fW4tG7ewlwschPP52WLot
kmZd0VwIHOcRaEPmqAkR6xmTLFqZaasgmzQ2TwGuT2sol942d11nW+lS2YRm02yUQRkXUZZnF2Ff
h18az/Tvo8holgYmkWdxEpgLIeW94avPqVEoV1qCPIsXIKFSdE4KLTnoL3JKK3uztq9Cp44QfFL0
M8XKIberArNvx0lWQaiKd8WQ6pbJhBurIx2yiso249va7Zma5t+5cShndRc9S3P8nhnuudvKhKOw
U8x7bcxKZ4tETIgxlJvl0apMRH5Zja6zszovcles9Qa1u25oruo8iL54lXGvKXbMwsdHNGns8r6s
Ub6OcoR+dQW7qbyrmjsDSbgl1agSdanKQ8MlLounwENUxAudYVNiyrQQflduhgAZ8MVgx/6mwF39
QS+Ccm2qiXnrtxWVDGl3FY5nRiQuokpvbhJPM1aNDpiWIk6/divN2zSl8hSLLNoivId9Xh4057rq
K4sudJWd7RQoNmdJZF15BiR2KNMex6fqEhrUhNb3CJwwIeluCHIYk27+1ns97hqK4553iY/LRaIZ
F02bc9V2WoztutBfdqJKV67uoaSpSAR2RD4VFLVBqmu/9runSE3RIlMLZAUlNvAyHdDpEIV/pWFa
d6n4RXyTBcK5TVpkUfDqq1h1ejk9b13EfV2OW7yy5F3q1u6L6AZcIAuZwjcLr11Up3Zxlr1USpnt
PR87gkqqDY0hX8WukAtOuVWxtFoFUYq5Wfiieu0jepd+gSAmDVoraJSl1VpfioArHp0OpKm7qpN4
nqopNiBO7eA4FFqKs7YTXgeRp4rvld270XIMrO9lMSa7rjezdaCbzhq92gTtMBE/WgV8c0drnnqZ
/kgcF9FrO89RpbG/hQgYLWx0x5O1HRj0vGm4wGwo3W+dgueJ4So68uSJ3AZBfWfULrcwfdyBd5EL
LOdvNXwJFjGvGWgwiTzrNZQDBeZr44C4mFnn15hUm5u+su1VytN8q7SOt3XqOHyqu9i5lTbJA8d2
3XocJB68HaiQpY93zz2BVfzcK23dFYGOraaGh4+iYXeZ9NZzGekaDpdGcd3l47Dt20G7a/TaXLYy
Nc4ilU/mGP018okjsmZpeh6b9g06MpOnZ7oJ6s5bNlbSfFXbNkYP1b6vlcJYjbLudzoCWAsVHDW4
Y1s/H6MY9+Kk0xFgcoydpafRKrb67rLQkmspx9u4RLnbQ3dy4VN2XStWiaVvClSm0ZN9YQXWrnBG
A4/ZpA2vvNzRVmprtv4i9OovfvYQDzpybMIaUb9Mb9sg3ZXI3V55KkZ2OX0u6XX2jdpEy0Ync1fy
QkSlvcNEVdknveD67hXxHaxRlNSkfte6OaqHfCRFyzC0lzdWFXIJ9UJUepJeu8yhI9cF4r4jGENe
qxc6bfVFV+Jg2MEx90vxYOYi2LcI0Aq8Tb2ueA8aZ9sY/fdEoGthYnbA42UnK5/LMQrgHo57bhpP
2sBJeN30slvGTfVihqG+ckVjLOy4T9E78JxlYLTNFplf/oqLFWuY8IeNLNsi6CWQo9J+WMIlk+Ya
hu6R9iI0PBW6pn3RPPFDy3DsoyFevUY0Pxqv/BrpplypwvlOweItKuzs1hpxz2zi4L2DeLLGh33r
C+3S91Vt4fXIY5T6xjbauyHOliCLl/r4RG7/4nHz2uSB67/FGH0iitI1SMB4TGgf6GLhZeielpF5
OVYJ3r4IoaGEB0sua9ecGOdlVCMNlzvnSqu5G4Rb0+2QSe/GLG31EtTNMjPVXaopX30kAUEqQEiq
cvXZcSHF6tVGJNdiLB5Mz3HWuVvde02DSrJEEEpwZK3awv4hCu/SQj8fFT01yDYKUqH1QpV6sbdC
tW7PpLT5r0PZQ7otSOtFH5tsoVQdV3Hm094LIEJxW+p2rZc5knwE75uM1/4/6s6juY4ky9J/paz3
URZamHX3ItTT0HrzDATA0FrHr58vwKxK8JHDN7UckESSSQIe4eK6+z3nnrObVaHyUbm9zY0A92kt
HLk7IMocajIqxEdn0ClrIx4aoqfma9m8LdXv+Opu28Z0KkpSZ3jsuqTelBxzKLhvY/3GapLrVDR3
7Ol+vvi1xc4REcx43lSduZnm+upY6vh55pBBH+LaHFyzKw6p6XUaywL5KPRbcTky7Kp7asTUb2fk
pawZlxcR7TEZ306pPhhx8yyTepwFbJen2kwVR2oM2dWKbkZ+dzMHohdN4Qr5pM/Kc3VWEVFLntTk
SbdYFTxU0N8HyRNLf9DFzVwHV90MviuuAwQBmwx1JU1DOzTeNsb8WJnpfbX4KsdPGW4GSZf7kolA
FvEoPV42LYa3Y74x0Wi1pR4LtbbEqw3dlxTdOkt2uTPcmyAPtVTabZCuawO3TrU+TOa3sdLvBoV9
soO0Wox+NXf35TD44Ti4oYGXkpB6WZTdH5XxupOnO1Wn7KbmguwkufpggqsyQUL8C8psW+vZbEtm
emdEVzJ9gt9jVvmqFvQ7QKjBGQL52hTM68Cayd2Dd+SpeTkU7UFTg5tcn/BHFaTWV/TqoKIWp0wt
rsmTO+fWTWOIF1WRHtRoWpdVFqN8K9x25iIDI7SBXc9Q9Gz8Twc3V/Nt2GPfTPqS4jvv2KBIpY/4
PYwrMcg1j0pxG+WOxE+VenzCSGI9JhYrcRiImWF5LWvIV6X9EYt4FffKRmuuyfzeRr3umiGxzgqK
VUpaDWdTf0J9zEJGZxiqgGWo+2qVXShdy96bP49THV/WbW5Rnjt9zMJmQi8nwuFtuYRo1Tprb+Mo
c03Q/DLZIMbJuVDbqrCHc2NcmwSxWo3xmhB3c9a4OgGP7bVqDOTnHA7MDra5iOnvjcYflfogovhn
FeIGc0C7nxqwqPZ7GryIZfkqixSu6FJUYMnM70AEZFZoS6p00S/vkJXOopBv2d51gWbaA0Oywbu1
cIwSX825ypw5lz2pDA4NCv7OWNWRW6iBi5Hg6KUZJ6V2Hup1oEE60co+91r08EKCQ9SnqSsH0xad
gp2VFKFb1mHvWG25U3N02qUAR+y+rp5DnUlZR6/ZgDVq16cI5lmVF5rzs2DoW20OnjFP9wcl8pX2
e6sCaJmD5qdJsEMi8T01jRXgWrgvRqhsBeAD4uX40AfTBml5D+F/9hwNV7V4vtGTdi+KYHUk0hxR
iLHeLad9akBDJw2G8QbpKaxlXSMKb4UY9XdtHl0T/wjAYP1SKtJtSNbULCliyASU6vVE0J1RTFO8
MxpPCAKTfKv2VEfthTCo950UXcxSrF5Uae6Lx6rhEFGvSCOHzmRK36Vs8JIjGjzZFG9QDdRB0zWk
U6Vq1Yuon86LHCFrzYoKavpmRVyNloZQYDTdBClmcGXpNvF0OasW9IIk3nHEB9bVZ+Oqy41L3IgY
VgFZNim/rhY/4MDUnMCy3im11ux8Ji0dSINDecQtJ/YQ5VfcUnQ2za5HhMiqzXlXSewf5hHXEmzG
7g1dXkl5mPldcURUXcDjuumPpKr6MHRDHFcUta6f1XZYiTKj3fdib08o5okFWhUScq9VMRkeAje7
tEHYrGyie+4MVEengQ/tEm3vwE/r+yHKrvQhcDEejiLBjgph35tcAgimkV74WXKrNZyPjMmVBxVg
a2uGIkLCxkoxUP2h3pHw0uzZ7FCiVryi9pLUWHXlc2QKaGUa7AmiHzbyK7dAXCwXDX+ivYG2Komz
o7jJU9kboxXnXFtXGwTaEcPNjYOoXqZF5CGv7anGQU7aw9TLbjOobq9nF6ii+1kl+FMaXaEqyUui
2o0YsKJcc9BBH5AtLNC58TWq0yI6xoMxqh45fD8KYb0oeEJGBqa44U0fXg1V7ymlBqwBwINaXDZX
u0y33EaE/yRSHUagLfVVl2tsf9NmkPqDYb0bTbLk8laIj2L4uTta+3rYTZ3B0pxtRT5uu3x+EPM7
VjJW0Xr7LCjbaQmiYlfsBXXXD1ejpawmgws7tzpPHlW0M7kHSzorO0p4aXZvbvWXWdzwtv1lJtID
2VOjU4U89zeS0tcI7uZ2NOrUGGGMCVRO+hibZ3iSFt/RDJ3aVNx4SD5yM57sXK0Iqdwu65K0IVbe
efTWilsU5fditR3bwtZzw5f7Xar7XSbsxXZYS230TcRvEG6BLxHyj3Nq17x1F62b8KoWL+Up2STH
3m2Ux7C7wSDDxnLRlkvdQUWevdXlvOoooohY54tszKs80q91Kl5isdiOI4BO6wyqsDdhnFXjWxa4
rYG08FoTlLXIGEnp81g13lCXmIWjPV9uU8LBUZZ3QqisWD5a/FAVqCd7ffQQs0+TqrM5qttxdB2o
B7UMd129MdurwniZksVsPd3PlGa2xbiirLFwkB+7MmLDqVkaqhRsVCHem1WyKaMJ2At/NbRokRG+
4VKJymT8FIymM6FjnBQoTQxY4OSzS46A5Eq7M5BwxdzbDkIcncPSP6o1An9s7LHMDXAEObPMi3o0
9xNEHkcxy8cJv1QrD0gLW99K7qetNK5h1/ZITOPDjpfspJpXY9DBg5P348I1GmvEzqn1lAzhOSyH
6zg+BMghgmxTGBVI6E7rLSKvQeNrYvek9NJDg4fYEaopG23lymIygZdiRC7lThE/NiaPZcTmJp30
K0FrVok2f8xRh36LedwVxeyGnCyF0XInPP8QW3ZJjWCWdAVIC0SpthclUo3o1uuTZ2bZzRQHt+zU
voEuo5ytuSQ7Qr3tUbisKGav1O+Yzec4V+JEu5I4X0zRvpsujPF5VKdDnswf2oRAdRw/ThUqeW3l
ZiEZ8uo5Q7sf+pUjRq9ROF+X6TdJxYRkupaEVVHkVA4Pb711hfxxEXF+1bzYeE60R+7sbBvOhPgg
kAMb++iN6EjKlpMo79PcYM59J9ZYgkv6aoh3BVuKpJQH1EbuzeFabINDN99Ig9IAvjSzZwQtdXQm
YroYJhQC9SeTNQI3BFdGRaIEgbypu8hnlFux2s5JEizufOLITVb8VqC8Vdfzo1Tr+5iEm9ZfWuWD
gH6BMM8ovwterV7HPaLCiuxLi8oMTO4cp0E0iIAZd400+iqZNN2c70o99CcoBsfeSUrzrhbezUhe
FTKOtvoqmDWXrTQAgcexRjZeoh7E1NrKSnSQKpwz0m/B8S0381U/kBdS0K9KKsHR59rVjvm+lxUE
kY/bcN6l07sV3adCtiYBgpvUvJGl6a4SEr8iOA9ouXBgWU+1cD8YBnKnaVJ4PUJjWw134O1UH8eL
ysi1605s9qSEq+d6HgYXPlTut6BDNirDR2gf+WMgleJVa4rTbWhq3U3TloVfmHl4mI4UsvZi8aJH
uC/0ydEivhb6WmgnlZO7Vm5xLJj2Ul2ke6quewa0kvYJKqiHToysu0IuxJWKvOClTAEGyUdTK1dY
EXR3lGgI30Kt1A9KU41+KZftVpKzo1vkwEtzPqVnUOTTxLhM7SJ2fotYlgqj6VTXQ6kb7sOmjJhL
R+an08kPWvA9E81T0nOSFYv77k/JfxrTdDLwGhgmaZFPdP0LUUJLBvwZDInImyKpmLbmxdySYGuU
gjrDGf58X2jCvpiSAgOMIOOBhGM28iSdcSNPWv9Oyin4EOXkSLCYo42EsZujS/E5GuBJpdVn/l7C
8UjSYHnhFmCeUPSA5+qsENLQ2T1xv7AD+8ZevT06nnN9jjADzvtTl/zAQ/4GJk44DaGmSPjRAEzI
q9o9+P5qtW/c1HbcMwStE3/hf0ESfzd0ArwMCmpUUwQkwQHBLl2uFvyCNOPhBO6izG4vvzJ+7J6e
3IPlHS59ezMuL766elPtvWpXruaVnua92VeqjSmIndqPK+/WWV+/v+/OEaROyB5A2VxLSdej7vsD
KD9hlCGAKIEOMjGe/G/+5uPqzbu4DdzuTLecGCD+aAYDTRyCFklFSq9/RmoCjGy6cM4i50Gz6X7b
3vPCtuOtzw30KfDF+6C1iX+pqkISQrrv54ayqtVUeJeRMziN4/t+5Hx+rM9V452Qoj7fSAGrg6aC
/Y+in4r4gslnSTbxRu7OdX3Xt1e2Z5/ptgW/+gltWrxvARfB51FFoF7955cR03gWRK48CHXhfB6u
uyl3UCv9gnBe/fh2/8i77KqI8rb5n//63dgoONoATFIPD93pZMrWioV2clRBj7R3u4ede3jxV4/M
xUfv3OAsz/vT+yyD83dLp7Q1kbPOkZ0gcnaHg71h+M+8yom/wl+D8qWBkw5DDztF6R75APfAKn86
/Pjw/YN/sJl0/OTD++sXv1nxFPxkCf71d7bn2V5u7/eOu76+Xn+/Xru764frh/eH9Z97/RObPO0L
Kg9A/TGHxNX85FGlPivCpJgj5/Dy8u3u7g5XevuOQABR2Jn5PX/6sFfe3nPWt99L5/b77cJvGuzv
4Cp2uPzn+s9PJP1u6Xx9IrDpr5zMqLCKuIl4ot3BdZ8OPs3TD876zFYo/zKrmQWYrKEkvoiRKsoJ
SDwY+eJ2RyUc64ZQ4N+sGBNnvXbX7rmmfv9Kfzd1EnZqnObzsFmaWibA5nLDpFuCPq05zpnGfgn9
S+iR1EX7FCha+mWPF8cmmFqrWd7rsEQEf7PMrmW+0SaNusvPM2O2jMkvs+hLm8rPY6ZHaS2JEVrS
7pPrb1b2xbm3OqHi/VhSX99K/bmFwErGDhduWsjYu/gEoYbPDwxe4kTOx+pxdbW/2u+9c9NxGZs/
vdoJuG8EklyS3fnsTvxvWaBXK1bD/bk3PCl6+vUNT7aMrurxVUtoiJhR2L5/t3p2Ls7tF79f7yh6
U6imkMY8FWJIwGGzmQs1hMblCPDUOU8PXG3ZpyandRuvd12DtWCzLy7bfsu2b68euao7rTc6uOnY
OT+YQWcCkbJMkV/6+e8HO5VvUCCbCcn0Y4B3hv3U+53n+pxGSu/tc09z1suKOUPxPPEN/KvXvzR7
Ev843w+zrP4Y3iVau4fPTyycZfEsgZtovUSG5dNnzObMsIRnFhPLiQ93iRl/Xk/6b9fTl6c6iYFC
daw66BY/1vCPB1o+++6PTWJZzsuz8JPNa/k49wSfVYunwwFfB01+C5EDBJt/Xm8FjDsNUhdPQMNs
XJ8fxK0b+5G3v3C2S+xyr/1zJ6fPDeenhk+uKCcD0sa5EIemQvgv7EuAGXi2mdPbH/xutkc+B8uR
zeMZbB5ltb9ybjY3q43n8Ujfv1+/86gbn8iwe7jera/d64eH3fW6s78H7mC/nzu3/rqJcDRCMQD2
5OJuRtD9uZuE1MomPIjSJbJfsn3e3S3bCI9yO9kc9tZ/dc9/RHc7RG910RTf2/9evuwN/mEdBWH7
v//9058uy4/8H1fp69tHc/rvfvqy5n8//zr4KNzX9vWnP3gY0LTTdfdRTzcfTZf+aOKvf/n/+pf/
+Pj8LndT+fE///X6nkVQPBvcBt7ar6w2dBdUbl9flsnyNH997cVrxtc6RZe30z/uorL8qF/r6bdf
/hctDlYtlWMi8ryLCDjFckzff9PiUNCG9YTGLYpv8GeJs/+ixSn/lDgNcA7iNI2r87Io/kW4lf8p
Q7u2LI70nB2p1vxPCLc/RGd/muUSCmMGWZrFQg5i+cmGqZClb/qA+xmJa5zUtdY/ZjhZSR3o90pL
DxmuX60EYaUgwWVGz2OfbOcSBL9TZUi583YQWBWK5KsTqY2ZStw5anAUX7CQUH7VsuNdCKV3AxGR
bVKkKiNfqA2qdNc0wqsCrWIMpjXCoXjoWnd50+2mCSy5m6e3QGoCb7SmFQLwFXaYrWhDLtXtGE9t
rT9GkHosjC310QRgAbs+JuS0kth0EE5yGpV9BbadGD6UY5N5sxZ+nyEPUYgEhD5XGnZBhbqu5nrT
DMmdqKugrFz/9QyAOMs2ed+ser2NbCu2PFXaFZMwAbAoXmUMmtdZxmPaaN+ygtymJLtJE6wAjDAy
KHaaNGGEjd94IWLuEz5WTGqEi8vNOOPaHuIoH87uFDap3VXKRi2C3i16UozTlKxHcLFWrx/zwvBh
04oYYeLkhWc18B0lXgE5aAG1NjJqAtoqGqhUIGxIEjXrvqY4YjGPUqvQlfI7tVZ8BYcuMkKHvDwU
eWJTxfCUh614FejiSoIskBaZ2xiWNxA2yD0ktpnVFNx24+DAo6RoJeyxoVfI9EdKRZq9Sv0hhWkc
hALeoRb8vRQ6cTaEh1yeQHRASvImuy8QVt/Dkb4xGqSBqzrHfi8pxx0SYKl3PPatEyl4erSdrUbJ
27jkkCXR/NAx+nMMaapWtY7vPGdH3KK6vXL0A1F5rVEPFPR4bVnNpkBfHjJFLD4UImApTKdESJ4k
aDh5pfu6SQHxDM9YzWSOC7NxaIHrguNxy7HNl9BHP0aSDWV8W6uVbMfH6qYX40MKxSwuO4DoZiRZ
Lm6aWYU70AXvga5dH9vIt6RsXeBNCLYqz8/IHz/FGmy6Wjcxiy8uAnjkMchErqqPDQSKRJxAWVA6
hI0lhbY4Lhw8ZqJshC9VyaQfq+m6NawCbjop9LzrtkIdXiKQAS+g9nthdI32OB0S8uZix1Aaw0di
NFst6J66Mr0jaoj4jaasnj4VV7jovICjv/Rkli3cTfVmIn3NnsVZxlaRvEc53C+r6SOuwu+Tdnw6
9vI276z7WJyhZ6qb3mxftFg9VKP5yr3RFYcmIAhEz0ObXshdsxmyZm1CObCnMb2SW8y1sN/DDXwE
Pqe+KVBhvo3VVXzs9mZIen+O11IS3uqJjHmWtJ/MxDFF4Dyh2CckeSWsSWOltkW9v5r1fhMo+YdS
yGu1DIw1vrq2xehkUOqNFiaa0WqPih42ftMrz71yXMMGGyk9GS/I0V+VQ6bYYZnvYRKSZpIrvj3u
TTZr8NswN88wb0lBF+p7jQnvgNuLc+xa2YmD0TvWCq6VJjQOMVM86EGKM8XdBtb+fk7M+4nU6Dor
unInRcGq7wY7teZ5o2MBts3icFtbFvNqDDdlJ71WZa5s83xyyry/PyKh7oi94eFn+n6s5wJcrblh
rG8jcqL7JLXeMzVsd7N4hKqfeNZtZenaLgLNhiTSbOU5Th0MkPyirqZV30oXujC3WGhVfioHppsq
xYLgTABslGPbet3e50H2LLb6ulQwBwiz0A2MoFtlLQ6aOckZ2wp18LWo5MqiS08q9MlOMGovtaQr
E/suM6TYGRe8KzNOrtKeOoYeUR3bTLunaOovBqHZphbaLYIq7Go9vpUC3CnDVluVggD5INxFmXIL
HLmqS5BBNZ5c/CwfBXrHIUNLZVR7IQvxugLTV8D+rBaItNEbtyjEg9VlkUs9lY+8cLCpis4tWvWu
n+qXUFI23DFjGKTRAg10z10lvHVReN+CgbitVL4ei2O3CqgaWCWiftub0jXoOGEtP/R9CTo0Yw3n
iUf4paqTogDnilSE6FIjupMZ2XUntE4QNKsiwFnSMHAdLKXX2spvzQaGm1y+DcZxPUbiVYUAFk7Q
aBJjAtn01EwsYighXnWOJCXPvZknOxT4H8qyB7ofk0twKW8ohDUmIW+sscup6x/Gftk44+BNEsG6
I0V4bzLzSWzCfRU8z212WSKMijnoYFe4Is8tzI8aOC2WPzRYenogcD8qNLsf6eOivThi8sjU77Zp
muG1qogZ4R+sU6+PdjqJe1mFbjpCoMqi9mlu+8swkYk/AM+RBRipSnppV3mJ0myySgxJophkaFe4
I1ReSXSAHbcq4YuNmGpi1ig9N3EsryIUk52jPsS2CMl5O8D48+q6Yh8+PkpmdQgpxqHAm9kMwAZh
uMJVXOvWDcPZxcXKnIOa9dGLKAV08B/ort7qrgod/h4JwB2lzKErjxbkQcJjWnWj20/69dDC0MyS
kRpEikkSub3rQ/RUlKhcVYm+UXsI79K8rikKsS1sLX0s0/BuzTBw7SJ2qj5LL5Vivm/69gFnUxDe
WPJkWBJLpYwNC/x6CtqbAK9TzRzWjVYGIEbVZZNG0NvV9XSkxDAcZ8yJh4s6b5+0xNhyjxXcQFRf
JrF4tBIMrPUSD0hhuo8KaSdKSPim41NlCCWM6NSbuvyjk3HigxTJM+Z4dc6TBqnoiAWKml9WMn6b
sBIx3YTKBh/8Re6Lm6iSPZh6SH8IM+QYCxNt08ojp2qk+wl+SaxKH6aQ7yUT5eq2VNtNXvUsOEUb
wQkh9xnLCSGT4lVsyndRNTxM8PkJrMVKF6wH0RjWYWq9htMs2nh8jjsl79utUEl+mMzbumJpph1u
JnV19LS81Z/UowGmpHb6GtXG4ZKjW//YGNLxtVLxbifqvCJWpF2Xx3CnsdH7qmC1N2LSa6tGE0II
cLWc3XTVMcOq9tiOja30cuMKFAZuj50V3QQQZC5auWNGdZKXWeJbiUO9p/T6PrTmbzBCRG/Ao80P
zd5PREoJar3klGqJd5YJJTcqNWDO4JC21qVc1zl0Cjm0y8LqXPwXL44AgNCdvBAdpbmDSxLmxSYo
csDphSjTNpifh5djN24jUKmm7S5kXb05at+1eFobiIvZSjZsMuWIme9YPieBeCfAG4tK4SWzutSR
AnM5IFMJKUFo0ADp7FjKb/Ta3EZptTczEfmRePiuivnWDLpoZVQxgaVfxUsJWRoOl5Fk+llvODpl
bzDYb6COQysqd9kIcwHuSDfaYmZdNjWwK9VinqZApQtlCWw18NCRxhZ2WCnxcNdo4V2MZF8Qliqn
+MzNjPJboVjvaqQ4Qxb4EqCXNOuG10jvspURe6dmdcyOV3MvQ3UREmk1L+J97ULXGqni1IRyE4km
4qZWvp1F47XV1RcL2oUct4GrAKZGhq+lGnG3l7ajnG3nrrqM2aCDrIk8Y6DSY84jjqSXc+dCeRuP
GvCQsbDgTERaW5e5cCFGnjQdKhXkFuvQt6CZ1/1cbsxiYAtMg++TGOnIZFNaIXO06EJfyeRLXLYJ
gZl+MEPDD2vK7spQcgJ5sqVQ4X+KXlWY2doKg00YtVda0a9HUVbckPSC0Blb0+ielXZ6FVp524qv
pZQepqh5VCnXcbIaBqwCn8guFAO0PnkwJuGinxMPCvqux9RPOU4rpB8jRIGXMuy531h99mzN2m0f
4R/6LTMGhSNz85gKKWA57HfI3sL1hJKROzfShjqJO5DXV0ULD4pRYEXfNV4di24aToMtEmwKMX2F
MbESsmIdWVLuZ7GC+mP7rdarmAtE82YUqZ+3MEqOwwSzUbhrw2gVD8FGzNobAM8HMZ521Cu+1Y34
lDJ/xajJoXnMjoUbclY8lPg4OMU8fJjYqkKiVvdta23qKLzmcClw9BMcuOuMZTtRAdN0qyZ/pnJ5
ncDaKdvkqsrjzFXCD4wBmXRt5tbDaKynqMaMOol6bxqnuyCetwH4KUfkDDHJengcVaFc93mzFuJy
n0xDspqNdzGOcfNThtSWsmalDC39f4ydqSgyhxPGQ6F0D0DuMHeOjZfr6T6Oii1EXI2tzsideWbT
o3oYHqzUXESidJt3eegn8aGZIy8f+HeFoc63mTVwiLecOdIwGUilx2yMLswuc/PqYeGtjoPhNADs
ohpo2NViQZiIwkixUkKxUKa7g5S4ZQQzv8KQua9G54iKdqwJz1NSXdEb8bWmx4+gY5fVgLjeIMlO
TllkaZjzoc/xbqtNijetBCgcRkojPMmUcVCBo+97S9kUsuDiGHitYBNLeF+PCjazDVcnKCAm0ZUz
YAxiaRNL3bzlXjam8r2GTKBdjTBP1EEwnVwJruYxezqa6TuMILbO5AjvfcJoyYhMttNJgVtQf28K
rfGyoL6z6mg+5IrWYETeqWtRagRblr9NWMZmmrg/ljXUImvEpLpc18iOqAV8Go5H6ZNQ8mhDxXX7
RdeejLr1G4MRUPLJbZSFJm73pbHt0WPRuk0rPZQ4JWyrFoLUqJqWrzfHzWdq5j/KUy0ZqNu2/vho
D6/l/x85KBywyDf+3wsz/8pBPb62H/X3on4/yUH9+PJ/F33jnySjJyrDtJCMTzOlf+egJF3G2s9E
MxuEmFLLv3NQ8j8pB+dgCiSnE0RFsKR/5aCkf+JDix8LKB0JWU01/qMc1E/5dgx0lwpCSwUMpyRd
h/7wc+ayrZPBQDt74Z6vqPYILYp6VXfsyUBRfFANo1PGb1/66upHeusrxPup0PF31mtpUwbmB3Xj
s0kq7SSpPPUJ1WmdFjiB1MXrWc4lxSmqWGIrLMNqYSuR1DCo0Luvs5IybAqhh8kmFQ10puVKghXu
NDSZM6WaeRDkmF157pPQsJFQH5YSm1Tyur4UDJdzZ0TZWHyEcmg1Rnc/YBZtcYwMuZR1baQ+N4PI
aaEvRbjTYQRYQoGfTvEgsrMvmSiFDRt/0WwjKTJGxxpLbhx10EjPYS6aa1OGJN22uJnZU1U1NB0m
+eTD2Kyxi8ZDpdlMxyNM06rPWehdSk1GwOHPUfNjLW3VYw4NfYoUiVN4ENcXMz3HXliIwXIgFkdI
261hYnyRpsJLXIdVeuCEwXKHtcuRVVSzYLYTddAeoQmaKFNIZnvAj72xeGpK8HiqqFLdqRxyPMLz
+TrXS2jwRoDnL/FL7wNuFs18a8TZTbmUOjQkUyFrJdP8kai49S7FKhRrBVkUoVuk16Lm9FgPnYOj
fgZGPyehpZGPRV6DKmbtlI+kyY0aD5iAg/m37stVSWrf+/Ock8jZfsGVfm3iJNPa5SIiOGCiDp7W
6wfVkR0Si27g6PYqtN1zTmAnKN6vzS2P84X0NI7jROSluQWhNGzNvry5SsGVH0HOzjb2M8Pq18ZO
1lMlV4omzDT24i9snl1lbzb7t0dv+7g919bPMOivTZ2gk/ocstFytncqT3YK54O6TTt3zozVz7DX
r42coClBDVNvWjoPcqPtHz5urlaPbHHnmvlFsg/D66+z7gSOn+JqsizSbMw6DUS3sgXvIud9bs+8
zgJV/Rzufm5nmf1f5kKu/Gt2D87laG+u9qvt+zklxxME6pc+O8VNEXvps3mZ3/jbw/CatuYWCruN
4yEEDbBa5z5yLkNndC5aL3LetpRSnOvPM8O2bKFf37NDxY/j5uewta66oj7PpVbblpzbo/385z5d
RFR+7VMNaxbTEIGwP5f7lz4leYEKR0RbT5ccqOzv6/VDY/t07x3A4M3hEC344OPVxfr28Ta1Ly5u
r69T55aN/N+b/m82st+GrS8PcbLuWqqD+6rmIVqfIkLQybfRmSDF/LkVSTnzrqdrDpnwIyIdzNMH
E3D+6JDMcBC92mgHsncb0T3T3m/H8ctrnSw/XFzSgjRK4Bye/M1m5Xm7i+s/N3Gu405WHoKFSjy1
y+hBt1nt1/G5qfjbJfflFU6WHHapnWhmNLCwGUTn7pHkN6vg/swEOKGj/LXq/m5HPjk9KUY4NpQc
B063DR6kS+uW1edRKmhzUPF6+xsQhsde7MAjt98CJ7QfuaX4pDide2v95z797Sbw5VFOVl8Q4/lL
oXzgXG5utrdnuHLymQ5dlEK+rm0S/GkyxHx3xIy9l8J+8TeP9n71/H3/AfbuHs9t18vS+SVmfnmb
ZU18Wd8ZeUGsQmgv3MgredUDtdn1zrgBJd1ePIf3+Uo9I4F9rv9Oduzp33NSs1/e9vszM+XzHP2n
FzqJFZNmNGW7vBAKEvZd6I4Op043sd/fW/eSUl/mxrv2yaVT7JeIzcjy+MzUAfpzeudqId5MPvp6
RLujc+bpzqxH+STCTMcwyIplPWr27ubwkdsX5+bPud49iSlWMKlqtey1T9alZZuoKdcudZROsC2c
b6ZL6bA37XN7uqKKxhHte/dhe1Y48EwclU+ijjagylUuQ5DZlw/+zeXu5RLOyOMFDJbnrXd7JsYt
l7c/TuGTGDQiLq2RzFw6tXULW7JvYFXefCvsp2+BjR+S80g/b9/dW2d3+7Tebr87V/C8zu0eZ4ZW
OYlQVQz/uF+ewr+78tgl/xx0zu1Np5ZfllYPtRny7R+e7i4PN49752J9piPPBVnlJPZI3F5VlDBo
4/DytCXEWmy23zY3m8S5eN4/XpT2/Y6/+X7hnnm5MyP4yVX7EoT0vlRQNqXh5QCv2Q8Wh2vBqb3W
fr548+7P0dLPrJFPLtaX5gyRdLrU05xmf7s0nGWt//mFzs2FkxgktZU+z81nR2q2/8G56Ny+eyZs
f66JL6/QkNqWj8srLINERQlxbGFqPV483uf249mLwrkXOokqggXskC4zY3IO3z4uCVwfnABRIHXe
369vb89dfs7O9pMIkhRBAguL9nYvDy8bLqnQs7//eYzkZZ/5w0axKIR93fn6ps3TeTl9XbqX/tPl
E2ewq70H9/kCtinc7z83d6YHT9M/TaRERb2cozP75elm9fx8ZvFKZw4OEKZ+ep3UarsuXhow7MvM
9t9Wj9tzkfaTqP+HLjtNH4xFUMnJsk4fXj4YfZAWNskzW+TvX0RfEng6wmj66VHv/3B3LcuNK8n1
VxizmXGEoSHe4MIT0XxTJNWSqH5uGKCIBkCAAIknAYcjvPFHeO3VLLzz0rv+E3+JT4GEmgVSjxZq
biuad+6dq6ZuoZBVlZmVefLkxuTFVRBvzY50uR4EY9CQDOMuYuJf/LE4enpRCm/q5IWOnlUVWlNI
eLD3mh1tIA3Mq7CdDZSefWW3lbvmtTRSO5tea4QyxmHUm6NCB0w/e3v9+8dtBRj9hyvcY9jBT8bu
bNSW/McPUVtQrygg1JNamoyeHgQeeIjaqhdNlKsRPGxLlkUBm+E4agsEqCSBN08CYlYjPL1l1Fa4
AIxKA4Us+HvRKQRfFUhNwCgPN00gMB9tzH16bNERTFHVJkIYklAQiR4rCdFqbXgndTnQKEHDeiGa
N6Sz5kpDAO/rXAO3yybsOeLu+khYh1kcB25P7SH91Ir9kIOcCzkZT02FLUigDAdZEi5Irxw1GDz9
pFNTCEQk4JcAg2roHaBVnrRqbueRkIO4fr37gIhnByx0oMRB8fOdrK56P/8ssD6gNhHNW4CIr3hI
mmKBzG8uzNt2kg1boeVDiBoqm7YiUCo77nadP6PiKyVO5NaIojCAUkUZiGH8r2JGdhp4m2JZnLfN
uX0vebuesNn1ZKQcRdGcyRGa4vHmAqWlqFWPPqvo/WFxLWcauXOQQbgmSMrStp16IEv7pvjRMya8
wilYTI5vQr2B7wxAKPmkHiZstXJsIaCyPPLPteCtpI66TdMmNlqOZs+hiJ7w/RXSYIBnaqrp9oSt
mYGKZq5KNxyv2GtQ9PDex9ROE7OrrVZISYJ8KMZipr6If0fe/VMU5kgoprLo3jTXEoAlgZp2XK8V
W+14Z6YaclboKwccqRX1nA2yuvOdBYpirbnafQo24Cbr+KAKidti1ky/pAnaZ7WD1mqnuzlp2SzE
/ocUCvQ6Q/tR3MHBlZ93pMBNQGPWNJU5oSIBI34MJIzVx8Ukv8osoIh7zcjitK7l5n1AVNOrUOKC
W4XbeGlvG7ubaSaizrqdo5WD2Q6DDYj/5+h7105QsQbmsZ0HcQVI28acG7YGPIhr+S5nOvlYFk0J
iblNOveHvS7o8qJvArdDiX3m2N8E2ZwTuGLKB13JsUCq4wu2CLW/0rYDC3GuHaq7M2BfWuiSnrcD
NRDGADoK67YsJtEwnjd3U2CMwWxlWxLK3zcuSFvBY6CtxmkCnvROiEwA2HSQ+gHeSQBlOfjatptn
bs9ky9IWC/yjsIw4sUCDoVKANvNIDXjeWrHmbexarqXz6pW4AWqkG2UdseTR/+2tEwzGkWp61DrZ
YPvy02pOsfiPH+heYX1UGBgZ/wfyVqIfD9ZJuVABaEdusKmgnK2pEmfoB64dqFRAyqB6FNIPC1/9
sE6o50QiErFUVGv/JK6d/PrxdiDlNDKvAnKPzCYY/fAXvR2QslbBl6Ry7bAJ2EKwA8+AGTsfswTZ
PUf2jdRsAd3E8x2OX/XNuQ/MIvjPcATQYdvfgvhz+8UUW4sYaaqN5svAB0Y9sbmbRGiy2WuBNchy
dsMMIJdsruKaMQerhBN98IO52ss9kOntuK6y2n1FT/I7cEoPJCiobsQlbjsDwR+yb/klDul7cAsi
8Z33REH22pqz/Sp52wn+5vqc2Qp7UixNNp7ac+N4HFsSkD02SAEycOHx/EIOZKDzQXDd3PkL8P8A
+j1fI3OGHosx8IAd229+3smgk5DyoA0Q9niVOPIYYLyky/uh9T70s6iPfQBuP9UDw5O2ELXdahDw
Ql+O+S/pXNJzSb1O/OaND5pQpEuvdmHwUdg4X9TIlNAjPBLbu1VLBsnO9RwUHol/E/tEhYmffFG+
tGRuFIIicOOEY0lwh+CRvlkBEC5BcMDS3qja7hLdDbpOkA8SIQDXZwCWN9W8k1rr9lYB9tHhXKVr
x5igtPSihcKp4BedoA1V07kJs2EMMF/ay0NpDBpUoXW3g3WyN/jV1rbv2ZOC1pUDUo2s6igBMqbt
Ajbl89JX2+U++qYUdZR1c+ZHClSq5c0S0ew3wezdBKcHwDkwJ8BHqGI/EbmuhmrQria6Y98RRrYA
LsCkZUodMTI/znmto6bK+606nzouWrxtoQY78jw0uHl6tZbWM9v3waYmmzceB0uhgixDmk/mbgbe
LKC2bDBctpW19ClLxfXAA6B/zgN1uwNcEJ395v7NLvNnmbVFinlr30RpK+skZjOfbHwQFVkO4Chq
epUKKejOFSMBOAycMN1g+zXhwikXrW68tTsD6/md0gK1zy7l74GFGshAFLrAs6+d8DraggxL2KDB
wg5NxvJ8AABhzwxAJaMms5Yl9TC5AWipxtJOGCf5N8X15kC+eF1ZzD47wNLvNs4gCp1NL/WWSDHP
Ad0UAS5UbjhX+Cpv19debn+GIR0kojLKuPVC1iS/t7GwRyxQzYFcKQvEZQorr+X555XXbLuh0t9q
2hh2trcJ0zFgvbeaJ45iKR+ZmTsIOA/gKRNfiiscgNQctzJkpnfNaQJhytEaRzL3+haIfSNH0puS
vxnyO+46BXpHBHA/WGtDx99dcrwQAUOtcW3HtK1RvrPlnglg6QfQxYA4Rd2Ig3kkI5DggbOlaVso
iVkFra4EXOkoty3dAgDeUiwckGTot77aqg3CkXC4lVSAd5w2H4JUJYG56gJr82mnNhOY1hY4yPM7
3/QmLRSXqWtputPW4P8DvA6sGLuutJV6TYn7tll7IFTWdLRL6QBVNsoVaSiH4tjzxH66WvcATHjP
gy0+yYRdm/f52XbDdTcRqElc2NmNGE7mttpbhTh9KOgQ8+ZI4aar1T23m5ttgCSzkAOzKjoV97Jm
AFRXa/Mh5Px+sFnl/aYyF/orS4a6QlcayDKfRLE5ckKQACvgQ+4oLWsir9BbFRVF2eXO05SutRE3
AFX74TUgW0o3SwFwEOYicIHhluuha7nQ1kCFe7OKpPtYmq8GoIOzlsEKKCMr1Zw+twMP184GkxoI
gZJ27AKxh3hHZ52gpGQNDLdj5904lOxuGO6mVmw7BBeton+jeJOl/udA/ugFxC/S0gD8RyEQHVoE
IHS+QSjbt29BNJiADygNwFikDQkkz/QVrZfvJFInhstK9lUQt/PpSvQHWe5J8Ma1qGuv150V8JFD
3kvTTgr+NnTl09q7nQ5+X67Hhf4nfhNLvYDnjCzX7jhf6c69cKGF4kAFn+RccD7bnKDBN7K+2HNz
DNdl2JTiyVbjR4HE9ec56PLDltOdxzMxyMVuMnc+aQI3SwRtHIqACTdVC2noAKTLSbrwgvXdVgIb
4yq+cfEu2x0apcMpHq/UXV9RdCtyvuWqeemq4IjzV4CWblSlt3LTzwi+9dCuOG3DcVbGXIyeXwFv
3WhZNkmb5rKV5kl3DSQK/LOvcY4ZxquVLgN40QUOUSJNpEY7n7BcCWBK9/k7y4erzK9x/u15MIEb
b4KTCQhBsQm0iZqEGF0ZeFEAgiFTBA+3uEXJ19qCywlNYYeg8otsNe+F6JEjOKs+WjMgrwi+QsmV
P25tReyG8F63iEahS7fpjOTmN+xKtz8P0K6BSwEBDAKrP+c0H9RQymglch+y1WrXDr1kAujNlJOy
3jzHncFOQdmGHq1iR5BRCQJCqY6cwtA1bcFBx5hkAqKoZhu9BZw211oPJX/9mVOjDm9x6jAFdSDq
XnL0LnKGUqgCKb4FhyTuoJvriJOmyoZrdUI+ldvgw55IsfY5B3oPxMvRUEzmV1tuPZtvvfeZ7Npt
ETScnbUJQjhOc3ag/1ZAYZdP8pV/6cbOwLbj9xLqy0BeCjIc+R58TL1tAvyNnPSUbX6rSUl2afL2
Z3MzR7gRDSGaotVzJaxlHIHDK3PjpO3MY/A7aa4h5mhHpHgC2BzBnM2vgHm3b+H/D1VOGyUemPnS
Hc6y6aCPHoq3hsCG8QMx5tftRADsPZDgpEC5gC1Okr+Iqa92xB0/clqgKHNSPQ0BEnJaO2kcyvx7
H1SHc3X9hUP/hl7GoyAl4rT+ygl4wHaWqgxQfxYkt76IK1rWyoeiHV0CxOF0VLHZVU0VMNHY6pha
E1EmV/jkAFEUt1Zxh4tAsabk4ItCCwh5S6DKTt8S7UkAEiboDGfqJOuhFfjXgmJl8HeSAboyd/xs
29+mcX/no/PpKlgkvPxNEuQuyBAxWgRe3oHkpt9iy+b7CgjjE4WXu+uWChiYDFJMk5+E2vwGlRqL
Jilw8BXvsqkGQzlHApAHhD5oyf61x6W34PmEeeA1dOhO4k7TB+eXBKbDHCxs2OZxHPdikJBmu45i
kk4X0VDKuSXg/KToAxc1EKcStvnY7Ifghre0gcDrki+NpG0AeJWqvJ/n2WcetXMw9UHsPROJr4Qs
SwcZhdWoQCW+Mgm1HAXK0QQExJVbHNjwcteNxlY36PGdD8tDIvxN3JQOkyDXmF61QvghlkW+Lahe
7vzX/VIZFDs/EFVVfE8qg0mNsmn73vH1ifD7UEHBYkZFQfNTA7g66p7jJWqOZeFCU2SEbASEpcgH
NyfX98zD15x6gWCghMsYwWuSD+5DeOCRhB6TwdOvd1pufToO9QaPFlZLuPm9UAqVMY6kIKJJEaCn
TVBkl295LAXlAhdOGa2DSIsj8oGU3pgUwCuOk/aSvfC4FPgLcvFGkf9BCggaH0tBu0D4FzdiFLLv
P3ux//F74dHjIJCYwEtkUBmB2gno5KIRHqj9B+94LAPhQgaJGgJ58kEGb28noOTxhVJ4fCeIF8K+
I5d8VgqtC3JSCI/AQQqIcr+t8wD6l2Y1YfKIbnxcCtKFAveyJYLZb/+h9wL6D/FNAa3NCG0C+by5
vUByPKBzeNmZeFwOsBFSUwMg/7DcFb2gXKAHEg9es4MJeXs2AnKQilDiS3TD43KQcCoE5M4Kngyy
4NX9IKnQnuhNe/jsBf/H68fKGxiFDzNa/sufyH5Aw6y6+wFt+1rY+mAyJEJAwJaWA7hJFNRAIOi6
/5qwx70t7YBqFa22jiSnAvlTeB+H16SloF2AFEVFk+pSeewj5G9rN4Aicq+69/nZB1f01IOs7Kkj
iwniGBRvIAV8UIMVi9m6QFsipE2Qct5/3qKWBEMN8jr1tANspsBLKGw62MzKqVBgTJCJgrE4aIc3
50lDO6DnQm0vUsCLIs0Ksqj9elfkoF4IQL/CxypvFG9uP0g8Ot3V3Q3oMog9D14x7KtjB1K5gPcM
bD/SWPvPmzMSeP2DBa+hFAjRFAAkoG3dvyU2+7EU1At4TfggSPCwSd6aiUDRVt1NAEOJrKQkH4RA
xHosBe2iiZ60YO96syaC7AV4OfUUIxSCgh6dwF4cFrsqBWhfHtmYUjHuz97bMpSwYLVVgniBGkDU
xEItFB8ovuPdoCK/DXvMo+r1zblLIL6ouwvEC01WUNzbPG8WWhdo9gwEYqs0C2/OPOIskGKtemdB
JFdKcuqhW44XH94B7liwFiDnKT5v7vXhHQBDVvsuiTsUkIK4I5UBlqocWmhXRQplD3J4c+bxXG/j
10QWeMLRDj744oO3rOwGALcgiLd3cwJlKgNFiOiSqMpl4AQDHr+9eiGhg4OkgbrxrToHAl/fQ4Qq
AIUj6POxyMevj7ASOm8RCO7hCLzFi+MZLtOfPgQk9UBAvujTXXwq9pDIQcEHPKf7z5s7DFCJcHBr
q0QQYojIuyFQcFYOuDEoQK8Bff1Wj0MhhxNekVfsB1wHcO6Rhyk+FaWoXhC2EBE5mLcqB6RGiF2v
6yHAOdAEYBn3UqjcGRBcQ8v3JlIU+6/fXiqK7IZTPOgrdgNAmwIiiQc1WNEOClIQPFyyBy25j9+8
6Nbwgl96SPOCGsVdFgle2wiPmKKf/YUy/3k6wCGvSQKyWOXWQ7VE8ZuERno/9j5sS37+G5WuKpKv
R1+S2oqjH6nf3TNjH31bZm6Pn3UQx+lEz75C+YdDm5BU31tZrwgvH15qz2T9zovwVWTf68fJakSF
yh/3ZNnUVI8vPdRUHrLN1J8eLUU5o5///mglUB2hNl+0FHhdDxJ9Zhn8e0P3nvkd6v1/1VJ9A1M5
tUwFsPrHlvmXP937h1c+Um0/v/rFVqdS+j89bmhTE0UbHcQm6sy0Fwf+xijHKA4kSkOgcesMeuUH
kdV4tzaqghWQGqo59rs4jALdrchBhd2sN+eZH5+fM6GyOjm1P7cd3pOTQM8YYQ7UiwmahBslWJFE
gPrrzf8aYBzwaFaeoqDKB/AQ/K1oKCZAGqL6lPgHrCZ84e7GntErG1GBy4L8IrjQ0NqJ8N6TyCG9
hV7xoLbuQoM2ZhG42DC5/Xhkj6K5HQ4Tqg9EvB/413BTKL8+o1df+l5TI/Q3fqSvaSGC3E1uwR+R
4YMClI4QzskWfsW7TXXTCoxFOe3ircBARv7SVOwGEMChG0H5dY236uiBvVhgAzaujMgyAlf3lpQw
kcNDng5SFAXsELQWIj0anlm7cwbzj7FSaGyIxCVl8IhwftJhOJ7/4T8//qMeMeilt0M9q/ym/MOn
rEDbcO2c0q2kIPxRyb7w9HX8EF0zbismS2Ywcs9tzHQ30Zd+UE6z2JbwO+tOehDjCK91Vy+HIgMT
9EDdgYe+tyTqqByJjIswe/njmXPzQjFfQcCBbsbUjNHlr/7I17qnr+lhCW7maUmc251/zIEjpaI/
OqEUHuYrDtwb9NDdxYlRfm4V9unAp878Ow+nJ6BWFxHzp9f2BaMSp4e2SoQVre6wUFCmHa/LgcjZ
IeRQtYf1Q/ghDdiZxtAIcsP0E9ujREJiBLWfYoCROaYO/qkzHP/wbl547lH9YsJiUtMlnbHqTrdr
eGs9cMqBiKwVBrIeBRCDt6SGZbDhemFU9SVxN6wthE5u3Fu0bFUGsu3bXlUIpEtX3SXr64FvNEbh
qcfEYOH6ge7dU86BxuBED+wFLkcIPZRvX9hZBis3QIcwLzQyatxnrdbzmm1gBGvdo4dlIQdQUtPS
bTE4FZ3AR9kApRqA3yhF8npfYxh70DmUEApS6LobeHR/ohwAOKk/31Gku/RsCQ1G3dleGkFlg/EF
aQvxxbPXC/cSN5+pnhlU1QjAGPUnPNGjpLIbCMdSXTlM7MiKq64JAr31R565fqI71Sk/ddt7odGc
2NDrkeGFkWHTcibNSWsLJN4Z64UfB2Y5VuHlE5RI3aGnvruETMqBinFJ7UD9cT393i/H2Q/L4IhM
iW6nRlUYrN4jcYGicK2uIBAKTHVaV7AwzSA0qng9QNOVgnm9rrhG4DI2dbccqVi4FgMR3/qwcvTB
A7yjfMzrJ0xOtFEdmGewgWeF1gxsj9rEQPcymPNGp5UEwk4MRk10XOgCyhNGj3kGA6fGkjYeADmz
GNaO8n00rhyM7DYARssfX78rPjgBREw5lwjMMhjXsyNj2Rjbnrn06WsjKTurqys+wrm6x77rwN6X
oxUyeTIg+UIThaZHMFCGGdAbmsWtZmYEi8rZJi2P64oDFw+j4X+D80KbVJknHL51R9/naKboHbys
3vQIfRkDYzVGA+OEkjZqZkgRRP3Jf/8Pov7PXc2AqgJIsYUedGjUguQ5SlOee9yvC62RPGMZSP6d
AmsmEn96KXZyghlYjXeeCZt/POizC/v87bMN4usU4djjYQmfVd3D1YZNpg4t4aOuPWgMLoKlXQ5E
5ErQuHWH7Vg6ZTRZGIpbYxMvXKTuoL6Qc2p0UE9PaQJSkVl34l1j7d8HxGY0nn8egx3YQYvywKfZ
ByQGm6Xjr300ey8FQtaVdPioK54OBkAsqPGugDd4DzIqRy6ew+B21tE3RuOjESwpf+PJRPMLTXZ3
ZePWF1E7XmHgZ/TMbBMdi0Fh4H+CJVKPQKcMiQ9iOF+UTlEYbJNeYKPRGjUsCy+jhzaF/oZW1yqD
03mHYz/Q1xXHiMC5627sgb6gDyEp4Kw9qFUxA8/7Dc+bl9ONgNqG+nPtfP+fyGgs/zxKfDugTh0q
jusPPza8jNpmZ0BG8U/nVSb2ouoV8CwuDROANiKLMi5wMutLAfOtSIFwrNTdZlN9qZt6iNRyORZR
wzwLM4IYpx9F9HZgcnFC1j6ldHBBmF1fEm5lUAaneApDel+NuzE4ElM9hva16WwjrzA4y/uRq7Eh
VI6W++P1UYCpnxP9u43pPUEIk+ou3pUNF78cptjBLExGMSptiXgW6cG9GkZfpjDUY2rWp8C+n1ds
t9//HnsVUioQP5TPef363eJmsqQUMZjn6w87M7J7y3Bdg/I40ayTwdB7DOUJnhYVUwwGJ9EbOjSL
YggG4wLFHeiNieFXImakQ0jdgzJD3LeKVeUZWKdZvKSjQoDt1Z8tqFEpQyqQdjy1RfD9v/zGnb/+
/vcCEXIdfP9v796mMccCqaqs+6A7HMMKLBXxHwbj6l5eVdAgx6o/8Afz5ICzyB+248AB3qbR10N6
NVnk4lDdYFd8eoEJ9hBxGFQV2KVUiVEB41z54+u16NeTO4jAImf21V4v9EVKmVYww9Wf7x6Hfnq+
CYtk3RPStoPGHZw5Kr8F7Hn9kd8tMoNaO1UQEIJton0XStqBCT+Dz48rd4hfF4c9h16vG5c9fhuy
ewFQPv6jHhOE8cDwA5P2mEjPj7r75DYOq4qUUMnVHfbu+/9CM2X0mXkeW3dObE8Ik+bVrFURVZTX
1N0ICBP8EBxdx/bLCp5MRDvAvE27EAxW+B0ymgvdXtEDy/W3zrtgXU1zM7gutnXPdPWlEVrlDAuz
w0AQ00wncE9qWBYTtuLqojEwOW3kFWjtTRoD/di0pP4trijr54NfCJcv/CWtnFi4N7PAbkx0z6Fu
RiwiSVAVdCaIhb+E+gSzMSb/mL27LYVa3JhZ3OVGQJt7RkVXg1SqfNDr3SaMTC8d2C3rj3qpb2jV
wAsMbhjjLDDB2V45GfA+6k94nyUf+5XAO5g+64+99/TOjM3gSI/1XHesU5EwONcTnc5VIdFeXxbA
Iej+yREhhAp11RBwH0gcV/YyixsLsHhLO6GjKLzCwNZhYD2rnmkWKaorY0PHT8ABWl/A1yiTAs74
HBgDbbxZjO+cuCqgh2EwMHgN7M0GubqwHKww/09WXb4wdTkDRErfQG1QI/MMdsedpdtV7GPRprLu
QbnTV/appHGNK1/h9cbkTrcRyyzH2ftYDDTRHQIdxC2sqjlwLpbPev2cP+QL44w4WICOP9pGhBLA
co6FPFiouvcoEvOTxigCUGTT+Gujh3y0H8WHk3n8OB58jAwW4PDAcezpoYXYwl8b5b/a5x4KKmAG
PsRsA8yHm53TNygKZ+H7TO3lEtC7nh5Gx0JDO88nR4cWeeC9eapE8CC1mWU7KDb3ILWHf93XGh0/
FOwoqDlnEGwsrIqOBQps9//+/T9DR8/0xiDIkJDEDIbIqa/1ctUofYh6a0VkkVG9s4Fz4ZCvpZOU
Kqg/weZTvvTrT+zMwKXAKbd7+NeurfsZ7kt24wa4KZ2KhbbQx1JgkbPq+s7ShwDvdAfXSJuu60XP
EPATMFi8sR7bgU0VD/Lo4QqKNAa+4rXOuTZ3j7o8Lgzjch32d5TiGQzig4CTm2dGZqCDJvomsipu
zV40zxqBXxdY2quSupGl4/mTY/MPCTG20WmvgtdnAdfvZOisROkZFudkgGsP6EICe0NvNgaXzBHq
NalBWaTxRmGgG1Q0vmBVrOvKYa5baq4sChYu/WBZEQELHPo4TnWbsrM8i4TExEB1Pw0TA49PKZTX
G5n3qOMpRylUJIuczw24e6hYIX/KBvTzAbiZHi/txrtAr+brnuTmeaETM8sAdTwWBKjOyx9fL90P
+wITMudGb23D0avczVgQqHyCB9JA6Jcyp+D4qT/9LwauI+UwhVvPosT/ym9g0/05bFSvfahvKB/2
epEPSCVdYxYvlrhHga+LOorgIGahlpGZX5zz1+FdQN+xKNx7t4gb0zikduRhdAYy+tfb3qx3+7HX
/bcG2TyohG+c7H+wRDUl5FJ5QUMzEE2Snsf0Hdvv3iEf+Acltgoetrr+x9vLbHUA4qUhUyx0/gBk
AicEEyyqQqfGzq6gFQkVcl3zP4O/FjWuCa7JKDA3UwICBMFyOXShmliQJB309eyEoA2kzuXDXq+a
HioYzhAJFixgj0sKnuWL7uIP5GjlbPfXHlCza9pTIcb9+L/uAANHvp9i3TN8/Apkpf4hd4h3Qbyg
VXMp7tdvDhCs2mDnKvZ3Ww8WAMSVgxbbu/yhzhPM2HbpmjMWEVwyW3CsUZcfFvWWpOICtzVwi1FD
s/DLOnoGF+ScCWcRD+1UdofMQAd2/TXQZDStK4voYznu+XoqFukfWJuqEWPhIYGBbwkbENPASxYA
6CHubxT2q+g7WdeIXWIfV9YPrQLqn+qpHhCcYRUVz6LijpSYhwRMTPnQPIubxTXolyKfsD5SYUyB
xQ1g7y6M7SgKC216ZSQ2rUFY5Ar2T5nE95VrIxPNB54Ke6kvi+nf+QsQ4ZYbpbAFLMh+SLJpL58O
9qUfnlOG6ONQPvf1ZmcvqI822MHgxZEyd1JBu9cKJ7lKFjVJbVLaElqNjzawhGeVPK429d/rw+zJ
JzC4prV9T68UxKFbaf2Zd0AwCnhCOVCxpVjkDmY67RWh40v5jBrbh/j+vRg50Wq9ksCilma/O+HC
RNb3v7vGOitnTKSCBmfljzVfYKrjCXQsBWBiFiCI/QvsrUDjL3sWvn8qZ01eQgQJ8rMOyLHb/Adf
3Quq87pu/9u7up/ldWfBZAQI1zffdQ76+nilFTCp4J5HWq7xkobuzs8XEv+6dd/T0P+G6x6YxFWk
kZdP5tlfeLVvA/VVoedjka9oB3pOF1CwKJLqAItEYYVYJNw7vutXC/BZ4Ex697hL0BzhLMJWfVx8
7i3CnlApxWdR+tLXXYfEz8+5bSoDr20QA/FNRSCQoC+VTQ1jCLgGoELU1kBv3voDE9QewieU+UYr
IQYDG0FcjkLMKf+8Un0eS/4hiKuTFVickI+oKc0RGqUWDp0Qyhd4bOF+nRk41zfkNzQK+4gv0iz6
2qcWh4WH2QbncDVcyMJxJerWP3uBYgFF7/jk1vmXsYGuEp75T+cUGYvbYIF4JxkuuMhEEZ97DguG
1I7vlz4ZFWyQn4XtPK8u+vbKLo8w0UEsYM59sECSfPTy0I6mYOaz74PT+osnEwcvdF4OthA0p9lJ
fQeLHhSH8YsSBLLYxDI+tCwj5TVLalFYGAYEICnIKwuIw9AA4+dhhxbvML3vIgjgln9GvQQaWZSb
4jG9/vzWGgOHt8DVuhypMHEsqtc7VoAEPGL3h9ehH8Bg5ldG2ujo7hm6RxYcmFd2hWaEBTfVR90D
qRbtTrCIkVyBzoUelcWZJQL+aqB4g27HADrKci1fv+2u7egesa2zxgXtthg8QN8gmUZe4QxpFRuU
qVslX2GwqWGkQqA/z1efsOgvtA8XDQ0XSZl/brwLEZQNQfayjzSTE4u0GBDUndizKD8FXdDqL8qd
78A3pXaqwMKVuENNFD1bFvVsdzEomCuTZbAzP2F57X3kvR9HKDUo5UpUL5qylT++/nCdOJkCC9BT
hxQXkaxNeWjLiZJ5ywgyqirarsngxG0CJc6CFJ1CYzSm4O4OGu9j1ErAXzzrxqkEn94EbAn95klr
++dpCn/hxedMK8O6F5/jtyHb52nww/FvlzFf1j1YzzU2/A3f8kxHxd/wLc+0c/z93vJc98g39pbP
HNzDqb93cZn42/8DAAD//w==</cx:binary>
              </cx:geoCache>
            </cx:geography>
          </cx:layoutPr>
          <cx:valueColors>
            <cx:minColor>
              <a:schemeClr val="bg2">
                <a:lumMod val="20000"/>
                <a:lumOff val="80000"/>
              </a:schemeClr>
            </cx:minColor>
            <cx:midColor>
              <a:schemeClr val="bg2"/>
            </cx:midColor>
            <cx:maxColor>
              <a:schemeClr val="tx2"/>
            </cx:maxColor>
          </cx:valueColors>
          <cx:valueColorPositions count="3">
            <cx:minPosition>
              <cx:number val="1"/>
            </cx:minPosition>
            <cx:midPosition>
              <cx:number val="20"/>
            </cx:midPosition>
          </cx:valueColorPositions>
        </cx:series>
      </cx:plotAreaRegion>
    </cx:plotArea>
    <cx:legend pos="l" align="ctr" overlay="1">
      <cx:txPr>
        <a:bodyPr spcFirstLastPara="1" vertOverflow="ellipsis" horzOverflow="overflow" wrap="square" lIns="0" tIns="0" rIns="0" bIns="0" anchor="ctr" anchorCtr="1"/>
        <a:lstStyle/>
        <a:p>
          <a:pPr algn="ctr" rtl="0">
            <a:defRPr sz="1000">
              <a:noFill/>
            </a:defRPr>
          </a:pPr>
          <a:endParaRPr lang="en-GB" sz="1000" b="0" i="0" u="none" strike="noStrike" baseline="0">
            <a:noFill/>
            <a:latin typeface="Aptos Narrow" panose="02110004020202020204"/>
          </a:endParaRPr>
        </a:p>
      </cx:txPr>
    </cx:legend>
  </cx:chart>
  <cx:spPr>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microsoft.com/office/2014/relationships/chartEx" Target="../charts/chartEx1.xml"/><Relationship Id="rId3" Type="http://schemas.openxmlformats.org/officeDocument/2006/relationships/chart" Target="../charts/chart3.xml"/><Relationship Id="rId7" Type="http://schemas.openxmlformats.org/officeDocument/2006/relationships/image" Target="../media/image7.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4.png"/><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27</xdr:col>
      <xdr:colOff>43697</xdr:colOff>
      <xdr:row>39</xdr:row>
      <xdr:rowOff>54738</xdr:rowOff>
    </xdr:to>
    <xdr:pic>
      <xdr:nvPicPr>
        <xdr:cNvPr id="5" name="Picture 8">
          <a:extLst>
            <a:ext uri="{FF2B5EF4-FFF2-40B4-BE49-F238E27FC236}">
              <a16:creationId xmlns:a16="http://schemas.microsoft.com/office/drawing/2014/main" id="{6B1F8271-31A0-67FC-AA85-CAAB769E16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960097" cy="7761824"/>
        </a:xfrm>
        <a:prstGeom prst="rect">
          <a:avLst/>
        </a:prstGeom>
      </xdr:spPr>
    </xdr:pic>
    <xdr:clientData/>
  </xdr:twoCellAnchor>
  <xdr:twoCellAnchor>
    <xdr:from>
      <xdr:col>0</xdr:col>
      <xdr:colOff>8021</xdr:colOff>
      <xdr:row>0</xdr:row>
      <xdr:rowOff>56147</xdr:rowOff>
    </xdr:from>
    <xdr:to>
      <xdr:col>4</xdr:col>
      <xdr:colOff>48126</xdr:colOff>
      <xdr:row>6</xdr:row>
      <xdr:rowOff>134207</xdr:rowOff>
    </xdr:to>
    <xdr:sp macro="" textlink="">
      <xdr:nvSpPr>
        <xdr:cNvPr id="6" name="Rectangle: Rounded Corners 5">
          <a:extLst>
            <a:ext uri="{FF2B5EF4-FFF2-40B4-BE49-F238E27FC236}">
              <a16:creationId xmlns:a16="http://schemas.microsoft.com/office/drawing/2014/main" id="{645EA26A-2117-8923-F0B8-DEBF7511AC40}"/>
            </a:ext>
          </a:extLst>
        </xdr:cNvPr>
        <xdr:cNvSpPr>
          <a:spLocks noChangeAspect="1"/>
        </xdr:cNvSpPr>
      </xdr:nvSpPr>
      <xdr:spPr>
        <a:xfrm>
          <a:off x="8021" y="56147"/>
          <a:ext cx="2478505" cy="1233092"/>
        </a:xfrm>
        <a:prstGeom prst="roundRect">
          <a:avLst>
            <a:gd name="adj" fmla="val 0"/>
          </a:avLst>
        </a:prstGeom>
        <a:blipFill dpi="0" rotWithShape="1">
          <a:blip xmlns:r="http://schemas.openxmlformats.org/officeDocument/2006/relationships" r:embed="rId2" cstate="print">
            <a:extLst>
              <a:ext uri="{28A0092B-C50C-407E-A947-70E740481C1C}">
                <a14:useLocalDpi xmlns:a14="http://schemas.microsoft.com/office/drawing/2010/main" val="0"/>
              </a:ext>
            </a:extLst>
          </a:blip>
          <a:srcRect/>
          <a:stretch>
            <a:fillRect/>
          </a:stretch>
        </a:blip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21</xdr:col>
      <xdr:colOff>256716</xdr:colOff>
      <xdr:row>0</xdr:row>
      <xdr:rowOff>0</xdr:rowOff>
    </xdr:from>
    <xdr:to>
      <xdr:col>26</xdr:col>
      <xdr:colOff>808620</xdr:colOff>
      <xdr:row>7</xdr:row>
      <xdr:rowOff>109073</xdr:rowOff>
    </xdr:to>
    <xdr:pic>
      <xdr:nvPicPr>
        <xdr:cNvPr id="2" name="Picture 1">
          <a:extLst>
            <a:ext uri="{FF2B5EF4-FFF2-40B4-BE49-F238E27FC236}">
              <a16:creationId xmlns:a16="http://schemas.microsoft.com/office/drawing/2014/main" id="{5D4B8064-D4F5-4340-B962-BDAC5B654FE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298948" y="0"/>
          <a:ext cx="3609429" cy="1456610"/>
        </a:xfrm>
        <a:prstGeom prst="rect">
          <a:avLst/>
        </a:prstGeom>
      </xdr:spPr>
    </xdr:pic>
    <xdr:clientData/>
  </xdr:twoCellAnchor>
  <xdr:twoCellAnchor>
    <xdr:from>
      <xdr:col>0</xdr:col>
      <xdr:colOff>99060</xdr:colOff>
      <xdr:row>25</xdr:row>
      <xdr:rowOff>129540</xdr:rowOff>
    </xdr:from>
    <xdr:to>
      <xdr:col>10</xdr:col>
      <xdr:colOff>792480</xdr:colOff>
      <xdr:row>32</xdr:row>
      <xdr:rowOff>141515</xdr:rowOff>
    </xdr:to>
    <xdr:sp macro="" textlink="">
      <xdr:nvSpPr>
        <xdr:cNvPr id="3" name="TextBox 2">
          <a:extLst>
            <a:ext uri="{FF2B5EF4-FFF2-40B4-BE49-F238E27FC236}">
              <a16:creationId xmlns:a16="http://schemas.microsoft.com/office/drawing/2014/main" id="{45001327-D3B2-487B-9F3C-0BEC1DF415C0}"/>
            </a:ext>
          </a:extLst>
        </xdr:cNvPr>
        <xdr:cNvSpPr txBox="1"/>
      </xdr:nvSpPr>
      <xdr:spPr>
        <a:xfrm>
          <a:off x="99060" y="5028111"/>
          <a:ext cx="6789420" cy="1383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3600" b="1">
              <a:solidFill>
                <a:srgbClr val="006768"/>
              </a:solidFill>
              <a:latin typeface="Trebuchet MS" panose="020B0603020202020204" pitchFamily="34" charset="0"/>
            </a:rPr>
            <a:t>Transmission Infrastructure</a:t>
          </a:r>
        </a:p>
        <a:p>
          <a:r>
            <a:rPr lang="en-GB" sz="3600" b="1" baseline="0">
              <a:solidFill>
                <a:srgbClr val="006768"/>
              </a:solidFill>
              <a:latin typeface="Trebuchet MS" panose="020B0603020202020204" pitchFamily="34" charset="0"/>
            </a:rPr>
            <a:t>Delivery Report - Q2 2026</a:t>
          </a:r>
          <a:endParaRPr lang="en-GB" sz="3600" b="1">
            <a:solidFill>
              <a:srgbClr val="006768"/>
            </a:solidFill>
            <a:latin typeface="Trebuchet MS" panose="020B0603020202020204" pitchFamily="34" charset="0"/>
          </a:endParaRPr>
        </a:p>
      </xdr:txBody>
    </xdr:sp>
    <xdr:clientData/>
  </xdr:twoCellAnchor>
  <xdr:twoCellAnchor>
    <xdr:from>
      <xdr:col>0</xdr:col>
      <xdr:colOff>99060</xdr:colOff>
      <xdr:row>30</xdr:row>
      <xdr:rowOff>7620</xdr:rowOff>
    </xdr:from>
    <xdr:to>
      <xdr:col>10</xdr:col>
      <xdr:colOff>747848</xdr:colOff>
      <xdr:row>38</xdr:row>
      <xdr:rowOff>174361</xdr:rowOff>
    </xdr:to>
    <xdr:sp macro="" textlink="">
      <xdr:nvSpPr>
        <xdr:cNvPr id="4" name="TextBox 3">
          <a:extLst>
            <a:ext uri="{FF2B5EF4-FFF2-40B4-BE49-F238E27FC236}">
              <a16:creationId xmlns:a16="http://schemas.microsoft.com/office/drawing/2014/main" id="{D3DF255B-04D1-4734-A1C5-21E8865A4753}"/>
            </a:ext>
          </a:extLst>
        </xdr:cNvPr>
        <xdr:cNvSpPr txBox="1"/>
      </xdr:nvSpPr>
      <xdr:spPr>
        <a:xfrm>
          <a:off x="99060" y="5722620"/>
          <a:ext cx="6744788" cy="1759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en-GB" sz="900" b="1" i="0">
              <a:solidFill>
                <a:sysClr val="windowText" lastClr="000000"/>
              </a:solidFill>
              <a:latin typeface="Trebuchet MS" panose="020B0603020202020204" pitchFamily="34" charset="0"/>
            </a:rPr>
            <a:t>Disclamer</a:t>
          </a:r>
          <a:r>
            <a:rPr lang="en-GB" sz="900" b="0" i="0">
              <a:solidFill>
                <a:sysClr val="windowText" lastClr="000000"/>
              </a:solidFill>
              <a:latin typeface="Trebuchet MS" panose="020B0603020202020204" pitchFamily="34" charset="0"/>
            </a:rPr>
            <a:t> - The TID has been produced by EirGrid and is undergoing further reivew by ESB</a:t>
          </a:r>
          <a:r>
            <a:rPr lang="en-GB" sz="900" b="0" i="0" baseline="0">
              <a:solidFill>
                <a:sysClr val="windowText" lastClr="000000"/>
              </a:solidFill>
              <a:latin typeface="Trebuchet MS" panose="020B0603020202020204" pitchFamily="34" charset="0"/>
            </a:rPr>
            <a:t> Networks in line with established goverance processes.</a:t>
          </a:r>
        </a:p>
        <a:p>
          <a:endParaRPr lang="en-GB" sz="900" b="0" i="0" baseline="0">
            <a:solidFill>
              <a:sysClr val="windowText" lastClr="000000"/>
            </a:solidFill>
            <a:latin typeface="Trebuchet MS" panose="020B0603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IE" sz="900" b="0" i="0">
              <a:solidFill>
                <a:sysClr val="windowText" lastClr="000000"/>
              </a:solidFill>
              <a:effectLst/>
              <a:latin typeface="Trebuchet MS" panose="020B0603020202020204" pitchFamily="34" charset="0"/>
              <a:ea typeface="+mn-ea"/>
              <a:cs typeface="+mn-cs"/>
            </a:rPr>
            <a:t>EirGrid has followed accepted industry practice in the collection and analysis of data available. While all reasonable care has been taken in the preparation of this data, EirGrid is not responsible for any loss that may be attributed to the use of this information. Prior to taking business decisions, any parties are advised to seek separate and independent opinion in relation to the matters covered by this publication and should not rely solely upon data and information contained herein. Information in this document does not amount to a recommendation in respect of any possible investment. This document does not purport to contain all the information that a prospective investor or stakeholder may need.</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198120</xdr:colOff>
      <xdr:row>1</xdr:row>
      <xdr:rowOff>22860</xdr:rowOff>
    </xdr:from>
    <xdr:to>
      <xdr:col>1</xdr:col>
      <xdr:colOff>481503</xdr:colOff>
      <xdr:row>2</xdr:row>
      <xdr:rowOff>145732</xdr:rowOff>
    </xdr:to>
    <xdr:pic>
      <xdr:nvPicPr>
        <xdr:cNvPr id="3" name="Picture 2">
          <a:extLst>
            <a:ext uri="{FF2B5EF4-FFF2-40B4-BE49-F238E27FC236}">
              <a16:creationId xmlns:a16="http://schemas.microsoft.com/office/drawing/2014/main" id="{92A2872B-0E63-43F1-8DE5-FF20FC87CF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120" y="205740"/>
          <a:ext cx="1211118" cy="491807"/>
        </a:xfrm>
        <a:prstGeom prst="rect">
          <a:avLst/>
        </a:prstGeom>
      </xdr:spPr>
    </xdr:pic>
    <xdr:clientData/>
  </xdr:twoCellAnchor>
  <xdr:twoCellAnchor editAs="oneCell">
    <xdr:from>
      <xdr:col>1</xdr:col>
      <xdr:colOff>662940</xdr:colOff>
      <xdr:row>0</xdr:row>
      <xdr:rowOff>0</xdr:rowOff>
    </xdr:from>
    <xdr:to>
      <xdr:col>1</xdr:col>
      <xdr:colOff>2945765</xdr:colOff>
      <xdr:row>4</xdr:row>
      <xdr:rowOff>11306</xdr:rowOff>
    </xdr:to>
    <xdr:pic>
      <xdr:nvPicPr>
        <xdr:cNvPr id="7" name="Picture 6">
          <a:extLst>
            <a:ext uri="{FF2B5EF4-FFF2-40B4-BE49-F238E27FC236}">
              <a16:creationId xmlns:a16="http://schemas.microsoft.com/office/drawing/2014/main" id="{5F33254D-1999-B8F4-F6C8-CED88BA036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45920" y="0"/>
          <a:ext cx="2286000" cy="922531"/>
        </a:xfrm>
        <a:prstGeom prst="rect">
          <a:avLst/>
        </a:prstGeom>
      </xdr:spPr>
    </xdr:pic>
    <xdr:clientData/>
  </xdr:twoCellAnchor>
  <xdr:twoCellAnchor>
    <xdr:from>
      <xdr:col>12</xdr:col>
      <xdr:colOff>1020865</xdr:colOff>
      <xdr:row>0</xdr:row>
      <xdr:rowOff>73632</xdr:rowOff>
    </xdr:from>
    <xdr:to>
      <xdr:col>13</xdr:col>
      <xdr:colOff>1278097</xdr:colOff>
      <xdr:row>5</xdr:row>
      <xdr:rowOff>15679</xdr:rowOff>
    </xdr:to>
    <mc:AlternateContent xmlns:mc="http://schemas.openxmlformats.org/markup-compatibility/2006" xmlns:sle15="http://schemas.microsoft.com/office/drawing/2012/slicer">
      <mc:Choice Requires="sle15">
        <xdr:graphicFrame macro="">
          <xdr:nvGraphicFramePr>
            <xdr:cNvPr id="5" name="Voltage (kV)">
              <a:extLst>
                <a:ext uri="{FF2B5EF4-FFF2-40B4-BE49-F238E27FC236}">
                  <a16:creationId xmlns:a16="http://schemas.microsoft.com/office/drawing/2014/main" id="{0FBEA22D-56FF-22DB-DFFB-EF6D79E52AA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Voltage (kV)"/>
            </a:graphicData>
          </a:graphic>
        </xdr:graphicFrame>
      </mc:Choice>
      <mc:Fallback xmlns="">
        <xdr:sp macro="" textlink="">
          <xdr:nvSpPr>
            <xdr:cNvPr id="0" name=""/>
            <xdr:cNvSpPr>
              <a:spLocks noTextEdit="1"/>
            </xdr:cNvSpPr>
          </xdr:nvSpPr>
          <xdr:spPr>
            <a:xfrm>
              <a:off x="16550425" y="73632"/>
              <a:ext cx="1545012" cy="1222207"/>
            </a:xfrm>
            <a:prstGeom prst="rect">
              <a:avLst/>
            </a:prstGeom>
            <a:solidFill>
              <a:prstClr val="white"/>
            </a:solidFill>
            <a:ln w="1">
              <a:solidFill>
                <a:prstClr val="green"/>
              </a:solidFill>
            </a:ln>
          </xdr:spPr>
          <xdr:txBody>
            <a:bodyPr vertOverflow="clip" horzOverflow="clip"/>
            <a:lstStyle/>
            <a:p>
              <a:r>
                <a:rPr lang="en-IE"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xdr:from>
      <xdr:col>14</xdr:col>
      <xdr:colOff>85922</xdr:colOff>
      <xdr:row>0</xdr:row>
      <xdr:rowOff>73632</xdr:rowOff>
    </xdr:from>
    <xdr:to>
      <xdr:col>14</xdr:col>
      <xdr:colOff>1131622</xdr:colOff>
      <xdr:row>5</xdr:row>
      <xdr:rowOff>15679</xdr:rowOff>
    </xdr:to>
    <mc:AlternateContent xmlns:mc="http://schemas.openxmlformats.org/markup-compatibility/2006" xmlns:sle15="http://schemas.microsoft.com/office/drawing/2012/slicer">
      <mc:Choice Requires="sle15">
        <xdr:graphicFrame macro="">
          <xdr:nvGraphicFramePr>
            <xdr:cNvPr id="6" name="Stage">
              <a:extLst>
                <a:ext uri="{FF2B5EF4-FFF2-40B4-BE49-F238E27FC236}">
                  <a16:creationId xmlns:a16="http://schemas.microsoft.com/office/drawing/2014/main" id="{E1CBD4C1-AC04-A7D0-5880-22523576DEF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tage"/>
            </a:graphicData>
          </a:graphic>
        </xdr:graphicFrame>
      </mc:Choice>
      <mc:Fallback xmlns="">
        <xdr:sp macro="" textlink="">
          <xdr:nvSpPr>
            <xdr:cNvPr id="0" name=""/>
            <xdr:cNvSpPr>
              <a:spLocks noTextEdit="1"/>
            </xdr:cNvSpPr>
          </xdr:nvSpPr>
          <xdr:spPr>
            <a:xfrm>
              <a:off x="18191042" y="73632"/>
              <a:ext cx="1045700" cy="1222207"/>
            </a:xfrm>
            <a:prstGeom prst="rect">
              <a:avLst/>
            </a:prstGeom>
            <a:solidFill>
              <a:prstClr val="white"/>
            </a:solidFill>
            <a:ln w="1">
              <a:solidFill>
                <a:prstClr val="green"/>
              </a:solidFill>
            </a:ln>
          </xdr:spPr>
          <xdr:txBody>
            <a:bodyPr vertOverflow="clip" horzOverflow="clip"/>
            <a:lstStyle/>
            <a:p>
              <a:r>
                <a:rPr lang="en-IE"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xdr:from>
      <xdr:col>9</xdr:col>
      <xdr:colOff>1268058</xdr:colOff>
      <xdr:row>0</xdr:row>
      <xdr:rowOff>73632</xdr:rowOff>
    </xdr:from>
    <xdr:to>
      <xdr:col>12</xdr:col>
      <xdr:colOff>922123</xdr:colOff>
      <xdr:row>5</xdr:row>
      <xdr:rowOff>15679</xdr:rowOff>
    </xdr:to>
    <mc:AlternateContent xmlns:mc="http://schemas.openxmlformats.org/markup-compatibility/2006" xmlns:sle15="http://schemas.microsoft.com/office/drawing/2012/slicer">
      <mc:Choice Requires="sle15">
        <xdr:graphicFrame macro="">
          <xdr:nvGraphicFramePr>
            <xdr:cNvPr id="14" name="Project Driver">
              <a:extLst>
                <a:ext uri="{FF2B5EF4-FFF2-40B4-BE49-F238E27FC236}">
                  <a16:creationId xmlns:a16="http://schemas.microsoft.com/office/drawing/2014/main" id="{651AB62C-1786-20BB-9984-D1F32AC7655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roject Driver"/>
            </a:graphicData>
          </a:graphic>
        </xdr:graphicFrame>
      </mc:Choice>
      <mc:Fallback xmlns="">
        <xdr:sp macro="" textlink="">
          <xdr:nvSpPr>
            <xdr:cNvPr id="0" name=""/>
            <xdr:cNvSpPr>
              <a:spLocks noTextEdit="1"/>
            </xdr:cNvSpPr>
          </xdr:nvSpPr>
          <xdr:spPr>
            <a:xfrm>
              <a:off x="12934278" y="73632"/>
              <a:ext cx="3517405" cy="1222207"/>
            </a:xfrm>
            <a:prstGeom prst="rect">
              <a:avLst/>
            </a:prstGeom>
            <a:solidFill>
              <a:prstClr val="white"/>
            </a:solidFill>
            <a:ln w="1">
              <a:solidFill>
                <a:prstClr val="green"/>
              </a:solidFill>
            </a:ln>
          </xdr:spPr>
          <xdr:txBody>
            <a:bodyPr vertOverflow="clip" horzOverflow="clip"/>
            <a:lstStyle/>
            <a:p>
              <a:r>
                <a:rPr lang="en-IE"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xdr:from>
      <xdr:col>8</xdr:col>
      <xdr:colOff>657309</xdr:colOff>
      <xdr:row>0</xdr:row>
      <xdr:rowOff>73632</xdr:rowOff>
    </xdr:from>
    <xdr:to>
      <xdr:col>9</xdr:col>
      <xdr:colOff>1169316</xdr:colOff>
      <xdr:row>5</xdr:row>
      <xdr:rowOff>17472</xdr:rowOff>
    </xdr:to>
    <mc:AlternateContent xmlns:mc="http://schemas.openxmlformats.org/markup-compatibility/2006" xmlns:sle15="http://schemas.microsoft.com/office/drawing/2012/slicer">
      <mc:Choice Requires="sle15">
        <xdr:graphicFrame macro="">
          <xdr:nvGraphicFramePr>
            <xdr:cNvPr id="4" name="Portfolio">
              <a:extLst>
                <a:ext uri="{FF2B5EF4-FFF2-40B4-BE49-F238E27FC236}">
                  <a16:creationId xmlns:a16="http://schemas.microsoft.com/office/drawing/2014/main" id="{2A5C9904-30BC-5927-1F18-FEA3EAB3959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ortfolio"/>
            </a:graphicData>
          </a:graphic>
        </xdr:graphicFrame>
      </mc:Choice>
      <mc:Fallback xmlns="">
        <xdr:sp macro="" textlink="">
          <xdr:nvSpPr>
            <xdr:cNvPr id="0" name=""/>
            <xdr:cNvSpPr>
              <a:spLocks noTextEdit="1"/>
            </xdr:cNvSpPr>
          </xdr:nvSpPr>
          <xdr:spPr>
            <a:xfrm>
              <a:off x="11538669" y="73632"/>
              <a:ext cx="1296867" cy="1224000"/>
            </a:xfrm>
            <a:prstGeom prst="rect">
              <a:avLst/>
            </a:prstGeom>
            <a:solidFill>
              <a:prstClr val="white"/>
            </a:solidFill>
            <a:ln w="1">
              <a:solidFill>
                <a:prstClr val="green"/>
              </a:solidFill>
            </a:ln>
          </xdr:spPr>
          <xdr:txBody>
            <a:bodyPr vertOverflow="clip" horzOverflow="clip"/>
            <a:lstStyle/>
            <a:p>
              <a:r>
                <a:rPr lang="en-IE"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xdr:from>
      <xdr:col>2</xdr:col>
      <xdr:colOff>91447</xdr:colOff>
      <xdr:row>0</xdr:row>
      <xdr:rowOff>73632</xdr:rowOff>
    </xdr:from>
    <xdr:to>
      <xdr:col>8</xdr:col>
      <xdr:colOff>558568</xdr:colOff>
      <xdr:row>5</xdr:row>
      <xdr:rowOff>15779</xdr:rowOff>
    </xdr:to>
    <mc:AlternateContent xmlns:mc="http://schemas.openxmlformats.org/markup-compatibility/2006" xmlns:sle15="http://schemas.microsoft.com/office/drawing/2012/slicer">
      <mc:Choice Requires="sle15">
        <xdr:graphicFrame macro="">
          <xdr:nvGraphicFramePr>
            <xdr:cNvPr id="9" name="County">
              <a:extLst>
                <a:ext uri="{FF2B5EF4-FFF2-40B4-BE49-F238E27FC236}">
                  <a16:creationId xmlns:a16="http://schemas.microsoft.com/office/drawing/2014/main" id="{8D502306-35EE-AD46-8FD4-C1156F0CF65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7048507" y="73632"/>
              <a:ext cx="4391421" cy="1222307"/>
            </a:xfrm>
            <a:prstGeom prst="rect">
              <a:avLst/>
            </a:prstGeom>
            <a:solidFill>
              <a:prstClr val="white"/>
            </a:solidFill>
            <a:ln w="1">
              <a:solidFill>
                <a:prstClr val="green"/>
              </a:solidFill>
            </a:ln>
          </xdr:spPr>
          <xdr:txBody>
            <a:bodyPr vertOverflow="clip" horzOverflow="clip"/>
            <a:lstStyle/>
            <a:p>
              <a:r>
                <a:rPr lang="en-IE"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xdr:from>
      <xdr:col>14</xdr:col>
      <xdr:colOff>1230364</xdr:colOff>
      <xdr:row>0</xdr:row>
      <xdr:rowOff>73632</xdr:rowOff>
    </xdr:from>
    <xdr:to>
      <xdr:col>16</xdr:col>
      <xdr:colOff>88669</xdr:colOff>
      <xdr:row>5</xdr:row>
      <xdr:rowOff>15779</xdr:rowOff>
    </xdr:to>
    <mc:AlternateContent xmlns:mc="http://schemas.openxmlformats.org/markup-compatibility/2006" xmlns:sle15="http://schemas.microsoft.com/office/drawing/2012/slicer">
      <mc:Choice Requires="sle15">
        <xdr:graphicFrame macro="">
          <xdr:nvGraphicFramePr>
            <xdr:cNvPr id="10" name="Updates">
              <a:extLst>
                <a:ext uri="{FF2B5EF4-FFF2-40B4-BE49-F238E27FC236}">
                  <a16:creationId xmlns:a16="http://schemas.microsoft.com/office/drawing/2014/main" id="{DE25B20A-615B-DF66-8FC8-8FA11A4B4879}"/>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Updates"/>
            </a:graphicData>
          </a:graphic>
        </xdr:graphicFrame>
      </mc:Choice>
      <mc:Fallback xmlns="">
        <xdr:sp macro="" textlink="">
          <xdr:nvSpPr>
            <xdr:cNvPr id="0" name=""/>
            <xdr:cNvSpPr>
              <a:spLocks noTextEdit="1"/>
            </xdr:cNvSpPr>
          </xdr:nvSpPr>
          <xdr:spPr>
            <a:xfrm>
              <a:off x="19335484" y="73632"/>
              <a:ext cx="1433865" cy="1222307"/>
            </a:xfrm>
            <a:prstGeom prst="rect">
              <a:avLst/>
            </a:prstGeom>
            <a:solidFill>
              <a:prstClr val="white"/>
            </a:solidFill>
            <a:ln w="1">
              <a:solidFill>
                <a:prstClr val="green"/>
              </a:solidFill>
            </a:ln>
          </xdr:spPr>
          <xdr:txBody>
            <a:bodyPr vertOverflow="clip" horzOverflow="clip"/>
            <a:lstStyle/>
            <a:p>
              <a:r>
                <a:rPr lang="en-IE"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xdr:from>
      <xdr:col>16</xdr:col>
      <xdr:colOff>187412</xdr:colOff>
      <xdr:row>0</xdr:row>
      <xdr:rowOff>73632</xdr:rowOff>
    </xdr:from>
    <xdr:to>
      <xdr:col>17</xdr:col>
      <xdr:colOff>1120140</xdr:colOff>
      <xdr:row>5</xdr:row>
      <xdr:rowOff>15771</xdr:rowOff>
    </xdr:to>
    <xdr:pic>
      <xdr:nvPicPr>
        <xdr:cNvPr id="8" name="Picture 7">
          <a:extLst>
            <a:ext uri="{FF2B5EF4-FFF2-40B4-BE49-F238E27FC236}">
              <a16:creationId xmlns:a16="http://schemas.microsoft.com/office/drawing/2014/main" id="{63BD4B89-6251-5F18-08A5-A1BAF16837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868092" y="73632"/>
          <a:ext cx="2220508" cy="1222299"/>
        </a:xfrm>
        <a:prstGeom prst="rect">
          <a:avLst/>
        </a:prstGeom>
        <a:noFill/>
        <a:ln w="9525">
          <a:solidFill>
            <a:schemeClr val="bg1"/>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807630</xdr:colOff>
      <xdr:row>15</xdr:row>
      <xdr:rowOff>30480</xdr:rowOff>
    </xdr:from>
    <xdr:to>
      <xdr:col>12</xdr:col>
      <xdr:colOff>26130</xdr:colOff>
      <xdr:row>35</xdr:row>
      <xdr:rowOff>104280</xdr:rowOff>
    </xdr:to>
    <xdr:graphicFrame macro="">
      <xdr:nvGraphicFramePr>
        <xdr:cNvPr id="42" name="Chart 1">
          <a:extLst>
            <a:ext uri="{FF2B5EF4-FFF2-40B4-BE49-F238E27FC236}">
              <a16:creationId xmlns:a16="http://schemas.microsoft.com/office/drawing/2014/main" id="{26B7366E-7038-4756-8801-8990AAC6E6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175260</xdr:colOff>
      <xdr:row>15</xdr:row>
      <xdr:rowOff>30480</xdr:rowOff>
    </xdr:from>
    <xdr:to>
      <xdr:col>7</xdr:col>
      <xdr:colOff>727260</xdr:colOff>
      <xdr:row>35</xdr:row>
      <xdr:rowOff>104280</xdr:rowOff>
    </xdr:to>
    <xdr:graphicFrame macro="">
      <xdr:nvGraphicFramePr>
        <xdr:cNvPr id="43" name="Chart 2">
          <a:extLst>
            <a:ext uri="{FF2B5EF4-FFF2-40B4-BE49-F238E27FC236}">
              <a16:creationId xmlns:a16="http://schemas.microsoft.com/office/drawing/2014/main" id="{A453C091-A99F-44CC-B8D7-C93B2B8B1A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175260</xdr:colOff>
      <xdr:row>45</xdr:row>
      <xdr:rowOff>0</xdr:rowOff>
    </xdr:from>
    <xdr:to>
      <xdr:col>7</xdr:col>
      <xdr:colOff>727260</xdr:colOff>
      <xdr:row>60</xdr:row>
      <xdr:rowOff>136800</xdr:rowOff>
    </xdr:to>
    <xdr:graphicFrame macro="">
      <xdr:nvGraphicFramePr>
        <xdr:cNvPr id="9" name="Chart 8">
          <a:extLst>
            <a:ext uri="{FF2B5EF4-FFF2-40B4-BE49-F238E27FC236}">
              <a16:creationId xmlns:a16="http://schemas.microsoft.com/office/drawing/2014/main" id="{0F4D430E-0188-4376-9E07-0F085290BF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808900</xdr:colOff>
      <xdr:row>45</xdr:row>
      <xdr:rowOff>0</xdr:rowOff>
    </xdr:from>
    <xdr:to>
      <xdr:col>12</xdr:col>
      <xdr:colOff>27400</xdr:colOff>
      <xdr:row>60</xdr:row>
      <xdr:rowOff>143150</xdr:rowOff>
    </xdr:to>
    <xdr:graphicFrame macro="">
      <xdr:nvGraphicFramePr>
        <xdr:cNvPr id="10" name="Chart 9">
          <a:extLst>
            <a:ext uri="{FF2B5EF4-FFF2-40B4-BE49-F238E27FC236}">
              <a16:creationId xmlns:a16="http://schemas.microsoft.com/office/drawing/2014/main" id="{DDD618A9-72D5-469A-9524-3BC7DDA959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106500</xdr:colOff>
      <xdr:row>45</xdr:row>
      <xdr:rowOff>0</xdr:rowOff>
    </xdr:from>
    <xdr:to>
      <xdr:col>18</xdr:col>
      <xdr:colOff>368940</xdr:colOff>
      <xdr:row>60</xdr:row>
      <xdr:rowOff>136800</xdr:rowOff>
    </xdr:to>
    <xdr:graphicFrame macro="">
      <xdr:nvGraphicFramePr>
        <xdr:cNvPr id="11" name="Chart 10">
          <a:extLst>
            <a:ext uri="{FF2B5EF4-FFF2-40B4-BE49-F238E27FC236}">
              <a16:creationId xmlns:a16="http://schemas.microsoft.com/office/drawing/2014/main" id="{03B2F142-BE8E-482E-BBEF-FE5564511D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xdr:col>
      <xdr:colOff>15240</xdr:colOff>
      <xdr:row>0</xdr:row>
      <xdr:rowOff>178718</xdr:rowOff>
    </xdr:from>
    <xdr:to>
      <xdr:col>4</xdr:col>
      <xdr:colOff>46990</xdr:colOff>
      <xdr:row>2</xdr:row>
      <xdr:rowOff>68545</xdr:rowOff>
    </xdr:to>
    <xdr:pic>
      <xdr:nvPicPr>
        <xdr:cNvPr id="27" name="Picture 26">
          <a:extLst>
            <a:ext uri="{FF2B5EF4-FFF2-40B4-BE49-F238E27FC236}">
              <a16:creationId xmlns:a16="http://schemas.microsoft.com/office/drawing/2014/main" id="{4BEE61F9-A92E-4BD5-BA2D-B7B773399E9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98120" y="178718"/>
          <a:ext cx="1203960" cy="491807"/>
        </a:xfrm>
        <a:prstGeom prst="rect">
          <a:avLst/>
        </a:prstGeom>
      </xdr:spPr>
    </xdr:pic>
    <xdr:clientData/>
  </xdr:twoCellAnchor>
  <xdr:twoCellAnchor editAs="oneCell">
    <xdr:from>
      <xdr:col>13</xdr:col>
      <xdr:colOff>868679</xdr:colOff>
      <xdr:row>0</xdr:row>
      <xdr:rowOff>0</xdr:rowOff>
    </xdr:from>
    <xdr:to>
      <xdr:col>19</xdr:col>
      <xdr:colOff>133182</xdr:colOff>
      <xdr:row>3</xdr:row>
      <xdr:rowOff>968</xdr:rowOff>
    </xdr:to>
    <xdr:pic>
      <xdr:nvPicPr>
        <xdr:cNvPr id="2" name="Picture 1">
          <a:extLst>
            <a:ext uri="{FF2B5EF4-FFF2-40B4-BE49-F238E27FC236}">
              <a16:creationId xmlns:a16="http://schemas.microsoft.com/office/drawing/2014/main" id="{609780E3-5162-421B-9E03-B3D884B3A21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075419" y="0"/>
          <a:ext cx="2076283" cy="837898"/>
        </a:xfrm>
        <a:prstGeom prst="rect">
          <a:avLst/>
        </a:prstGeom>
      </xdr:spPr>
    </xdr:pic>
    <xdr:clientData/>
  </xdr:twoCellAnchor>
  <xdr:twoCellAnchor>
    <xdr:from>
      <xdr:col>12</xdr:col>
      <xdr:colOff>272623</xdr:colOff>
      <xdr:row>15</xdr:row>
      <xdr:rowOff>68580</xdr:rowOff>
    </xdr:from>
    <xdr:to>
      <xdr:col>18</xdr:col>
      <xdr:colOff>184783</xdr:colOff>
      <xdr:row>35</xdr:row>
      <xdr:rowOff>42000</xdr:rowOff>
    </xdr:to>
    <mc:AlternateContent xmlns:mc="http://schemas.openxmlformats.org/markup-compatibility/2006">
      <mc:Choice xmlns:cx4="http://schemas.microsoft.com/office/drawing/2016/5/10/chartex" Requires="cx4">
        <xdr:graphicFrame macro="">
          <xdr:nvGraphicFramePr>
            <xdr:cNvPr id="3" name="Chart 2">
              <a:extLst>
                <a:ext uri="{FF2B5EF4-FFF2-40B4-BE49-F238E27FC236}">
                  <a16:creationId xmlns:a16="http://schemas.microsoft.com/office/drawing/2014/main" id="{E59FB801-A102-4200-946B-BA0305D8B8E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8"/>
            </a:graphicData>
          </a:graphic>
        </xdr:graphicFrame>
      </mc:Choice>
      <mc:Fallback>
        <xdr:sp macro="" textlink="">
          <xdr:nvSpPr>
            <xdr:cNvPr id="0" name=""/>
            <xdr:cNvSpPr>
              <a:spLocks noTextEdit="1"/>
            </xdr:cNvSpPr>
          </xdr:nvSpPr>
          <xdr:spPr>
            <a:xfrm>
              <a:off x="7702123" y="3169920"/>
              <a:ext cx="3249720" cy="3852000"/>
            </a:xfrm>
            <a:prstGeom prst="rect">
              <a:avLst/>
            </a:prstGeom>
            <a:solidFill>
              <a:prstClr val="white"/>
            </a:solidFill>
            <a:ln w="1">
              <a:solidFill>
                <a:prstClr val="green"/>
              </a:solidFill>
            </a:ln>
          </xdr:spPr>
          <xdr:txBody>
            <a:bodyPr vertOverflow="clip" horzOverflow="clip"/>
            <a:lstStyle/>
            <a:p>
              <a:r>
                <a:rPr lang="en-IE" sz="1100"/>
                <a:t>This chart isn’t available in your version of Excel.
Editing this shape or saving this workbook into a different file format will permanently break the chart.</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ndoh, Luke (EXT)" refreshedDate="46233.469203472225" createdVersion="8" refreshedVersion="8" minRefreshableVersion="3" recordCount="405" xr:uid="{012FB855-C01D-42EE-81FC-E7E37CB64775}">
  <cacheSource type="worksheet">
    <worksheetSource name="TID"/>
  </cacheSource>
  <cacheFields count="26">
    <cacheField name="CP Number" numFmtId="0">
      <sharedItems/>
    </cacheField>
    <cacheField name="Project Name" numFmtId="0">
      <sharedItems/>
    </cacheField>
    <cacheField name="County" numFmtId="0">
      <sharedItems/>
    </cacheField>
    <cacheField name="Portfolio" numFmtId="0">
      <sharedItems/>
    </cacheField>
    <cacheField name="Group" numFmtId="0">
      <sharedItems/>
    </cacheField>
    <cacheField name="In FD?" numFmtId="0">
      <sharedItems/>
    </cacheField>
    <cacheField name="Project Driver" numFmtId="0">
      <sharedItems containsBlank="1" count="9">
        <s v="System Reinforcement"/>
        <s v="Asset Refurbishment"/>
        <s v="DSO"/>
        <s v="Customer Connection"/>
        <s v="Diversion"/>
        <s v="Conflict" u="1"/>
        <s v="Innovation" u="1"/>
        <s v="TBC" u="1"/>
        <m u="1"/>
      </sharedItems>
    </cacheField>
    <cacheField name="Voltage_x000a_(kV)" numFmtId="0">
      <sharedItems containsMixedTypes="1" containsNumber="1" containsInteger="1" minValue="110" maxValue="400"/>
    </cacheField>
    <cacheField name="Stage" numFmtId="0">
      <sharedItems count="6">
        <s v="Pre PA"/>
        <s v="Post PA"/>
        <s v="Post EI"/>
        <s v="Pipeline"/>
        <e v="#N/A" u="1"/>
        <s v="Pre CA" u="1"/>
      </sharedItems>
    </cacheField>
    <cacheField name="Capital Approval_x000a_(Current Date)" numFmtId="14">
      <sharedItems containsDate="1" containsMixedTypes="1" minDate="2008-04-16T00:00:00" maxDate="2029-07-19T00:00:00"/>
    </cacheField>
    <cacheField name="PA Signed_x000a_(Current Date)" numFmtId="14">
      <sharedItems containsDate="1" containsMixedTypes="1" minDate="2012-08-24T00:00:00" maxDate="2030-12-07T00:00:00"/>
    </cacheField>
    <cacheField name="First Significant EI_x000a_(Current Date)" numFmtId="14">
      <sharedItems containsDate="1" containsBlank="1" containsMixedTypes="1" minDate="2021-02-27T00:00:00" maxDate="2034-12-19T00:00:00"/>
    </cacheField>
    <cacheField name="Final EI_x000a_(Current Date)" numFmtId="14">
      <sharedItems containsDate="1" containsMixedTypes="1" minDate="2026-01-19T00:00:00" maxDate="2035-12-04T00:00:00"/>
    </cacheField>
    <cacheField name="Capital Approval_x000a_(Baseline)" numFmtId="14">
      <sharedItems containsDate="1" containsMixedTypes="1" minDate="2008-04-16T00:00:00" maxDate="2027-12-03T00:00:00"/>
    </cacheField>
    <cacheField name="PA Signed_x000a_(Baseline)" numFmtId="14">
      <sharedItems containsDate="1" containsMixedTypes="1" minDate="2012-08-24T00:00:00" maxDate="2029-12-13T00:00:00"/>
    </cacheField>
    <cacheField name="First Significant EI_x000a_(Baseline)" numFmtId="14">
      <sharedItems containsDate="1" containsMixedTypes="1" minDate="2022-02-01T00:00:00" maxDate="2034-09-03T00:00:00"/>
    </cacheField>
    <cacheField name="Final EI_x000a_(Baseline)" numFmtId="14">
      <sharedItems containsDate="1" containsMixedTypes="1" minDate="2026-01-30T00:00:00" maxDate="2035-09-03T00:00:00"/>
    </cacheField>
    <cacheField name="Q2-26 Updates" numFmtId="1">
      <sharedItems/>
    </cacheField>
    <cacheField name="CA Current Year" numFmtId="1">
      <sharedItems containsMixedTypes="1" containsNumber="1" containsInteger="1" minValue="2008" maxValue="2029"/>
    </cacheField>
    <cacheField name="PA Current Year" numFmtId="1">
      <sharedItems containsMixedTypes="1" containsNumber="1" containsInteger="1" minValue="2012" maxValue="2030"/>
    </cacheField>
    <cacheField name="FSEI Current Year" numFmtId="1">
      <sharedItems containsBlank="1" containsMixedTypes="1" containsNumber="1" containsInteger="1" minValue="2021" maxValue="2034"/>
    </cacheField>
    <cacheField name="FEI Current Year" numFmtId="1">
      <sharedItems containsMixedTypes="1" containsNumber="1" containsInteger="1" minValue="2026" maxValue="2036"/>
    </cacheField>
    <cacheField name="CA RAG" numFmtId="1">
      <sharedItems/>
    </cacheField>
    <cacheField name="PA RAG" numFmtId="1">
      <sharedItems/>
    </cacheField>
    <cacheField name="FSEI RAG" numFmtId="1">
      <sharedItems/>
    </cacheField>
    <cacheField name="FEI RAG" numFmtId="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5">
  <r>
    <s v="CP0466"/>
    <s v="North South 400 kV Interconnector - RoI"/>
    <s v="Multiple"/>
    <s v="Priority"/>
    <s v="Group 1"/>
    <b v="1"/>
    <x v="0"/>
    <n v="400"/>
    <x v="0"/>
    <d v="2016-09-21T00:00:00"/>
    <s v=""/>
    <d v="2028-12-20T00:00:00"/>
    <d v="2031-10-06T00:00:00"/>
    <d v="2016-09-21T00:00:00"/>
    <d v="2026-02-03T00:00:00"/>
    <d v="2028-12-20T00:00:00"/>
    <d v="2031-10-06T00:00:00"/>
    <s v="No Updates"/>
    <n v="2016"/>
    <s v=""/>
    <n v="2028"/>
    <n v="2031"/>
    <s v="PRE-PR6"/>
    <s v="Not Achieved"/>
    <s v="Not Achieved"/>
    <s v="Not Achieved"/>
  </r>
  <r>
    <s v="CP0585"/>
    <s v="Laois Kilkenny (Coolnabacky) 400 kV Station - New Station &amp; Associated Lines &amp; Station Works"/>
    <s v="Multiple"/>
    <s v="Priority"/>
    <s v="Group 1"/>
    <b v="1"/>
    <x v="0"/>
    <n v="400"/>
    <x v="1"/>
    <d v="2008-04-16T00:00:00"/>
    <d v="2016-06-17T00:00:00"/>
    <s v=""/>
    <d v="2027-09-17T00:00:00"/>
    <d v="2008-04-16T00:00:00"/>
    <d v="2016-06-17T00:00:00"/>
    <s v="Completed"/>
    <d v="2027-06-30T00:00:00"/>
    <s v="Date(s) Updated"/>
    <n v="2008"/>
    <n v="2016"/>
    <s v=""/>
    <n v="2027"/>
    <s v="PRE-PR6"/>
    <s v="PRE-PR6"/>
    <s v="Not Achieved"/>
    <s v="Not Achieved"/>
  </r>
  <r>
    <s v="CP0799"/>
    <s v="Louth 220 kV Station Refurbishment"/>
    <s v="Multiple"/>
    <s v="Priority"/>
    <s v="Group 1"/>
    <b v="1"/>
    <x v="1"/>
    <n v="220"/>
    <x v="1"/>
    <d v="2013-09-25T00:00:00"/>
    <d v="2020-03-12T00:00:00"/>
    <d v="2021-12-31T00:00:00"/>
    <d v="2032-12-31T00:00:00"/>
    <d v="2013-09-25T00:00:00"/>
    <d v="2020-03-12T00:00:00"/>
    <d v="2025-10-10T00:00:00"/>
    <d v="2032-12-31T00:00:00"/>
    <s v="Date(s) Updated"/>
    <n v="2013"/>
    <n v="2020"/>
    <n v="2021"/>
    <n v="2032"/>
    <s v="PRE-PR6"/>
    <s v="PRE-PR6"/>
    <s v="PRE-PR6"/>
    <s v="Not Achieved"/>
  </r>
  <r>
    <s v="CP0808"/>
    <s v="Maynooth 220 kV Station Reconfiguration"/>
    <s v="Kildare"/>
    <s v="Priority"/>
    <s v="Group 1"/>
    <b v="1"/>
    <x v="0"/>
    <n v="220"/>
    <x v="1"/>
    <d v="2021-03-16T00:00:00"/>
    <d v="2024-12-05T00:00:00"/>
    <d v="2028-12-20T00:00:00"/>
    <d v="2031-12-31T00:00:00"/>
    <d v="2021-03-16T00:00:00"/>
    <d v="2024-12-05T00:00:00"/>
    <d v="2028-12-20T00:00:00"/>
    <d v="2031-12-31T00:00:00"/>
    <s v="No Updates"/>
    <n v="2021"/>
    <n v="2024"/>
    <n v="2028"/>
    <n v="2031"/>
    <s v="PRE-PR6"/>
    <s v="PRE-PR6"/>
    <s v="Not Achieved"/>
    <s v="Not Achieved"/>
  </r>
  <r>
    <s v="CP0816"/>
    <s v="North Connacht 110 kV Project"/>
    <s v="Multiple"/>
    <s v="Priority"/>
    <s v="Group 1"/>
    <b v="1"/>
    <x v="0"/>
    <n v="110"/>
    <x v="1"/>
    <d v="2018-09-12T00:00:00"/>
    <d v="2023-12-20T00:00:00"/>
    <d v="2026-07-30T00:00:00"/>
    <d v="2028-12-31T00:00:00"/>
    <d v="2018-09-12T00:00:00"/>
    <d v="2023-12-20T00:00:00"/>
    <d v="2028-12-20T00:00:00"/>
    <d v="2028-12-31T00:00:00"/>
    <s v="Date(s) Updated"/>
    <n v="2018"/>
    <n v="2023"/>
    <n v="2026"/>
    <n v="2028"/>
    <s v="PRE-PR6"/>
    <s v="PRE-PR6"/>
    <s v="Not Achieved"/>
    <s v="Not Achieved"/>
  </r>
  <r>
    <s v="CP0866"/>
    <s v="Great Island - Kellis 220 kV Line Uprate"/>
    <s v="Multiple"/>
    <s v="Priority"/>
    <s v="Group 1"/>
    <b v="1"/>
    <x v="0"/>
    <n v="220"/>
    <x v="1"/>
    <d v="2022-11-16T00:00:00"/>
    <d v="2025-12-18T00:00:00"/>
    <d v="2027-11-30T00:00:00"/>
    <d v="2029-12-31T00:00:00"/>
    <d v="2022-11-16T00:00:00"/>
    <d v="2025-12-02T00:00:00"/>
    <d v="2027-11-30T00:00:00"/>
    <d v="2029-12-31T00:00:00"/>
    <s v="No Updates"/>
    <n v="2022"/>
    <n v="2025"/>
    <n v="2027"/>
    <n v="2029"/>
    <s v="PRE-PR6"/>
    <s v="PRE-PR6"/>
    <s v="Not Achieved"/>
    <s v="Not Achieved"/>
  </r>
  <r>
    <s v="CP0966"/>
    <s v="Kildare Meath Grid Reinforcement "/>
    <s v="Multiple"/>
    <s v="Priority"/>
    <s v="Group 1"/>
    <b v="1"/>
    <x v="0"/>
    <n v="400"/>
    <x v="1"/>
    <d v="2021-03-24T00:00:00"/>
    <d v="2025-09-19T00:00:00"/>
    <d v="2029-12-20T00:00:00"/>
    <d v="2029-12-21T00:00:00"/>
    <d v="2021-03-24T00:00:00"/>
    <d v="2025-09-25T00:00:00"/>
    <d v="2029-12-20T00:00:00"/>
    <d v="2029-12-31T00:00:00"/>
    <s v="No Updates"/>
    <n v="2021"/>
    <n v="2025"/>
    <n v="2029"/>
    <n v="2029"/>
    <s v="PRE-PR6"/>
    <s v="PRE-PR6"/>
    <s v="Not Achieved"/>
    <s v="Not Achieved"/>
  </r>
  <r>
    <s v="CP0967"/>
    <s v="Moneypoint 400 kV Series Capacitor"/>
    <s v="Multiple"/>
    <s v="Priority"/>
    <s v="Group 1"/>
    <b v="1"/>
    <x v="0"/>
    <n v="400"/>
    <x v="0"/>
    <d v="2015-08-31T00:00:00"/>
    <d v="2026-09-29T00:00:00"/>
    <d v="2030-12-31T00:00:00"/>
    <d v="2030-12-31T00:00:00"/>
    <d v="2015-08-31T00:00:00"/>
    <d v="2026-09-29T00:00:00"/>
    <d v="2030-12-31T00:00:00"/>
    <d v="2030-12-31T00:00:00"/>
    <s v="No Updates"/>
    <n v="2015"/>
    <n v="2026"/>
    <n v="2030"/>
    <n v="2030"/>
    <s v="PRE-PR6"/>
    <s v="Not Achieved"/>
    <s v="Not Achieved"/>
    <s v="Not Achieved"/>
  </r>
  <r>
    <s v="CP0968"/>
    <s v="Dunstown 400 kV Series Capacitor"/>
    <s v="Multiple"/>
    <s v="Priority"/>
    <s v="Group 1"/>
    <b v="1"/>
    <x v="0"/>
    <n v="400"/>
    <x v="1"/>
    <d v="2016-06-15T00:00:00"/>
    <d v="2023-12-13T00:00:00"/>
    <d v="2027-08-20T00:00:00"/>
    <d v="2027-12-31T00:00:00"/>
    <d v="2016-06-15T00:00:00"/>
    <d v="2023-12-13T00:00:00"/>
    <d v="2027-08-20T00:00:00"/>
    <d v="2027-12-31T00:00:00"/>
    <s v="No Updates"/>
    <n v="2016"/>
    <n v="2023"/>
    <n v="2027"/>
    <n v="2027"/>
    <s v="PRE-PR6"/>
    <s v="PRE-PR6"/>
    <s v="Not Achieved"/>
    <s v="Not Achieved"/>
  </r>
  <r>
    <s v="CP0969"/>
    <s v="Oldstreet-Woodland 400 kV Series Capacitor"/>
    <s v="Multiple"/>
    <s v="Priority"/>
    <s v="Group 1"/>
    <b v="1"/>
    <x v="0"/>
    <n v="400"/>
    <x v="1"/>
    <d v="2016-06-15T00:00:00"/>
    <d v="2023-12-13T00:00:00"/>
    <d v="2028-08-20T00:00:00"/>
    <d v="2028-12-31T00:00:00"/>
    <d v="2016-06-15T00:00:00"/>
    <d v="2023-12-13T00:00:00"/>
    <d v="2028-08-20T00:00:00"/>
    <d v="2028-12-31T00:00:00"/>
    <s v="No Updates"/>
    <n v="2016"/>
    <n v="2023"/>
    <n v="2028"/>
    <n v="2028"/>
    <s v="PRE-PR6"/>
    <s v="PRE-PR6"/>
    <s v="Not Achieved"/>
    <s v="Not Achieved"/>
  </r>
  <r>
    <s v="CP0970"/>
    <s v="Cross Shannon 400 kV Cable"/>
    <s v="Multiple"/>
    <s v="Priority"/>
    <s v="Group 1"/>
    <b v="1"/>
    <x v="0"/>
    <n v="400"/>
    <x v="1"/>
    <d v="2016-09-21T00:00:00"/>
    <d v="2021-12-16T00:00:00"/>
    <d v="2028-12-20T00:00:00"/>
    <d v="2028-12-31T00:00:00"/>
    <d v="2016-09-21T00:00:00"/>
    <d v="2021-12-16T00:00:00"/>
    <d v="2028-12-20T00:00:00"/>
    <d v="2028-12-31T00:00:00"/>
    <s v="No Updates"/>
    <n v="2016"/>
    <n v="2021"/>
    <n v="2028"/>
    <n v="2028"/>
    <s v="PRE-PR6"/>
    <s v="PRE-PR6"/>
    <s v="Not Achieved"/>
    <s v="Not Achieved"/>
  </r>
  <r>
    <s v="CP0982"/>
    <s v="Flagford Sligo Capacity Needs"/>
    <s v="Multiple"/>
    <s v="Priority"/>
    <s v="Group 1"/>
    <b v="1"/>
    <x v="0"/>
    <n v="110"/>
    <x v="0"/>
    <d v="2025-12-19T00:00:00"/>
    <d v="2029-03-14T00:00:00"/>
    <d v="2030-12-31T00:00:00"/>
    <d v="2032-12-31T00:00:00"/>
    <d v="2025-12-19T00:00:00"/>
    <d v="2029-03-14T00:00:00"/>
    <d v="2030-12-31T00:00:00"/>
    <d v="2032-12-31T00:00:00"/>
    <s v="No Updates"/>
    <n v="2025"/>
    <n v="2029"/>
    <n v="2030"/>
    <n v="2032"/>
    <s v="PRE-PR6"/>
    <s v="Not Achieved"/>
    <s v="Not Achieved"/>
    <s v="Not Achieved"/>
  </r>
  <r>
    <s v="CP1021"/>
    <s v="East Meath - North Dublin Reinforcement"/>
    <s v="Multiple"/>
    <s v="Priority"/>
    <s v="Group 1"/>
    <b v="1"/>
    <x v="0"/>
    <n v="400"/>
    <x v="1"/>
    <d v="2022-06-07T00:00:00"/>
    <d v="2025-09-19T00:00:00"/>
    <d v="2029-12-20T00:00:00"/>
    <d v="2029-12-20T00:00:00"/>
    <d v="2022-06-07T00:00:00"/>
    <d v="2025-09-04T00:00:00"/>
    <d v="2029-12-20T00:00:00"/>
    <d v="2029-12-20T00:00:00"/>
    <s v="No Updates"/>
    <n v="2022"/>
    <n v="2025"/>
    <n v="2029"/>
    <n v="2029"/>
    <s v="PRE-PR6"/>
    <s v="PRE-PR6"/>
    <s v="Not Achieved"/>
    <s v="Not Achieved"/>
  </r>
  <r>
    <s v="CP1023"/>
    <s v="Letterkenny station redevelopment"/>
    <s v="Donegal"/>
    <s v="Priority"/>
    <s v="Group 1"/>
    <b v="1"/>
    <x v="0"/>
    <n v="110"/>
    <x v="0"/>
    <d v="2021-06-17T00:00:00"/>
    <d v="2026-12-04T00:00:00"/>
    <d v="2029-11-01T00:00:00"/>
    <d v="2031-12-31T00:00:00"/>
    <d v="2021-06-17T00:00:00"/>
    <d v="2025-12-19T00:00:00"/>
    <d v="2029-11-01T00:00:00"/>
    <d v="2031-12-31T00:00:00"/>
    <s v="No Updates"/>
    <n v="2021"/>
    <n v="2026"/>
    <n v="2029"/>
    <n v="2031"/>
    <s v="PRE-PR6"/>
    <s v="Not Achieved"/>
    <s v="Not Achieved"/>
    <s v="Not Achieved"/>
  </r>
  <r>
    <s v="CP1100"/>
    <s v="Finglas - North Wall Cable Replacement"/>
    <s v="Dublin"/>
    <s v="Priority"/>
    <s v="Group 1"/>
    <b v="1"/>
    <x v="0"/>
    <n v="220"/>
    <x v="1"/>
    <d v="2022-06-28T00:00:00"/>
    <d v="2024-12-19T00:00:00"/>
    <s v=""/>
    <d v="2029-12-31T00:00:00"/>
    <d v="2022-06-28T00:00:00"/>
    <d v="2024-12-19T00:00:00"/>
    <s v=""/>
    <d v="2029-12-31T00:00:00"/>
    <s v="No Updates"/>
    <n v="2022"/>
    <n v="2024"/>
    <s v=""/>
    <n v="2029"/>
    <s v="PRE-PR6"/>
    <s v="PRE-PR6"/>
    <s v="Not Achieved"/>
    <s v="Not Achieved"/>
  </r>
  <r>
    <s v="CP1146"/>
    <s v="Carrickmines - Poolbeg 220 kV Cable Replacement"/>
    <s v="Dublin"/>
    <s v="Priority"/>
    <s v="Group 1"/>
    <b v="1"/>
    <x v="0"/>
    <n v="220"/>
    <x v="0"/>
    <d v="2021-12-16T00:00:00"/>
    <d v="2028-12-15T00:00:00"/>
    <d v="2030-01-03T00:00:00"/>
    <d v="2031-12-31T00:00:00"/>
    <d v="2021-12-16T00:00:00"/>
    <d v="2028-12-15T00:00:00"/>
    <s v=""/>
    <d v="2031-12-31T00:00:00"/>
    <s v="No Updates"/>
    <n v="2021"/>
    <n v="2028"/>
    <n v="2030"/>
    <n v="2031"/>
    <s v="PRE-PR6"/>
    <s v="Not Achieved"/>
    <s v="Not Achieved"/>
    <s v="Not Achieved"/>
  </r>
  <r>
    <s v="CP1150"/>
    <s v="Inchicore - Poolbeg 2 220 kV Cable Replacement"/>
    <s v="Dublin"/>
    <s v="Priority"/>
    <s v="Group 1"/>
    <b v="1"/>
    <x v="0"/>
    <n v="220"/>
    <x v="0"/>
    <d v="2021-12-20T00:00:00"/>
    <d v="2027-09-14T00:00:00"/>
    <d v="2031-12-19T00:00:00"/>
    <d v="2031-12-20T00:00:00"/>
    <d v="2021-12-20T00:00:00"/>
    <d v="2027-09-14T00:00:00"/>
    <d v="2031-12-31T00:00:00"/>
    <d v="2031-12-31T00:00:00"/>
    <s v="No Updates"/>
    <n v="2021"/>
    <n v="2027"/>
    <n v="2031"/>
    <n v="2031"/>
    <s v="PRE-PR6"/>
    <s v="Not Achieved"/>
    <s v="Not Achieved"/>
    <s v="Not Achieved"/>
  </r>
  <r>
    <s v="CP1157"/>
    <s v="Inchicore - Poolbeg 1 220 kV Cable Replacement"/>
    <s v="Dublin"/>
    <s v="Priority"/>
    <s v="Group 1"/>
    <b v="1"/>
    <x v="0"/>
    <n v="220"/>
    <x v="0"/>
    <d v="2021-12-20T00:00:00"/>
    <d v="2027-09-14T00:00:00"/>
    <d v="2031-12-19T00:00:00"/>
    <d v="2031-12-19T00:00:00"/>
    <d v="2021-12-20T00:00:00"/>
    <d v="2027-09-14T00:00:00"/>
    <d v="2031-12-31T00:00:00"/>
    <d v="2031-12-31T00:00:00"/>
    <s v="No Updates"/>
    <n v="2021"/>
    <n v="2027"/>
    <n v="2031"/>
    <n v="2031"/>
    <s v="PRE-PR6"/>
    <s v="Not Achieved"/>
    <s v="Not Achieved"/>
    <s v="Not Achieved"/>
  </r>
  <r>
    <s v="CP1190"/>
    <s v="Poolbeg 220 kV Station"/>
    <s v="Dublin"/>
    <s v="Priority"/>
    <s v="Group 1"/>
    <b v="1"/>
    <x v="0"/>
    <n v="220"/>
    <x v="1"/>
    <d v="2021-12-16T00:00:00"/>
    <d v="2024-12-06T00:00:00"/>
    <d v="2028-12-20T00:00:00"/>
    <d v="2030-12-31T00:00:00"/>
    <d v="2021-12-16T00:00:00"/>
    <d v="2024-12-06T00:00:00"/>
    <d v="2028-12-20T00:00:00"/>
    <d v="2030-12-31T00:00:00"/>
    <s v="No Updates"/>
    <n v="2021"/>
    <n v="2024"/>
    <n v="2028"/>
    <n v="2030"/>
    <s v="PRE-PR6"/>
    <s v="PRE-PR6"/>
    <s v="Not Achieved"/>
    <s v="Not Achieved"/>
  </r>
  <r>
    <s v="CP1194"/>
    <s v="Woodland 400 kV Station Redevelopment"/>
    <s v="Meath"/>
    <s v="Priority"/>
    <s v="Group 1"/>
    <b v="1"/>
    <x v="0"/>
    <n v="400"/>
    <x v="1"/>
    <d v="2022-03-21T00:00:00"/>
    <d v="2023-12-14T00:00:00"/>
    <d v="2025-04-18T00:00:00"/>
    <d v="2032-12-31T00:00:00"/>
    <d v="2022-03-21T00:00:00"/>
    <d v="2023-12-14T00:00:00"/>
    <s v="Completed"/>
    <d v="2032-12-31T00:00:00"/>
    <s v="Date(s) Updated"/>
    <n v="2022"/>
    <n v="2023"/>
    <n v="2025"/>
    <n v="2032"/>
    <s v="PRE-PR6"/>
    <s v="PRE-PR6"/>
    <s v="PRE-PR6"/>
    <s v="Not Achieved"/>
  </r>
  <r>
    <s v="CP1196"/>
    <s v="Arklow - Ballybeg - Carrickmines 110 kV capacity Needs"/>
    <s v="Multiple"/>
    <s v="Priority"/>
    <s v="Group 1"/>
    <b v="1"/>
    <x v="0"/>
    <n v="220"/>
    <x v="0"/>
    <d v="2024-05-16T00:00:00"/>
    <d v="2028-09-12T00:00:00"/>
    <d v="2028-09-07T00:00:00"/>
    <d v="2032-09-19T00:00:00"/>
    <d v="2024-05-16T00:00:00"/>
    <d v="2028-06-09T00:00:00"/>
    <d v="2029-09-01T00:00:00"/>
    <d v="2032-09-19T00:00:00"/>
    <s v="No Updates"/>
    <n v="2024"/>
    <n v="2028"/>
    <n v="2028"/>
    <n v="2032"/>
    <s v="PRE-PR6"/>
    <s v="Not Achieved"/>
    <s v="Not Achieved"/>
    <s v="Not Achieved"/>
  </r>
  <r>
    <s v="CP1213"/>
    <s v="Belcamp 220 kV Busbar Extension"/>
    <s v="Dublin"/>
    <s v="Priority"/>
    <s v="Group 1"/>
    <b v="1"/>
    <x v="0"/>
    <n v="220"/>
    <x v="1"/>
    <d v="2021-12-15T00:00:00"/>
    <d v="2025-03-28T00:00:00"/>
    <d v="2029-04-20T00:00:00"/>
    <d v="2029-05-28T00:00:00"/>
    <d v="2021-12-15T00:00:00"/>
    <d v="2025-03-28T00:00:00"/>
    <d v="2029-04-20T00:00:00"/>
    <d v="2029-05-28T00:00:00"/>
    <s v="No Updates"/>
    <n v="2021"/>
    <n v="2025"/>
    <n v="2029"/>
    <n v="2029"/>
    <s v="PRE-PR6"/>
    <s v="PRE-PR6"/>
    <s v="Not Achieved"/>
    <s v="Not Achieved"/>
  </r>
  <r>
    <s v="CP1214"/>
    <s v="Fingal to East Meath Grid Reinforcement"/>
    <s v="Multiple"/>
    <s v="Priority"/>
    <s v="Group 1"/>
    <b v="1"/>
    <x v="0"/>
    <n v="400"/>
    <x v="0"/>
    <d v="2024-12-17T00:00:00"/>
    <d v="2028-03-07T00:00:00"/>
    <d v="2031-04-30T00:00:00"/>
    <d v="2031-12-19T00:00:00"/>
    <d v="2024-12-17T00:00:00"/>
    <d v="2028-03-07T00:00:00"/>
    <d v="2031-04-30T00:00:00"/>
    <d v="2031-12-20T00:00:00"/>
    <s v="No Updates"/>
    <n v="2024"/>
    <n v="2028"/>
    <n v="2031"/>
    <n v="2031"/>
    <s v="PRE-PR6"/>
    <s v="Not Achieved"/>
    <s v="Not Achieved"/>
    <s v="Not Achieved"/>
  </r>
  <r>
    <s v="CP1215"/>
    <s v="Knockraha station Celtic IC Non contested works"/>
    <s v="Cork"/>
    <s v="Priority"/>
    <s v="Group 1"/>
    <b v="1"/>
    <x v="0"/>
    <n v="220"/>
    <x v="1"/>
    <d v="2022-02-23T00:00:00"/>
    <d v="2023-12-06T00:00:00"/>
    <m/>
    <d v="2026-11-26T00:00:00"/>
    <d v="2022-02-23T00:00:00"/>
    <d v="2023-12-06T00:00:00"/>
    <d v="2026-06-20T00:00:00"/>
    <d v="2026-11-26T00:00:00"/>
    <s v="Date(s) Updated"/>
    <n v="2022"/>
    <n v="2023"/>
    <m/>
    <n v="2026"/>
    <s v="PRE-PR6"/>
    <s v="PRE-PR6"/>
    <s v="Not Achieved"/>
    <s v="Not Achieved"/>
  </r>
  <r>
    <s v="CP1216"/>
    <s v="Poolbeg - North Wall 220 kV Cable Replacement"/>
    <s v="Dublin"/>
    <s v="Priority"/>
    <s v="Group 1"/>
    <b v="1"/>
    <x v="0"/>
    <n v="220"/>
    <x v="0"/>
    <d v="2022-05-31T00:00:00"/>
    <d v="2027-06-04T00:00:00"/>
    <s v=""/>
    <d v="2031-06-30T00:00:00"/>
    <d v="2022-05-31T00:00:00"/>
    <d v="2027-06-04T00:00:00"/>
    <s v=""/>
    <d v="2031-06-30T00:00:00"/>
    <s v="No Updates"/>
    <n v="2022"/>
    <n v="2027"/>
    <s v=""/>
    <n v="2031"/>
    <s v="PRE-PR6"/>
    <s v="Not Achieved"/>
    <s v="Not Achieved"/>
    <s v="Not Achieved"/>
  </r>
  <r>
    <s v="CP1226"/>
    <s v="Kildare Dublin Grid Reinforcement"/>
    <s v="Multiple"/>
    <s v="Priority"/>
    <s v="Group 1"/>
    <b v="1"/>
    <x v="0"/>
    <n v="220"/>
    <x v="0"/>
    <d v="2026-05-20T00:00:00"/>
    <d v="2029-08-27T00:00:00"/>
    <d v="2033-04-20T00:00:00"/>
    <d v="2034-04-20T00:00:00"/>
    <d v="2026-03-19T00:00:00"/>
    <d v="2029-05-29T00:00:00"/>
    <d v="2033-04-20T00:00:00"/>
    <d v="2034-04-20T00:00:00"/>
    <s v="Date(s) Updated"/>
    <n v="2026"/>
    <n v="2029"/>
    <n v="2033"/>
    <n v="2034"/>
    <s v="Green"/>
    <s v="Not Achieved"/>
    <s v="Not Achieved"/>
    <s v="Not Achieved"/>
  </r>
  <r>
    <s v="CP1233"/>
    <s v="Donegal - Srananagh Corridor"/>
    <s v="Multiple"/>
    <s v="Priority"/>
    <s v="Group 1"/>
    <b v="1"/>
    <x v="0"/>
    <n v="220"/>
    <x v="0"/>
    <d v="2025-12-17T00:00:00"/>
    <d v="2029-12-12T00:00:00"/>
    <d v="2033-12-31T00:00:00"/>
    <d v="2033-12-31T00:00:00"/>
    <d v="2026-03-30T00:00:00"/>
    <d v="2029-12-12T00:00:00"/>
    <d v="2033-12-31T00:00:00"/>
    <d v="2033-12-31T00:00:00"/>
    <s v="No Updates"/>
    <n v="2025"/>
    <n v="2029"/>
    <n v="2033"/>
    <n v="2033"/>
    <s v="PRE-PR6"/>
    <s v="Not Achieved"/>
    <s v="Not Achieved"/>
    <s v="Not Achieved"/>
  </r>
  <r>
    <s v="CP1235"/>
    <s v="Louth - Woodland 220 kV Uprate"/>
    <s v="Multiple"/>
    <s v="Priority"/>
    <s v="Group 1"/>
    <b v="1"/>
    <x v="0"/>
    <n v="220"/>
    <x v="1"/>
    <d v="2022-04-28T00:00:00"/>
    <d v="2024-12-18T00:00:00"/>
    <d v="2025-11-06T00:00:00"/>
    <d v="2029-12-03T00:00:00"/>
    <d v="2022-04-28T00:00:00"/>
    <d v="2024-12-18T00:00:00"/>
    <d v="2025-10-10T00:00:00"/>
    <d v="2029-12-03T00:00:00"/>
    <s v="No Updates"/>
    <n v="2022"/>
    <n v="2024"/>
    <n v="2025"/>
    <n v="2029"/>
    <s v="PRE-PR6"/>
    <s v="PRE-PR6"/>
    <s v="PRE-PR6"/>
    <s v="Not Achieved"/>
  </r>
  <r>
    <s v="CP1273"/>
    <s v="Dublin Central Bulk Supply Point 220kV Substation"/>
    <s v="Dublin"/>
    <s v="Priority"/>
    <s v="Group 1"/>
    <b v="1"/>
    <x v="0"/>
    <n v="220"/>
    <x v="0"/>
    <d v="2024-09-25T00:00:00"/>
    <d v="2026-09-29T00:00:00"/>
    <d v="2030-02-01T00:00:00"/>
    <d v="2031-12-01T00:00:00"/>
    <d v="2024-09-25T00:00:00"/>
    <d v="2026-09-29T00:00:00"/>
    <d v="2030-02-01T00:00:00"/>
    <d v="2031-12-01T00:00:00"/>
    <s v="No Updates"/>
    <n v="2024"/>
    <n v="2026"/>
    <n v="2030"/>
    <n v="2031"/>
    <s v="PRE-PR6"/>
    <s v="Not Achieved"/>
    <s v="Not Achieved"/>
    <s v="Not Achieved"/>
  </r>
  <r>
    <s v="CP0624"/>
    <s v="Killonan 220 kV Station Refurbishment - Killonan Station Works"/>
    <s v="Multiple"/>
    <s v="Portfolio"/>
    <s v="Group 3"/>
    <b v="1"/>
    <x v="1"/>
    <n v="220"/>
    <x v="1"/>
    <d v="2011-09-30T00:00:00"/>
    <d v="2019-04-01T00:00:00"/>
    <d v="2026-11-24T00:00:00"/>
    <d v="2028-07-20T00:00:00"/>
    <d v="2011-09-30T00:00:00"/>
    <d v="2019-04-01T00:00:00"/>
    <d v="2026-11-24T00:00:00"/>
    <d v="2028-07-20T00:00:00"/>
    <s v="No Updates"/>
    <n v="2011"/>
    <n v="2019"/>
    <n v="2026"/>
    <n v="2028"/>
    <s v="PRE-PR6"/>
    <s v="PRE-PR6"/>
    <s v="Not Achieved"/>
    <s v="Not Achieved"/>
  </r>
  <r>
    <s v="CP0644"/>
    <s v="Bracklone 110 kV Station - DSO"/>
    <s v="Multiple"/>
    <s v="Portfolio"/>
    <s v="Group 3"/>
    <b v="1"/>
    <x v="2"/>
    <n v="110"/>
    <x v="2"/>
    <d v="2020-03-19T00:00:00"/>
    <d v="2022-06-01T00:00:00"/>
    <s v=""/>
    <d v="2026-05-27T00:00:00"/>
    <d v="2020-03-19T00:00:00"/>
    <d v="2022-06-01T00:00:00"/>
    <s v=""/>
    <d v="2027-03-04T00:00:00"/>
    <s v="No Updates"/>
    <n v="2020"/>
    <n v="2022"/>
    <s v=""/>
    <n v="2026"/>
    <s v="PRE-PR6"/>
    <s v="PRE-PR6"/>
    <s v="Not Achieved"/>
    <s v="Green"/>
  </r>
  <r>
    <s v="CP0646"/>
    <s v="Finglas 110 kV Station Redevelopment"/>
    <s v="Dublin"/>
    <s v="Portfolio"/>
    <s v="Group 3"/>
    <b v="1"/>
    <x v="1"/>
    <n v="110"/>
    <x v="1"/>
    <d v="2009-08-28T00:00:00"/>
    <d v="2012-08-24T00:00:00"/>
    <d v="2026-09-18T00:00:00"/>
    <d v="2026-09-29T00:00:00"/>
    <d v="2009-08-28T00:00:00"/>
    <d v="2012-08-24T00:00:00"/>
    <d v="2026-09-18T00:00:00"/>
    <d v="2026-09-29T00:00:00"/>
    <s v="No Updates"/>
    <n v="2009"/>
    <n v="2012"/>
    <n v="2026"/>
    <n v="2026"/>
    <s v="PRE-PR6"/>
    <s v="PRE-PR6"/>
    <s v="Not Achieved"/>
    <s v="Not Achieved"/>
  </r>
  <r>
    <s v="CP0692"/>
    <s v="Inchicore - 220 kV GIS Station Upgrade"/>
    <s v="Multiple"/>
    <s v="Portfolio"/>
    <s v="Group 3"/>
    <b v="1"/>
    <x v="1"/>
    <n v="220"/>
    <x v="1"/>
    <d v="2016-09-21T00:00:00"/>
    <d v="2019-03-20T00:00:00"/>
    <d v="2026-10-22T00:00:00"/>
    <d v="2029-12-20T00:00:00"/>
    <d v="2016-09-21T00:00:00"/>
    <d v="2019-03-20T00:00:00"/>
    <d v="2026-10-22T00:00:00"/>
    <d v="2029-12-20T00:00:00"/>
    <s v="No Updates"/>
    <n v="2016"/>
    <n v="2019"/>
    <n v="2026"/>
    <n v="2029"/>
    <s v="PRE-PR6"/>
    <s v="PRE-PR6"/>
    <s v="Not Achieved"/>
    <s v="Not Achieved"/>
  </r>
  <r>
    <s v="CP0693"/>
    <s v="Baroda 110 kV station - 2 x110 kV Trafo Bays DSO"/>
    <s v="Kildare"/>
    <s v="Portfolio"/>
    <s v="Group 3"/>
    <b v="1"/>
    <x v="2"/>
    <n v="110"/>
    <x v="1"/>
    <d v="2019-06-14T00:00:00"/>
    <d v="2020-01-10T00:00:00"/>
    <s v=""/>
    <d v="2028-03-24T00:00:00"/>
    <d v="2019-06-14T00:00:00"/>
    <d v="2020-01-10T00:00:00"/>
    <s v=""/>
    <d v="2028-03-24T00:00:00"/>
    <s v="No Updates"/>
    <n v="2019"/>
    <n v="2020"/>
    <s v=""/>
    <n v="2028"/>
    <s v="PRE-PR6"/>
    <s v="PRE-PR6"/>
    <s v="Not Achieved"/>
    <s v="Not Achieved"/>
  </r>
  <r>
    <s v="CP0741"/>
    <s v="Trabeg 110 kV station - uprate 2 x 110 kV transformer bays and control room extension DSO"/>
    <s v="Cork"/>
    <s v="Portfolio"/>
    <s v="Group 3"/>
    <b v="1"/>
    <x v="2"/>
    <n v="110"/>
    <x v="1"/>
    <d v="2020-06-03T00:00:00"/>
    <d v="2021-04-29T00:00:00"/>
    <s v=""/>
    <d v="2027-02-26T00:00:00"/>
    <d v="2020-06-03T00:00:00"/>
    <d v="2021-04-29T00:00:00"/>
    <s v=""/>
    <d v="2027-02-28T00:00:00"/>
    <s v="No Updates"/>
    <n v="2020"/>
    <n v="2021"/>
    <s v=""/>
    <n v="2027"/>
    <s v="PRE-PR6"/>
    <s v="PRE-PR6"/>
    <s v="Not Achieved"/>
    <s v="Not Achieved"/>
  </r>
  <r>
    <s v="CP0749"/>
    <s v="Richardstown 220kV Station (Oriel Offshore WF)"/>
    <s v="Multiple"/>
    <s v="Portfolio"/>
    <s v="Group 5"/>
    <b v="1"/>
    <x v="3"/>
    <n v="220"/>
    <x v="0"/>
    <d v="2022-03-25T00:00:00"/>
    <d v="2026-12-21T00:00:00"/>
    <s v=""/>
    <s v=""/>
    <d v="2020-03-31T00:00:00"/>
    <d v="2024-12-20T00:00:00"/>
    <s v=""/>
    <d v="2027-12-20T00:00:00"/>
    <s v="Date(s) Updated"/>
    <n v="2022"/>
    <n v="2026"/>
    <s v=""/>
    <s v=""/>
    <s v="PRE-PR6"/>
    <s v="Not Achieved"/>
    <s v="Not Achieved"/>
    <s v="Not Achieved"/>
  </r>
  <r>
    <s v="CP0792"/>
    <s v="Finglas 220 kV Reconfiguration Project"/>
    <s v="Dublin"/>
    <s v="Portfolio"/>
    <s v="Group 3"/>
    <b v="1"/>
    <x v="1"/>
    <n v="220"/>
    <x v="1"/>
    <d v="2015-04-22T00:00:00"/>
    <d v="2018-03-11T00:00:00"/>
    <s v=""/>
    <d v="2027-12-20T00:00:00"/>
    <d v="2015-04-22T00:00:00"/>
    <d v="2018-03-11T00:00:00"/>
    <s v=""/>
    <d v="2027-12-20T00:00:00"/>
    <s v="No Updates"/>
    <n v="2015"/>
    <n v="2018"/>
    <s v=""/>
    <n v="2027"/>
    <s v="PRE-PR6"/>
    <s v="PRE-PR6"/>
    <s v="Not Achieved"/>
    <s v="Not Achieved"/>
  </r>
  <r>
    <s v="CP0796"/>
    <s v="Knockraha station &amp; installation of additional couplers"/>
    <s v="Cork"/>
    <s v="Portfolio"/>
    <s v="Group 3"/>
    <b v="1"/>
    <x v="0"/>
    <n v="220"/>
    <x v="1"/>
    <d v="2016-09-21T00:00:00"/>
    <d v="2016-09-30T00:00:00"/>
    <d v="2022-02-02T00:00:00"/>
    <d v="2033-06-30T00:00:00"/>
    <d v="2016-09-21T00:00:00"/>
    <d v="2016-09-30T00:00:00"/>
    <d v="2022-02-01T00:00:00"/>
    <d v="2033-06-30T00:00:00"/>
    <s v="No Updates"/>
    <n v="2016"/>
    <n v="2016"/>
    <n v="2022"/>
    <n v="2033"/>
    <s v="PRE-PR6"/>
    <s v="PRE-PR6"/>
    <s v="PRE-PR6"/>
    <s v="Not Achieved"/>
  </r>
  <r>
    <s v="CP0823"/>
    <s v="Maynooth - Turlough Hill 220 kV line refurbishment"/>
    <s v="Multiple"/>
    <s v="Portfolio"/>
    <s v="Group 5"/>
    <b v="1"/>
    <x v="1"/>
    <n v="220"/>
    <x v="0"/>
    <d v="2017-06-30T00:00:00"/>
    <d v="2026-11-12T00:00:00"/>
    <d v="2031-11-10T00:00:00"/>
    <d v="2033-09-02T00:00:00"/>
    <d v="2017-06-30T00:00:00"/>
    <d v="2025-09-04T00:00:00"/>
    <s v=""/>
    <d v="2026-10-30T00:00:00"/>
    <s v="Date(s) Updated"/>
    <n v="2017"/>
    <n v="2026"/>
    <n v="2031"/>
    <n v="2033"/>
    <s v="PRE-PR6"/>
    <s v="Not Achieved"/>
    <s v="Not Achieved"/>
    <s v="Not Achieved"/>
  </r>
  <r>
    <s v="CP0835"/>
    <s v="Coolnabacky - Portlaoise 110 kV line uprate"/>
    <s v="Laois"/>
    <s v="Portfolio"/>
    <s v="Group 3"/>
    <b v="1"/>
    <x v="0"/>
    <n v="110"/>
    <x v="1"/>
    <d v="2018-05-30T00:00:00"/>
    <d v="2025-10-24T00:00:00"/>
    <d v="2026-10-13T00:00:00"/>
    <d v="2026-10-13T00:00:00"/>
    <d v="2018-05-30T00:00:00"/>
    <d v="2025-11-14T00:00:00"/>
    <d v="2026-10-06T00:00:00"/>
    <d v="2026-10-09T00:00:00"/>
    <s v="No Updates"/>
    <n v="2018"/>
    <n v="2025"/>
    <n v="2026"/>
    <n v="2026"/>
    <s v="PRE-PR6"/>
    <s v="PRE-PR6"/>
    <s v="Not Achieved"/>
    <s v="Not Achieved"/>
  </r>
  <r>
    <s v="CP0841"/>
    <s v="Arva - Carrick-on-Shannon 110 kV line uprate"/>
    <s v="Multiple"/>
    <s v="Portfolio"/>
    <s v="Group 3"/>
    <b v="1"/>
    <x v="0"/>
    <n v="110"/>
    <x v="1"/>
    <d v="2020-05-21T00:00:00"/>
    <d v="2021-12-15T00:00:00"/>
    <d v="2027-11-29T00:00:00"/>
    <d v="2027-11-29T00:00:00"/>
    <d v="2020-05-21T00:00:00"/>
    <d v="2021-12-15T00:00:00"/>
    <d v="2026-05-29T00:00:00"/>
    <d v="2027-11-29T00:00:00"/>
    <s v="Date(s) Updated"/>
    <n v="2020"/>
    <n v="2021"/>
    <n v="2027"/>
    <n v="2027"/>
    <s v="PRE-PR6"/>
    <s v="PRE-PR6"/>
    <s v="Not Achieved"/>
    <s v="Not Achieved"/>
  </r>
  <r>
    <s v="CP0867"/>
    <s v="Flagford - Louth 220 kV Line Refurbishment"/>
    <s v="Multiple"/>
    <s v="Portfolio"/>
    <s v="Group 3"/>
    <b v="1"/>
    <x v="1"/>
    <n v="220"/>
    <x v="1"/>
    <d v="2015-04-20T00:00:00"/>
    <d v="2020-04-30T00:00:00"/>
    <d v="2026-05-29T00:00:00"/>
    <d v="2027-11-29T00:00:00"/>
    <d v="2015-04-20T00:00:00"/>
    <d v="2020-04-30T00:00:00"/>
    <d v="2027-05-31T00:00:00"/>
    <d v="2027-11-29T00:00:00"/>
    <s v="Date(s) Updated"/>
    <n v="2015"/>
    <n v="2020"/>
    <n v="2026"/>
    <n v="2027"/>
    <s v="PRE-PR6"/>
    <s v="PRE-PR6"/>
    <s v="Green"/>
    <s v="Not Achieved"/>
  </r>
  <r>
    <s v="CP0868"/>
    <s v="Knockraha - Raffeen 220 kV line refurbishment"/>
    <s v="Cork"/>
    <s v="Portfolio"/>
    <s v="Group 3"/>
    <b v="1"/>
    <x v="1"/>
    <n v="220"/>
    <x v="1"/>
    <d v="2015-10-30T00:00:00"/>
    <d v="2019-09-25T00:00:00"/>
    <d v="2021-02-27T00:00:00"/>
    <d v="2027-04-20T00:00:00"/>
    <d v="2015-10-30T00:00:00"/>
    <d v="2019-09-25T00:00:00"/>
    <s v=""/>
    <d v="2026-10-02T00:00:00"/>
    <s v="Date(s) Updated"/>
    <n v="2015"/>
    <n v="2019"/>
    <n v="2021"/>
    <n v="2027"/>
    <s v="PRE-PR6"/>
    <s v="PRE-PR6"/>
    <s v="PRE-PR6"/>
    <s v="Not Achieved"/>
  </r>
  <r>
    <s v="CP0873"/>
    <s v="Dunstown - Moneypoint 400 kV Refurbishment"/>
    <s v="Multiple"/>
    <s v="Portfolio"/>
    <s v="Group 3"/>
    <b v="1"/>
    <x v="1"/>
    <n v="400"/>
    <x v="1"/>
    <d v="2014-06-20T00:00:00"/>
    <d v="2019-12-05T00:00:00"/>
    <d v="2026-04-02T00:00:00"/>
    <d v="2027-11-30T00:00:00"/>
    <d v="2014-06-20T00:00:00"/>
    <d v="2019-12-05T00:00:00"/>
    <d v="2026-09-18T00:00:00"/>
    <d v="2027-11-30T00:00:00"/>
    <s v="Date(s) Updated"/>
    <n v="2014"/>
    <n v="2019"/>
    <n v="2026"/>
    <n v="2027"/>
    <s v="PRE-PR6"/>
    <s v="PRE-PR6"/>
    <s v="Green"/>
    <s v="Not Achieved"/>
  </r>
  <r>
    <s v="CP0901"/>
    <s v="Kilbarry - Knockraha 110 kV No 2 Line Refurbishment"/>
    <s v="Cork"/>
    <s v="Portfolio"/>
    <s v="Group 3"/>
    <b v="1"/>
    <x v="0"/>
    <n v="110"/>
    <x v="1"/>
    <d v="2020-05-13T00:00:00"/>
    <d v="2022-10-03T00:00:00"/>
    <d v="2026-10-09T00:00:00"/>
    <d v="2030-09-05T00:00:00"/>
    <d v="2020-05-13T00:00:00"/>
    <d v="2022-10-03T00:00:00"/>
    <d v="2027-11-10T00:00:00"/>
    <d v="2030-09-05T00:00:00"/>
    <s v="Date(s) Updated"/>
    <n v="2020"/>
    <n v="2022"/>
    <n v="2026"/>
    <n v="2030"/>
    <s v="PRE-PR6"/>
    <s v="PRE-PR6"/>
    <s v="Not Achieved"/>
    <s v="Not Achieved"/>
  </r>
  <r>
    <s v="CP0907"/>
    <s v="Dalton 110 kV Busbar"/>
    <s v="Mayo"/>
    <s v="Portfolio"/>
    <s v="Group 3"/>
    <b v="1"/>
    <x v="0"/>
    <n v="110"/>
    <x v="1"/>
    <d v="2021-10-01T00:00:00"/>
    <d v="2023-09-06T00:00:00"/>
    <d v="2025-08-27T00:00:00"/>
    <d v="2029-06-21T00:00:00"/>
    <d v="2021-10-01T00:00:00"/>
    <d v="2023-09-06T00:00:00"/>
    <d v="2025-08-27T00:00:00"/>
    <d v="2029-06-21T00:00:00"/>
    <s v="No Updates"/>
    <n v="2021"/>
    <n v="2023"/>
    <n v="2025"/>
    <n v="2029"/>
    <s v="PRE-PR6"/>
    <s v="PRE-PR6"/>
    <s v="PRE-PR6"/>
    <s v="Not Achieved"/>
  </r>
  <r>
    <s v="CP0917"/>
    <s v="Prospect Tarbert 220 kV Cable Replacement Project"/>
    <s v="Multiple"/>
    <s v="Portfolio"/>
    <s v="Group 3"/>
    <b v="1"/>
    <x v="1"/>
    <n v="220"/>
    <x v="0"/>
    <d v="2021-06-16T00:00:00"/>
    <d v="2026-12-02T00:00:00"/>
    <d v="2027-07-15T00:00:00"/>
    <d v="2027-09-20T00:00:00"/>
    <d v="2021-06-16T00:00:00"/>
    <d v="2025-12-18T00:00:00"/>
    <d v="2027-07-15T00:00:00"/>
    <d v="2027-09-18T00:00:00"/>
    <s v="No Updates"/>
    <n v="2021"/>
    <n v="2026"/>
    <n v="2027"/>
    <n v="2027"/>
    <s v="PRE-PR6"/>
    <s v="Not Achieved"/>
    <s v="Not Achieved"/>
    <s v="Not Achieved"/>
  </r>
  <r>
    <s v="CP0919"/>
    <s v="Lanesboro 110 kV Station Redevelopment Project"/>
    <s v="Longford"/>
    <s v="Portfolio"/>
    <s v="Group 3"/>
    <b v="1"/>
    <x v="0"/>
    <n v="110"/>
    <x v="1"/>
    <d v="2017-12-28T00:00:00"/>
    <d v="2020-06-30T00:00:00"/>
    <d v="2028-05-01T00:00:00"/>
    <d v="2029-12-20T00:00:00"/>
    <d v="2017-12-28T00:00:00"/>
    <d v="2020-06-30T00:00:00"/>
    <d v="2027-03-12T00:00:00"/>
    <d v="2029-12-20T00:00:00"/>
    <s v="Date(s) Updated"/>
    <n v="2017"/>
    <n v="2020"/>
    <n v="2028"/>
    <n v="2029"/>
    <s v="PRE-PR6"/>
    <s v="PRE-PR6"/>
    <s v="Not Achieved"/>
    <s v="Not Achieved"/>
  </r>
  <r>
    <s v="CP0949"/>
    <s v="Kilnap 110 kV GIS Station"/>
    <s v="Cork"/>
    <s v="Portfolio"/>
    <s v="Group 3"/>
    <b v="1"/>
    <x v="0"/>
    <n v="110"/>
    <x v="1"/>
    <d v="2017-02-14T00:00:00"/>
    <d v="2021-04-14T00:00:00"/>
    <s v=""/>
    <d v="2027-03-31T00:00:00"/>
    <d v="2017-02-14T00:00:00"/>
    <d v="2021-04-14T00:00:00"/>
    <s v=""/>
    <d v="2026-11-19T00:00:00"/>
    <s v="No Updates"/>
    <n v="2017"/>
    <n v="2021"/>
    <s v=""/>
    <n v="2027"/>
    <s v="PRE-PR6"/>
    <s v="PRE-PR6"/>
    <s v="Not Achieved"/>
    <s v="Not Achieved"/>
  </r>
  <r>
    <s v="CP0973"/>
    <s v="Knockraha Short Circuit Rating Mitigation"/>
    <s v="Cork"/>
    <s v="Portfolio"/>
    <s v="Group 3"/>
    <b v="1"/>
    <x v="0"/>
    <n v="220"/>
    <x v="1"/>
    <d v="2016-11-03T00:00:00"/>
    <d v="2019-06-21T00:00:00"/>
    <d v="2025-10-10T00:00:00"/>
    <d v="2032-12-20T00:00:00"/>
    <d v="2016-11-03T00:00:00"/>
    <d v="2019-06-21T00:00:00"/>
    <d v="2025-10-10T00:00:00"/>
    <d v="2032-12-20T00:00:00"/>
    <s v="No Updates"/>
    <n v="2016"/>
    <n v="2019"/>
    <n v="2025"/>
    <n v="2032"/>
    <s v="PRE-PR6"/>
    <s v="PRE-PR6"/>
    <s v="PRE-PR6"/>
    <s v="Not Achieved"/>
  </r>
  <r>
    <s v="CP0983"/>
    <s v="Point on Wave Controller for Glanagow 220 kV Station"/>
    <s v="Cork"/>
    <s v="Portfolio"/>
    <s v="Group 3"/>
    <b v="1"/>
    <x v="0"/>
    <n v="220"/>
    <x v="1"/>
    <d v="2016-08-04T00:00:00"/>
    <d v="2017-05-23T00:00:00"/>
    <d v="2027-03-01T00:00:00"/>
    <d v="2027-03-01T00:00:00"/>
    <d v="2016-08-04T00:00:00"/>
    <d v="2017-05-23T00:00:00"/>
    <d v="2027-03-01T00:00:00"/>
    <d v="2027-03-01T00:00:00"/>
    <s v="No Updates"/>
    <n v="2016"/>
    <n v="2017"/>
    <n v="2027"/>
    <n v="2027"/>
    <s v="PRE-PR6"/>
    <s v="PRE-PR6"/>
    <s v="Not Achieved"/>
    <s v="Not Achieved"/>
  </r>
  <r>
    <s v="CP0984"/>
    <s v="Belcamp Shellybanks 220 kV Cable"/>
    <s v="Dublin"/>
    <s v="Portfolio"/>
    <s v="Group 3"/>
    <b v="1"/>
    <x v="0"/>
    <n v="220"/>
    <x v="1"/>
    <d v="2016-07-01T00:00:00"/>
    <d v="2020-07-15T00:00:00"/>
    <s v=""/>
    <d v="2026-12-02T00:00:00"/>
    <d v="2016-07-01T00:00:00"/>
    <d v="2020-07-15T00:00:00"/>
    <s v=""/>
    <d v="2026-11-25T00:00:00"/>
    <s v="No Updates"/>
    <n v="2016"/>
    <n v="2020"/>
    <s v=""/>
    <n v="2026"/>
    <s v="PRE-PR6"/>
    <s v="PRE-PR6"/>
    <s v="Not Achieved"/>
    <s v="Not Achieved"/>
  </r>
  <r>
    <s v="CP1000"/>
    <s v="Lanesboro - Mullingar 110 kV Thermal Uprate"/>
    <s v="Multiple"/>
    <s v="Portfolio"/>
    <s v="Group 3"/>
    <b v="1"/>
    <x v="0"/>
    <n v="110"/>
    <x v="1"/>
    <d v="2021-01-29T00:00:00"/>
    <d v="2024-09-24T00:00:00"/>
    <d v="2027-11-26T00:00:00"/>
    <d v="2029-09-05T00:00:00"/>
    <d v="2021-01-29T00:00:00"/>
    <d v="2024-09-24T00:00:00"/>
    <d v="2027-11-26T00:00:00"/>
    <d v="2029-09-05T00:00:00"/>
    <s v="No Updates"/>
    <n v="2021"/>
    <n v="2024"/>
    <n v="2027"/>
    <n v="2029"/>
    <s v="PRE-PR6"/>
    <s v="PRE-PR6"/>
    <s v="Not Achieved"/>
    <s v="Not Achieved"/>
  </r>
  <r>
    <s v="CP1001"/>
    <s v="Corduff - Finglas 1 &amp; 2 220 kV line refurbishment"/>
    <s v="Dublin"/>
    <s v="Portfolio"/>
    <s v="Group 3"/>
    <b v="1"/>
    <x v="1"/>
    <n v="220"/>
    <x v="1"/>
    <d v="2022-11-10T00:00:00"/>
    <d v="2024-03-28T00:00:00"/>
    <d v="2027-10-29T00:00:00"/>
    <d v="2027-10-29T00:00:00"/>
    <d v="2022-11-10T00:00:00"/>
    <d v="2024-03-28T00:00:00"/>
    <d v="2027-10-30T00:00:00"/>
    <d v="2027-10-30T00:00:00"/>
    <s v="No Updates"/>
    <n v="2022"/>
    <n v="2024"/>
    <n v="2027"/>
    <n v="2027"/>
    <s v="PRE-PR6"/>
    <s v="PRE-PR6"/>
    <s v="Not Achieved"/>
    <s v="Not Achieved"/>
  </r>
  <r>
    <s v="CP1002"/>
    <s v="Cushaling - Newbridge 110 kV Thermal Uprate"/>
    <s v="Multiple"/>
    <s v="Portfolio"/>
    <s v="Group 2"/>
    <b v="1"/>
    <x v="0"/>
    <n v="110"/>
    <x v="1"/>
    <d v="2023-03-30T00:00:00"/>
    <d v="2025-05-30T00:00:00"/>
    <d v="2029-08-22T00:00:00"/>
    <d v="2029-11-30T00:00:00"/>
    <d v="2023-03-30T00:00:00"/>
    <d v="2025-05-30T00:00:00"/>
    <d v="2029-08-22T00:00:00"/>
    <d v="2029-11-30T00:00:00"/>
    <s v="No Updates"/>
    <n v="2023"/>
    <n v="2025"/>
    <n v="2029"/>
    <n v="2029"/>
    <s v="PRE-PR6"/>
    <s v="PRE-PR6"/>
    <s v="Not Achieved"/>
    <s v="Not Achieved"/>
  </r>
  <r>
    <s v="CP1003"/>
    <s v="Cushaling - Portlaoise 110 kV line uprate"/>
    <s v="Multiple"/>
    <s v="Portfolio"/>
    <s v="Group 3"/>
    <b v="1"/>
    <x v="1"/>
    <n v="110"/>
    <x v="1"/>
    <d v="2023-07-05T00:00:00"/>
    <d v="2026-06-04T00:00:00"/>
    <d v="2027-05-24T00:00:00"/>
    <d v="2030-08-13T00:00:00"/>
    <d v="2023-07-05T00:00:00"/>
    <d v="2026-03-12T00:00:00"/>
    <d v="2026-12-12T00:00:00"/>
    <d v="2030-08-13T00:00:00"/>
    <s v="Date(s) Updated"/>
    <n v="2023"/>
    <n v="2026"/>
    <n v="2027"/>
    <n v="2030"/>
    <s v="PRE-PR6"/>
    <s v="Green"/>
    <s v="Not Achieved"/>
    <s v="Not Achieved"/>
  </r>
  <r>
    <s v="CP1032"/>
    <s v="Cashla 220 kV Station Sprecher &amp; Schuh CB Replacement"/>
    <s v="Galway"/>
    <s v="Portfolio"/>
    <s v="Group 3"/>
    <b v="1"/>
    <x v="1"/>
    <n v="220"/>
    <x v="1"/>
    <d v="2018-06-30T00:00:00"/>
    <d v="2019-07-11T00:00:00"/>
    <d v="2026-07-16T00:00:00"/>
    <d v="2026-11-16T00:00:00"/>
    <d v="2018-06-30T00:00:00"/>
    <d v="2019-07-11T00:00:00"/>
    <s v=""/>
    <d v="2026-11-30T00:00:00"/>
    <s v="Date(s) Updated"/>
    <n v="2018"/>
    <n v="2019"/>
    <n v="2026"/>
    <n v="2026"/>
    <s v="PRE-PR6"/>
    <s v="PRE-PR6"/>
    <s v="Not Achieved"/>
    <s v="Not Achieved"/>
  </r>
  <r>
    <s v="CP1048"/>
    <s v="Power Flow Control Scheme"/>
    <s v="Donegal"/>
    <s v="Portfolio"/>
    <s v="Group 3"/>
    <b v="1"/>
    <x v="0"/>
    <n v="110"/>
    <x v="0"/>
    <d v="2021-02-04T00:00:00"/>
    <d v="2026-09-11T00:00:00"/>
    <d v="2031-07-28T00:00:00"/>
    <d v="2031-08-01T00:00:00"/>
    <d v="2021-03-31T00:00:00"/>
    <d v="2025-06-30T00:00:00"/>
    <s v=""/>
    <d v="2027-12-20T00:00:00"/>
    <s v="No Updates"/>
    <n v="2021"/>
    <n v="2026"/>
    <n v="2031"/>
    <n v="2031"/>
    <s v="PRE-PR6"/>
    <s v="Not Achieved"/>
    <s v="Not Achieved"/>
    <s v="Not Achieved"/>
  </r>
  <r>
    <s v="CP1060"/>
    <s v="Loughteague 110 kV solar farm"/>
    <s v="Laois"/>
    <s v="Portfolio"/>
    <s v="Group 3"/>
    <b v="1"/>
    <x v="3"/>
    <n v="110"/>
    <x v="1"/>
    <d v="2018-09-18T00:00:00"/>
    <d v="2021-11-05T00:00:00"/>
    <d v="2027-10-19T00:00:00"/>
    <d v="2027-12-20T00:00:00"/>
    <d v="2020-06-03T00:00:00"/>
    <d v="2021-11-05T00:00:00"/>
    <d v="2027-10-19T00:00:00"/>
    <d v="2027-12-31T00:00:00"/>
    <s v="No Updates"/>
    <n v="2018"/>
    <n v="2021"/>
    <n v="2027"/>
    <n v="2027"/>
    <s v="PRE-PR6"/>
    <s v="PRE-PR6"/>
    <s v="Not Achieved"/>
    <s v="Not Achieved"/>
  </r>
  <r>
    <s v="CP1064"/>
    <s v="Finglas Pantograph Replacement Project"/>
    <s v="Dublin"/>
    <s v="Portfolio"/>
    <s v="Group 3"/>
    <b v="1"/>
    <x v="1"/>
    <n v="220"/>
    <x v="1"/>
    <d v="2019-12-20T00:00:00"/>
    <d v="2020-11-12T00:00:00"/>
    <s v=""/>
    <d v="2027-12-20T00:00:00"/>
    <d v="2019-12-20T00:00:00"/>
    <d v="2020-11-12T00:00:00"/>
    <s v=""/>
    <d v="2027-12-20T00:00:00"/>
    <s v="No Updates"/>
    <n v="2019"/>
    <n v="2020"/>
    <s v=""/>
    <n v="2027"/>
    <s v="PRE-PR6"/>
    <s v="PRE-PR6"/>
    <s v="Not Achieved"/>
    <s v="Not Achieved"/>
  </r>
  <r>
    <s v="CP1069"/>
    <s v="Ballinknockane 110 kV Station (Ballinknockane Solar Farm)"/>
    <s v="Multiple"/>
    <s v="Portfolio"/>
    <s v="Group 3"/>
    <b v="1"/>
    <x v="3"/>
    <n v="110"/>
    <x v="1"/>
    <d v="2019-05-16T00:00:00"/>
    <d v="2020-12-24T00:00:00"/>
    <d v="2026-11-24T00:00:00"/>
    <d v="2026-11-25T00:00:00"/>
    <d v="2019-05-16T00:00:00"/>
    <d v="2020-12-24T00:00:00"/>
    <d v="2026-11-04T00:00:00"/>
    <d v="2026-11-20T00:00:00"/>
    <s v="No Updates"/>
    <n v="2019"/>
    <n v="2020"/>
    <n v="2026"/>
    <n v="2026"/>
    <s v="PRE-PR6"/>
    <s v="PRE-PR6"/>
    <s v="Not Achieved"/>
    <s v="Not Achieved"/>
  </r>
  <r>
    <s v="CP1073"/>
    <s v="Croaghaun West 110 kV Station (Oweninny 3 Wind Farm)"/>
    <s v="Mayo"/>
    <s v="Portfolio"/>
    <s v="Group 3"/>
    <b v="1"/>
    <x v="3"/>
    <n v="110"/>
    <x v="1"/>
    <d v="2020-07-02T00:00:00"/>
    <d v="2025-05-11T00:00:00"/>
    <d v="2027-07-30T00:00:00"/>
    <d v="2027-07-30T00:00:00"/>
    <d v="2020-07-02T00:00:00"/>
    <d v="2025-07-15T00:00:00"/>
    <d v="2026-06-19T00:00:00"/>
    <d v="2027-07-30T00:00:00"/>
    <s v="Date(s) Updated"/>
    <n v="2020"/>
    <n v="2025"/>
    <n v="2027"/>
    <n v="2027"/>
    <s v="PRE-PR6"/>
    <s v="PRE-PR6"/>
    <s v="Not Achieved"/>
    <s v="Not Achieved"/>
  </r>
  <r>
    <s v="CP1084"/>
    <s v="Lisdrumdoagh 110 kV Battery Storage"/>
    <s v="Monaghan"/>
    <s v="Portfolio"/>
    <s v="Group 3"/>
    <b v="1"/>
    <x v="3"/>
    <n v="110"/>
    <x v="1"/>
    <d v="2020-02-06T00:00:00"/>
    <d v="2021-05-26T00:00:00"/>
    <d v="2021-12-19T00:00:00"/>
    <d v="2027-06-18T00:00:00"/>
    <d v="2020-02-06T00:00:00"/>
    <d v="2021-05-26T00:00:00"/>
    <s v=""/>
    <d v="2026-11-19T00:00:00"/>
    <s v="Date(s) Updated"/>
    <n v="2020"/>
    <n v="2021"/>
    <n v="2021"/>
    <n v="2027"/>
    <s v="PRE-PR6"/>
    <s v="PRE-PR6"/>
    <s v="PRE-PR6"/>
    <s v="Not Achieved"/>
  </r>
  <r>
    <s v="CP1086"/>
    <s v="Dunstown T4201 and Woodland T4201 Transformer replacement"/>
    <s v="Multiple"/>
    <s v="Portfolio"/>
    <s v="Group 3"/>
    <b v="1"/>
    <x v="1"/>
    <n v="400"/>
    <x v="1"/>
    <d v="2023-05-01T00:00:00"/>
    <d v="2024-12-17T00:00:00"/>
    <d v="2027-08-15T00:00:00"/>
    <d v="2028-10-30T00:00:00"/>
    <d v="2023-05-01T00:00:00"/>
    <d v="2024-12-17T00:00:00"/>
    <d v="2027-12-06T00:00:00"/>
    <d v="2028-10-30T00:00:00"/>
    <s v="Date(s) Updated"/>
    <n v="2023"/>
    <n v="2024"/>
    <n v="2027"/>
    <n v="2028"/>
    <s v="PRE-PR6"/>
    <s v="PRE-PR6"/>
    <s v="Not Achieved"/>
    <s v="Not Achieved"/>
  </r>
  <r>
    <s v="CP1092"/>
    <s v="New 400 kV Strategic Spare Transformer"/>
    <s v="Kildare"/>
    <s v="Portfolio"/>
    <s v="Group 3"/>
    <b v="1"/>
    <x v="1"/>
    <n v="400"/>
    <x v="1"/>
    <d v="2020-01-29T00:00:00"/>
    <d v="2022-12-15T00:00:00"/>
    <d v="2026-11-25T00:00:00"/>
    <d v="2026-11-25T00:00:00"/>
    <d v="2020-01-29T00:00:00"/>
    <d v="2022-12-15T00:00:00"/>
    <d v="2026-11-25T00:00:00"/>
    <d v="2027-12-20T00:00:00"/>
    <s v="No Updates"/>
    <n v="2020"/>
    <n v="2022"/>
    <n v="2026"/>
    <n v="2026"/>
    <s v="PRE-PR6"/>
    <s v="PRE-PR6"/>
    <s v="Not Achieved"/>
    <s v="Not Achieved"/>
  </r>
  <r>
    <s v="CP1096"/>
    <s v="Transformer protection upgrade, 6 Stations"/>
    <s v="Multiple"/>
    <s v="Portfolio"/>
    <s v="Group 3"/>
    <b v="1"/>
    <x v="1"/>
    <n v="220"/>
    <x v="1"/>
    <d v="2020-02-10T00:00:00"/>
    <d v="2020-10-02T00:00:00"/>
    <d v="2022-07-25T00:00:00"/>
    <d v="2028-05-29T00:00:00"/>
    <d v="2020-02-10T00:00:00"/>
    <d v="2020-10-02T00:00:00"/>
    <d v="2022-07-23T00:00:00"/>
    <d v="2028-05-29T00:00:00"/>
    <s v="No Updates"/>
    <n v="2020"/>
    <n v="2020"/>
    <n v="2022"/>
    <n v="2028"/>
    <s v="PRE-PR6"/>
    <s v="PRE-PR6"/>
    <s v="PRE-PR6"/>
    <s v="Not Achieved"/>
  </r>
  <r>
    <s v="CP1109"/>
    <s v="Gorman and Connected Stations 220-110 kV Protection Upgrade"/>
    <s v="Meath"/>
    <s v="Portfolio"/>
    <s v="Group 3"/>
    <b v="1"/>
    <x v="1"/>
    <n v="220"/>
    <x v="1"/>
    <d v="2020-05-13T00:00:00"/>
    <d v="2021-06-25T00:00:00"/>
    <d v="2024-03-01T00:00:00"/>
    <d v="2027-12-22T00:00:00"/>
    <d v="2020-05-13T00:00:00"/>
    <d v="2021-06-25T00:00:00"/>
    <d v="2024-03-01T00:00:00"/>
    <d v="2026-10-07T00:00:00"/>
    <s v="No Updates"/>
    <n v="2020"/>
    <n v="2021"/>
    <n v="2024"/>
    <n v="2027"/>
    <s v="PRE-PR6"/>
    <s v="PRE-PR6"/>
    <s v="PRE-PR6"/>
    <s v="Not Achieved"/>
  </r>
  <r>
    <s v="CP1111"/>
    <s v="Ballydine, Cahir and Connected Stations 110 kV Protection Upgrade"/>
    <s v="Tipperary"/>
    <s v="Portfolio"/>
    <s v="Group 3"/>
    <b v="1"/>
    <x v="1"/>
    <n v="110"/>
    <x v="1"/>
    <d v="2020-05-21T00:00:00"/>
    <d v="2021-07-18T00:00:00"/>
    <d v="2025-07-15T00:00:00"/>
    <d v="2028-03-10T00:00:00"/>
    <d v="2020-05-21T00:00:00"/>
    <d v="2021-07-18T00:00:00"/>
    <d v="2025-07-15T00:00:00"/>
    <d v="2028-03-10T00:00:00"/>
    <s v="No Updates"/>
    <n v="2020"/>
    <n v="2021"/>
    <n v="2025"/>
    <n v="2028"/>
    <s v="PRE-PR6"/>
    <s v="PRE-PR6"/>
    <s v="PRE-PR6"/>
    <s v="Not Achieved"/>
  </r>
  <r>
    <s v="CP1112"/>
    <s v="Limerick and Connected Stations 110 kV Protection Upgrade"/>
    <s v="Limerick"/>
    <s v="Portfolio"/>
    <s v="Group 3"/>
    <b v="1"/>
    <x v="1"/>
    <n v="110"/>
    <x v="1"/>
    <d v="2020-05-21T00:00:00"/>
    <d v="2023-12-14T00:00:00"/>
    <d v="2027-08-30T00:00:00"/>
    <d v="2030-03-15T00:00:00"/>
    <d v="2020-05-21T00:00:00"/>
    <d v="2023-12-14T00:00:00"/>
    <d v="2027-08-30T00:00:00"/>
    <d v="2030-03-15T00:00:00"/>
    <s v="No Updates"/>
    <n v="2020"/>
    <n v="2023"/>
    <n v="2027"/>
    <n v="2030"/>
    <s v="PRE-PR6"/>
    <s v="PRE-PR6"/>
    <s v="Not Achieved"/>
    <s v="Not Achieved"/>
  </r>
  <r>
    <s v="CP1114"/>
    <s v="Platin and Connected Stations 110 kV Protection Upgrade"/>
    <s v="Meath"/>
    <s v="Portfolio"/>
    <s v="Group 3"/>
    <b v="1"/>
    <x v="1"/>
    <n v="110"/>
    <x v="2"/>
    <d v="2020-05-13T00:00:00"/>
    <d v="2021-08-18T00:00:00"/>
    <d v="2024-03-01T00:00:00"/>
    <d v="2026-03-06T00:00:00"/>
    <d v="2020-05-13T00:00:00"/>
    <d v="2021-08-18T00:00:00"/>
    <d v="2024-03-01T00:00:00"/>
    <d v="2027-04-30T00:00:00"/>
    <s v="No Updates"/>
    <n v="2020"/>
    <n v="2021"/>
    <n v="2024"/>
    <n v="2026"/>
    <s v="PRE-PR6"/>
    <s v="PRE-PR6"/>
    <s v="PRE-PR6"/>
    <s v="Green"/>
  </r>
  <r>
    <s v="CP1115"/>
    <s v="Drybridge and Connected Stations 110 kV Protection Upgrade"/>
    <s v="Multiple"/>
    <s v="Portfolio"/>
    <s v="Group 3"/>
    <b v="1"/>
    <x v="1"/>
    <n v="110"/>
    <x v="1"/>
    <d v="2020-05-13T00:00:00"/>
    <d v="2021-04-16T00:00:00"/>
    <d v="2024-03-01T00:00:00"/>
    <d v="2027-12-31T00:00:00"/>
    <d v="2020-05-13T00:00:00"/>
    <d v="2021-04-16T00:00:00"/>
    <d v="2024-03-01T00:00:00"/>
    <d v="2026-12-06T00:00:00"/>
    <s v="No Updates"/>
    <n v="2020"/>
    <n v="2021"/>
    <n v="2024"/>
    <n v="2027"/>
    <s v="PRE-PR6"/>
    <s v="PRE-PR6"/>
    <s v="PRE-PR6"/>
    <s v="Not Achieved"/>
  </r>
  <r>
    <s v="CP1116"/>
    <s v="Tipperary, Cahir and Connected Stations 110 kV Protection Upgrade"/>
    <s v="Multiple"/>
    <s v="Portfolio"/>
    <s v="Group 3"/>
    <b v="1"/>
    <x v="1"/>
    <n v="110"/>
    <x v="1"/>
    <d v="2020-05-13T00:00:00"/>
    <d v="2021-07-14T00:00:00"/>
    <d v="2023-06-30T00:00:00"/>
    <d v="2030-11-20T00:00:00"/>
    <d v="2020-05-13T00:00:00"/>
    <d v="2021-07-14T00:00:00"/>
    <d v="2023-06-30T00:00:00"/>
    <d v="2027-12-31T00:00:00"/>
    <s v="No Updates"/>
    <n v="2020"/>
    <n v="2021"/>
    <n v="2023"/>
    <n v="2030"/>
    <s v="PRE-PR6"/>
    <s v="PRE-PR6"/>
    <s v="PRE-PR6"/>
    <s v="Not Achieved"/>
  </r>
  <r>
    <s v="CP1121"/>
    <s v="Arklow Lodgewood Line Uprate"/>
    <s v="Multiple"/>
    <s v="Portfolio"/>
    <s v="Group 3"/>
    <b v="1"/>
    <x v="0"/>
    <n v="220"/>
    <x v="0"/>
    <d v="2025-02-26T00:00:00"/>
    <d v="2026-12-22T00:00:00"/>
    <d v="2028-09-14T00:00:00"/>
    <d v="2029-09-14T00:00:00"/>
    <d v="2025-02-26T00:00:00"/>
    <d v="2027-12-14T00:00:00"/>
    <d v="2028-09-14T00:00:00"/>
    <d v="2029-09-14T00:00:00"/>
    <s v="No Updates"/>
    <n v="2025"/>
    <n v="2026"/>
    <n v="2028"/>
    <n v="2029"/>
    <s v="PRE-PR6"/>
    <s v="Not Achieved"/>
    <s v="Not Achieved"/>
    <s v="Not Achieved"/>
  </r>
  <r>
    <s v="CP1122"/>
    <s v="Physical Security of Transmission Stations - Dublin Region"/>
    <s v="Multiple"/>
    <s v="Portfolio"/>
    <s v="Group 3"/>
    <b v="1"/>
    <x v="1"/>
    <s v="-"/>
    <x v="1"/>
    <d v="2020-09-01T00:00:00"/>
    <d v="2023-12-08T00:00:00"/>
    <s v=""/>
    <s v=""/>
    <d v="2020-09-01T00:00:00"/>
    <d v="2023-12-08T00:00:00"/>
    <s v=""/>
    <d v="2028-12-20T00:00:00"/>
    <s v="No Updates"/>
    <n v="2020"/>
    <n v="2023"/>
    <s v=""/>
    <s v=""/>
    <s v="PRE-PR6"/>
    <s v="PRE-PR6"/>
    <s v="Not Achieved"/>
    <s v="Not Achieved"/>
  </r>
  <r>
    <s v="CP1123"/>
    <s v="Physical Security of Transmission Stations - South Region"/>
    <s v="Multiple"/>
    <s v="Portfolio"/>
    <s v="Group 3"/>
    <b v="1"/>
    <x v="1"/>
    <s v="-"/>
    <x v="1"/>
    <d v="2021-05-07T00:00:00"/>
    <d v="2023-12-08T00:00:00"/>
    <s v=""/>
    <s v=""/>
    <d v="2021-05-07T00:00:00"/>
    <d v="2023-12-08T00:00:00"/>
    <s v=""/>
    <d v="2028-12-20T00:00:00"/>
    <s v="No Updates"/>
    <n v="2021"/>
    <n v="2023"/>
    <s v=""/>
    <s v=""/>
    <s v="PRE-PR6"/>
    <s v="PRE-PR6"/>
    <s v="Not Achieved"/>
    <s v="Not Achieved"/>
  </r>
  <r>
    <s v="CP1124"/>
    <s v="Physical Security of Transmission Stations - North Region"/>
    <s v="Multiple"/>
    <s v="Portfolio"/>
    <s v="Group 3"/>
    <b v="1"/>
    <x v="1"/>
    <s v="-"/>
    <x v="1"/>
    <d v="2021-06-11T00:00:00"/>
    <d v="2023-12-08T00:00:00"/>
    <s v=""/>
    <s v=""/>
    <d v="2021-06-11T00:00:00"/>
    <d v="2023-12-08T00:00:00"/>
    <s v=""/>
    <d v="2028-12-20T00:00:00"/>
    <s v="No Updates"/>
    <n v="2021"/>
    <n v="2023"/>
    <s v=""/>
    <s v=""/>
    <s v="PRE-PR6"/>
    <s v="PRE-PR6"/>
    <s v="Not Achieved"/>
    <s v="Not Achieved"/>
  </r>
  <r>
    <s v="CP1125"/>
    <s v="Physical Security of Transmission Stations - Central Region"/>
    <s v="Multiple"/>
    <s v="Portfolio"/>
    <s v="Group 3"/>
    <b v="1"/>
    <x v="1"/>
    <s v="-"/>
    <x v="1"/>
    <d v="2021-07-14T00:00:00"/>
    <d v="2023-12-08T00:00:00"/>
    <s v=""/>
    <s v=""/>
    <d v="2021-07-14T00:00:00"/>
    <d v="2023-12-08T00:00:00"/>
    <s v=""/>
    <d v="2028-12-20T00:00:00"/>
    <s v="No Updates"/>
    <n v="2021"/>
    <n v="2023"/>
    <s v=""/>
    <s v=""/>
    <s v="PRE-PR6"/>
    <s v="PRE-PR6"/>
    <s v="Not Achieved"/>
    <s v="Not Achieved"/>
  </r>
  <r>
    <s v="CP1126"/>
    <s v="Mully Graffy 110 kV Station (Mully Graffy Windfarm)"/>
    <s v="Donegal"/>
    <s v="Portfolio"/>
    <s v="Group 3"/>
    <b v="1"/>
    <x v="3"/>
    <n v="110"/>
    <x v="0"/>
    <d v="2020-08-06T00:00:00"/>
    <d v="2027-11-30T00:00:00"/>
    <s v=""/>
    <s v=""/>
    <d v="2020-09-30T00:00:00"/>
    <d v="2025-06-30T00:00:00"/>
    <s v=""/>
    <d v="2026-12-20T00:00:00"/>
    <s v="No Updates"/>
    <n v="2020"/>
    <n v="2027"/>
    <s v=""/>
    <s v=""/>
    <s v="PRE-PR6"/>
    <s v="Not Achieved"/>
    <s v="Not Achieved"/>
    <s v="Not Achieved"/>
  </r>
  <r>
    <s v="CP1128"/>
    <s v="Ballynanelagh 110kV Substation (Ballyvatta solar farm)"/>
    <s v="Cork"/>
    <s v="Portfolio"/>
    <s v="Group 3"/>
    <b v="1"/>
    <x v="3"/>
    <n v="110"/>
    <x v="0"/>
    <d v="2021-11-04T00:00:00"/>
    <s v=""/>
    <s v=""/>
    <s v=""/>
    <d v="2021-11-04T00:00:00"/>
    <d v="2026-11-10T00:00:00"/>
    <d v="2027-06-11T00:00:00"/>
    <d v="2027-08-13T00:00:00"/>
    <s v="Date(s) Updated"/>
    <n v="2021"/>
    <s v=""/>
    <s v=""/>
    <s v=""/>
    <s v="PRE-PR6"/>
    <s v="Not Achieved"/>
    <s v="Not Achieved"/>
    <s v="Not Achieved"/>
  </r>
  <r>
    <s v="CP1137"/>
    <s v="Carlow, Kellis 110 kV Protection Upgrade"/>
    <s v="Carlow"/>
    <s v="Portfolio"/>
    <s v="Group 3"/>
    <b v="1"/>
    <x v="1"/>
    <n v="110"/>
    <x v="1"/>
    <d v="2020-10-01T00:00:00"/>
    <d v="2021-09-01T00:00:00"/>
    <d v="2026-10-05T00:00:00"/>
    <d v="2028-11-10T00:00:00"/>
    <d v="2020-10-01T00:00:00"/>
    <d v="2021-09-01T00:00:00"/>
    <d v="2026-10-05T00:00:00"/>
    <d v="2028-11-10T00:00:00"/>
    <s v="No Updates"/>
    <n v="2020"/>
    <n v="2021"/>
    <n v="2026"/>
    <n v="2028"/>
    <s v="PRE-PR6"/>
    <s v="PRE-PR6"/>
    <s v="Not Achieved"/>
    <s v="Not Achieved"/>
  </r>
  <r>
    <s v="CP1139"/>
    <s v="Sligo &amp; Srananagh 220 &amp; 110 kV Protection upgrade"/>
    <s v="Sligo"/>
    <s v="Portfolio"/>
    <s v="Group 3"/>
    <b v="1"/>
    <x v="1"/>
    <n v="220"/>
    <x v="1"/>
    <d v="2020-10-01T00:00:00"/>
    <d v="2021-08-17T00:00:00"/>
    <d v="2025-11-10T00:00:00"/>
    <d v="2027-11-30T00:00:00"/>
    <d v="2020-10-01T00:00:00"/>
    <d v="2021-08-17T00:00:00"/>
    <d v="2025-11-10T00:00:00"/>
    <d v="2027-11-30T00:00:00"/>
    <s v="No Updates"/>
    <n v="2020"/>
    <n v="2021"/>
    <n v="2025"/>
    <n v="2027"/>
    <s v="PRE-PR6"/>
    <s v="PRE-PR6"/>
    <s v="PRE-PR6"/>
    <s v="Not Achieved"/>
  </r>
  <r>
    <s v="CP1140"/>
    <s v="Athy, Carlow and Connected Stations 110 kV Protection Upgrade"/>
    <s v="Multiple"/>
    <s v="Portfolio"/>
    <s v="Group 3"/>
    <b v="1"/>
    <x v="1"/>
    <n v="110"/>
    <x v="1"/>
    <d v="2020-10-01T00:00:00"/>
    <d v="2021-07-16T00:00:00"/>
    <d v="2026-06-02T00:00:00"/>
    <d v="2028-02-22T00:00:00"/>
    <d v="2020-10-01T00:00:00"/>
    <d v="2021-07-16T00:00:00"/>
    <d v="2026-06-01T00:00:00"/>
    <d v="2028-02-22T00:00:00"/>
    <s v="No Updates"/>
    <n v="2020"/>
    <n v="2021"/>
    <n v="2026"/>
    <n v="2028"/>
    <s v="PRE-PR6"/>
    <s v="PRE-PR6"/>
    <s v="Green"/>
    <s v="Not Achieved"/>
  </r>
  <r>
    <s v="CP1141"/>
    <s v="Kellis Station 220 kV &amp; 110 kV Protection Upgrade"/>
    <s v="Carlow"/>
    <s v="Portfolio"/>
    <s v="Group 3"/>
    <b v="1"/>
    <x v="1"/>
    <n v="220"/>
    <x v="1"/>
    <d v="2020-10-01T00:00:00"/>
    <d v="2021-09-01T00:00:00"/>
    <d v="2026-04-16T00:00:00"/>
    <d v="2027-11-10T00:00:00"/>
    <d v="2020-10-01T00:00:00"/>
    <d v="2021-09-01T00:00:00"/>
    <d v="2026-04-16T00:00:00"/>
    <d v="2027-11-10T00:00:00"/>
    <s v="No Updates"/>
    <n v="2020"/>
    <n v="2021"/>
    <n v="2026"/>
    <n v="2027"/>
    <s v="PRE-PR6"/>
    <s v="PRE-PR6"/>
    <s v="Green"/>
    <s v="Not Achieved"/>
  </r>
  <r>
    <s v="CP1142"/>
    <s v="Firlough 110 kV Station (Firlough WF)"/>
    <s v="Mayo"/>
    <s v="Portfolio"/>
    <s v="Group 3"/>
    <b v="1"/>
    <x v="3"/>
    <n v="110"/>
    <x v="0"/>
    <d v="2021-02-04T00:00:00"/>
    <s v=""/>
    <s v=""/>
    <s v=""/>
    <d v="2021-02-04T00:00:00"/>
    <d v="2026-04-30T00:00:00"/>
    <d v="2027-06-30T00:00:00"/>
    <d v="2030-08-16T00:00:00"/>
    <s v="No Updates"/>
    <n v="2021"/>
    <s v=""/>
    <s v=""/>
    <s v=""/>
    <s v="PRE-PR6"/>
    <s v="Not Achieved"/>
    <s v="Not Achieved"/>
    <s v="Not Achieved"/>
  </r>
  <r>
    <s v="CP1143"/>
    <s v="Derrylahan 110 kV Station (Blackwater Bog Solar)"/>
    <s v="Offaly"/>
    <s v="Portfolio"/>
    <s v="Group 3"/>
    <b v="1"/>
    <x v="3"/>
    <n v="110"/>
    <x v="0"/>
    <d v="2021-05-06T00:00:00"/>
    <s v=""/>
    <s v=""/>
    <s v=""/>
    <d v="2021-05-06T00:00:00"/>
    <d v="2028-11-17T00:00:00"/>
    <d v="2029-09-25T00:00:00"/>
    <d v="2029-09-25T00:00:00"/>
    <s v="No Updates"/>
    <n v="2021"/>
    <s v=""/>
    <s v=""/>
    <s v=""/>
    <s v="PRE-PR6"/>
    <s v="Not Achieved"/>
    <s v="Not Achieved"/>
    <s v="Not Achieved"/>
  </r>
  <r>
    <s v="CP1152"/>
    <s v="Arva and Connected Stations 110 kV Protection Upgrade"/>
    <s v="Multiple"/>
    <s v="Portfolio"/>
    <s v="Group 3"/>
    <b v="1"/>
    <x v="1"/>
    <n v="110"/>
    <x v="1"/>
    <d v="2020-11-12T00:00:00"/>
    <d v="2021-09-01T00:00:00"/>
    <d v="2024-03-01T00:00:00"/>
    <d v="2028-06-15T00:00:00"/>
    <d v="2020-11-12T00:00:00"/>
    <d v="2021-09-01T00:00:00"/>
    <d v="2024-03-01T00:00:00"/>
    <d v="2028-06-15T00:00:00"/>
    <s v="No Updates"/>
    <n v="2020"/>
    <n v="2021"/>
    <n v="2024"/>
    <n v="2028"/>
    <s v="PRE-PR6"/>
    <s v="PRE-PR6"/>
    <s v="PRE-PR6"/>
    <s v="Not Achieved"/>
  </r>
  <r>
    <s v="CP1159"/>
    <s v="Cullenagh and connected stations protection upgrade"/>
    <s v="Multiple"/>
    <s v="Portfolio"/>
    <s v="Group 3"/>
    <b v="1"/>
    <x v="1"/>
    <n v="220"/>
    <x v="1"/>
    <d v="2020-12-04T00:00:00"/>
    <d v="2021-11-04T00:00:00"/>
    <d v="2022-09-01T00:00:00"/>
    <d v="2027-11-29T00:00:00"/>
    <d v="2020-12-04T00:00:00"/>
    <d v="2021-11-04T00:00:00"/>
    <s v=""/>
    <d v="2027-11-29T00:00:00"/>
    <s v="Date(s) Updated"/>
    <n v="2020"/>
    <n v="2021"/>
    <n v="2022"/>
    <n v="2027"/>
    <s v="PRE-PR6"/>
    <s v="PRE-PR6"/>
    <s v="PRE-PR6"/>
    <s v="Not Achieved"/>
  </r>
  <r>
    <s v="CP1161"/>
    <s v="Cathaleens Fall and connected stations 110 kV protection upgrade"/>
    <s v="Multiple"/>
    <s v="Portfolio"/>
    <s v="Group 3"/>
    <b v="1"/>
    <x v="1"/>
    <n v="110"/>
    <x v="1"/>
    <d v="2020-12-04T00:00:00"/>
    <d v="2021-12-16T00:00:00"/>
    <d v="2026-07-14T00:00:00"/>
    <d v="2028-08-18T00:00:00"/>
    <d v="2020-12-04T00:00:00"/>
    <d v="2021-12-16T00:00:00"/>
    <s v=""/>
    <d v="2028-08-18T00:00:00"/>
    <s v="Date(s) Updated"/>
    <n v="2020"/>
    <n v="2021"/>
    <n v="2026"/>
    <n v="2028"/>
    <s v="PRE-PR6"/>
    <s v="PRE-PR6"/>
    <s v="Not Achieved"/>
    <s v="Not Achieved"/>
  </r>
  <r>
    <s v="CP1162"/>
    <s v="Irishtown, Shellybanks and connected stations 220 kV protection upgrade"/>
    <s v="Dublin"/>
    <s v="Portfolio"/>
    <s v="Group 3"/>
    <b v="1"/>
    <x v="1"/>
    <n v="220"/>
    <x v="1"/>
    <d v="2021-02-04T00:00:00"/>
    <d v="2021-12-16T00:00:00"/>
    <d v="2025-11-01T00:00:00"/>
    <d v="2028-12-31T00:00:00"/>
    <d v="2021-02-04T00:00:00"/>
    <d v="2021-12-16T00:00:00"/>
    <s v=""/>
    <d v="2026-11-30T00:00:00"/>
    <s v="Date(s) Updated"/>
    <n v="2021"/>
    <n v="2021"/>
    <n v="2025"/>
    <n v="2028"/>
    <s v="PRE-PR6"/>
    <s v="PRE-PR6"/>
    <s v="PRE-PR6"/>
    <s v="Not Achieved"/>
  </r>
  <r>
    <s v="CP1163"/>
    <s v="Butlerstown, Killoteran &amp; Waterford 110 kV protection upgrade"/>
    <s v="Waterford"/>
    <s v="Portfolio"/>
    <s v="Group 3"/>
    <b v="1"/>
    <x v="1"/>
    <n v="110"/>
    <x v="1"/>
    <d v="2021-02-04T00:00:00"/>
    <d v="2021-11-04T00:00:00"/>
    <d v="2025-05-30T00:00:00"/>
    <d v="2029-05-08T00:00:00"/>
    <d v="2021-02-04T00:00:00"/>
    <d v="2021-11-04T00:00:00"/>
    <d v="2025-05-30T00:00:00"/>
    <d v="2028-05-08T00:00:00"/>
    <s v="No Updates"/>
    <n v="2021"/>
    <n v="2021"/>
    <n v="2025"/>
    <n v="2029"/>
    <s v="PRE-PR6"/>
    <s v="PRE-PR6"/>
    <s v="PRE-PR6"/>
    <s v="Not Achieved"/>
  </r>
  <r>
    <s v="CP1164"/>
    <s v="West Cork 110 kV protection upgrade"/>
    <s v="Cork"/>
    <s v="Portfolio"/>
    <s v="Group 3"/>
    <b v="1"/>
    <x v="1"/>
    <n v="110"/>
    <x v="1"/>
    <d v="2021-02-04T00:00:00"/>
    <d v="2022-03-07T00:00:00"/>
    <d v="2026-08-21T00:00:00"/>
    <d v="2027-11-30T00:00:00"/>
    <d v="2021-02-04T00:00:00"/>
    <d v="2022-03-07T00:00:00"/>
    <d v="2026-08-21T00:00:00"/>
    <d v="2026-11-30T00:00:00"/>
    <s v="Date(s) Updated"/>
    <n v="2021"/>
    <n v="2022"/>
    <n v="2026"/>
    <n v="2027"/>
    <s v="PRE-PR6"/>
    <s v="PRE-PR6"/>
    <s v="Not Achieved"/>
    <s v="Not Achieved"/>
  </r>
  <r>
    <s v="CP1166"/>
    <s v="Gorman - Platin 110 kV line uprate"/>
    <s v="Meath"/>
    <s v="Portfolio"/>
    <s v="Group 3"/>
    <b v="1"/>
    <x v="3"/>
    <n v="110"/>
    <x v="1"/>
    <d v="2021-03-18T00:00:00"/>
    <d v="2025-08-25T00:00:00"/>
    <d v="2026-04-15T00:00:00"/>
    <d v="2026-12-18T00:00:00"/>
    <d v="2021-03-18T00:00:00"/>
    <d v="2025-08-25T00:00:00"/>
    <d v="2026-12-18T00:00:00"/>
    <d v="2026-12-18T00:00:00"/>
    <s v="No Updates"/>
    <n v="2021"/>
    <n v="2025"/>
    <n v="2026"/>
    <n v="2026"/>
    <s v="PRE-PR6"/>
    <s v="PRE-PR6"/>
    <s v="Green"/>
    <s v="Not Achieved"/>
  </r>
  <r>
    <s v="CP1168"/>
    <s v="Cashla-Salthill 110 kV Thermal Uprate"/>
    <s v="Multiple"/>
    <s v="Portfolio"/>
    <s v="Group 3"/>
    <b v="1"/>
    <x v="0"/>
    <n v="110"/>
    <x v="1"/>
    <d v="2021-03-18T00:00:00"/>
    <d v="2025-10-17T00:00:00"/>
    <d v="2027-10-15T00:00:00"/>
    <d v="2027-07-16T00:00:00"/>
    <d v="2021-03-18T00:00:00"/>
    <d v="2025-10-17T00:00:00"/>
    <d v="2026-10-15T00:00:00"/>
    <d v="2027-07-17T00:00:00"/>
    <s v="Date(s) Updated"/>
    <n v="2021"/>
    <n v="2025"/>
    <n v="2027"/>
    <n v="2027"/>
    <s v="PRE-PR6"/>
    <s v="PRE-PR6"/>
    <s v="Not Achieved"/>
    <s v="Not Achieved"/>
  </r>
  <r>
    <s v="CP1170"/>
    <s v="Newbridge - Portlaoise 110 kV Line uprate"/>
    <s v="Multiple"/>
    <s v="Portfolio"/>
    <s v="Group 3"/>
    <b v="1"/>
    <x v="0"/>
    <n v="110"/>
    <x v="2"/>
    <d v="2021-08-05T00:00:00"/>
    <d v="2025-06-19T00:00:00"/>
    <d v="2025-12-17T00:00:00"/>
    <d v="2026-05-27T00:00:00"/>
    <d v="2021-08-05T00:00:00"/>
    <d v="2025-06-19T00:00:00"/>
    <d v="2025-12-17T00:00:00"/>
    <d v="2027-04-23T00:00:00"/>
    <s v="Date(s) Updated"/>
    <n v="2021"/>
    <n v="2025"/>
    <n v="2025"/>
    <n v="2026"/>
    <s v="PRE-PR6"/>
    <s v="PRE-PR6"/>
    <s v="PRE-PR6"/>
    <s v="Green"/>
  </r>
  <r>
    <s v="CP1172"/>
    <s v="Crane - Wexford 110 kV Line uprate"/>
    <s v="Wexford"/>
    <s v="Portfolio"/>
    <s v="Group 3"/>
    <b v="1"/>
    <x v="0"/>
    <n v="110"/>
    <x v="1"/>
    <d v="2021-06-17T00:00:00"/>
    <d v="2023-10-09T00:00:00"/>
    <d v="2025-09-19T00:00:00"/>
    <d v="2026-08-28T00:00:00"/>
    <d v="2021-06-17T00:00:00"/>
    <d v="2023-10-09T00:00:00"/>
    <d v="2025-09-19T00:00:00"/>
    <d v="2026-04-29T00:00:00"/>
    <s v="Date(s) Updated"/>
    <n v="2021"/>
    <n v="2023"/>
    <n v="2025"/>
    <n v="2026"/>
    <s v="PRE-PR6"/>
    <s v="PRE-PR6"/>
    <s v="PRE-PR6"/>
    <s v="Not Achieved"/>
  </r>
  <r>
    <s v="CP1173"/>
    <s v="Glencloosagh Phase 1 - Rotating Stabiliser"/>
    <s v="Kerry"/>
    <s v="Portfolio"/>
    <s v="Group 3"/>
    <b v="1"/>
    <x v="3"/>
    <n v="220"/>
    <x v="1"/>
    <d v="2021-05-06T00:00:00"/>
    <d v="2025-10-24T00:00:00"/>
    <d v="2026-11-19T00:00:00"/>
    <d v="2026-11-19T00:00:00"/>
    <d v="2021-05-06T00:00:00"/>
    <d v="2025-10-10T00:00:00"/>
    <s v=""/>
    <d v="2026-11-19T00:00:00"/>
    <s v="No Updates"/>
    <n v="2021"/>
    <n v="2025"/>
    <n v="2026"/>
    <n v="2026"/>
    <s v="PRE-PR6"/>
    <s v="PRE-PR6"/>
    <s v="Not Achieved"/>
    <s v="Not Achieved"/>
  </r>
  <r>
    <s v="CP1177"/>
    <s v="Whitegate 110 kV Station Refurbishment Project"/>
    <s v="Cork"/>
    <s v="Portfolio"/>
    <s v="Group 3"/>
    <b v="1"/>
    <x v="1"/>
    <n v="110"/>
    <x v="0"/>
    <d v="2025-09-17T00:00:00"/>
    <d v="2029-08-20T00:00:00"/>
    <d v="2031-07-29T00:00:00"/>
    <d v="2034-04-04T00:00:00"/>
    <d v="2024-09-30T00:00:00"/>
    <d v="2025-09-01T00:00:00"/>
    <s v=""/>
    <d v="2028-12-01T00:00:00"/>
    <s v="No Updates"/>
    <n v="2025"/>
    <n v="2029"/>
    <n v="2031"/>
    <n v="2034"/>
    <s v="PRE-PR6"/>
    <s v="Not Achieved"/>
    <s v="Not Achieved"/>
    <s v="Not Achieved"/>
  </r>
  <r>
    <s v="CP1182"/>
    <s v="Transformer Restoration Project"/>
    <s v="Multiple"/>
    <s v="Portfolio"/>
    <s v="Group 3"/>
    <b v="1"/>
    <x v="1"/>
    <n v="220"/>
    <x v="1"/>
    <d v="2023-03-31T00:00:00"/>
    <d v="2025-03-05T00:00:00"/>
    <d v="2027-05-21T00:00:00"/>
    <d v="2029-11-30T00:00:00"/>
    <d v="2023-03-31T00:00:00"/>
    <d v="2025-03-05T00:00:00"/>
    <d v="2027-05-21T00:00:00"/>
    <d v="2029-11-30T00:00:00"/>
    <s v="No Updates"/>
    <n v="2023"/>
    <n v="2025"/>
    <n v="2027"/>
    <n v="2029"/>
    <s v="PRE-PR6"/>
    <s v="PRE-PR6"/>
    <s v="Not Achieved"/>
    <s v="Not Achieved"/>
  </r>
  <r>
    <s v="CP1183"/>
    <s v="Mooretown 220 kV Station"/>
    <s v="Dublin"/>
    <s v="Portfolio"/>
    <s v="Group 3"/>
    <b v="1"/>
    <x v="3"/>
    <n v="220"/>
    <x v="1"/>
    <d v="2022-04-06T00:00:00"/>
    <d v="2025-12-19T00:00:00"/>
    <d v="2028-08-11T00:00:00"/>
    <d v="2028-12-19T00:00:00"/>
    <d v="2022-04-06T00:00:00"/>
    <d v="2025-12-22T00:00:00"/>
    <d v="2028-03-31T00:00:00"/>
    <d v="2028-10-22T00:00:00"/>
    <s v="Date(s) Updated"/>
    <n v="2022"/>
    <n v="2025"/>
    <n v="2028"/>
    <n v="2028"/>
    <s v="PRE-PR6"/>
    <s v="PRE-PR6"/>
    <s v="Not Achieved"/>
    <s v="Not Achieved"/>
  </r>
  <r>
    <s v="CP1186"/>
    <s v="Agannygal, Ennis and connected stations 110 kV Protection Upgrade"/>
    <s v="Multiple"/>
    <s v="Portfolio"/>
    <s v="Group 3"/>
    <b v="1"/>
    <x v="1"/>
    <n v="110"/>
    <x v="1"/>
    <d v="2021-08-05T00:00:00"/>
    <d v="2022-09-08T00:00:00"/>
    <d v="2026-11-30T00:00:00"/>
    <d v="2027-01-04T00:00:00"/>
    <d v="2021-08-05T00:00:00"/>
    <d v="2022-09-08T00:00:00"/>
    <d v="2026-11-30T00:00:00"/>
    <d v="2027-01-01T00:00:00"/>
    <s v="No Updates"/>
    <n v="2021"/>
    <n v="2022"/>
    <n v="2026"/>
    <n v="2027"/>
    <s v="PRE-PR6"/>
    <s v="PRE-PR6"/>
    <s v="Not Achieved"/>
    <s v="Not Achieved"/>
  </r>
  <r>
    <s v="CP1188"/>
    <s v="Kilcarbery 110 kV Station (Profile Park Power Co 1 Ltd)"/>
    <s v="Dublin"/>
    <s v="Portfolio"/>
    <s v="Group 3"/>
    <b v="1"/>
    <x v="3"/>
    <n v="110"/>
    <x v="1"/>
    <d v="2021-07-08T00:00:00"/>
    <d v="2023-12-12T00:00:00"/>
    <d v="2026-09-24T00:00:00"/>
    <d v="2026-09-25T00:00:00"/>
    <d v="2021-07-08T00:00:00"/>
    <d v="2024-12-03T00:00:00"/>
    <d v="2026-09-24T00:00:00"/>
    <d v="2026-09-25T00:00:00"/>
    <s v="No Updates"/>
    <n v="2021"/>
    <n v="2023"/>
    <n v="2026"/>
    <n v="2026"/>
    <s v="PRE-PR6"/>
    <s v="PRE-PR6"/>
    <s v="Not Achieved"/>
    <s v="Not Achieved"/>
  </r>
  <r>
    <s v="CP1191"/>
    <s v="Cashla-Galway 110 kV cot 1 Line uprate"/>
    <s v="Galway"/>
    <s v="Portfolio"/>
    <s v="Group 2"/>
    <b v="1"/>
    <x v="0"/>
    <n v="110"/>
    <x v="0"/>
    <d v="2022-11-21T00:00:00"/>
    <d v="2027-09-14T00:00:00"/>
    <d v="2027-12-30T00:00:00"/>
    <d v="2028-12-30T00:00:00"/>
    <d v="2022-11-21T00:00:00"/>
    <d v="2027-03-30T00:00:00"/>
    <d v="2027-12-30T00:00:00"/>
    <d v="2028-12-30T00:00:00"/>
    <s v="Date(s) Updated"/>
    <n v="2022"/>
    <n v="2027"/>
    <n v="2027"/>
    <n v="2028"/>
    <s v="PRE-PR6"/>
    <s v="Not Achieved"/>
    <s v="Not Achieved"/>
    <s v="Not Achieved"/>
  </r>
  <r>
    <s v="CP1195"/>
    <s v="Turlough Hill 220 kV Station Refurbishment"/>
    <s v="Wicklow"/>
    <s v="Portfolio"/>
    <s v="Group 3"/>
    <b v="1"/>
    <x v="1"/>
    <n v="220"/>
    <x v="0"/>
    <d v="2023-09-06T00:00:00"/>
    <d v="2027-06-21T00:00:00"/>
    <d v="2028-09-20T00:00:00"/>
    <d v="2030-09-20T00:00:00"/>
    <d v="2023-09-06T00:00:00"/>
    <d v="2027-06-20T00:00:00"/>
    <d v="2028-09-20T00:00:00"/>
    <d v="2030-09-20T00:00:00"/>
    <s v="No Updates"/>
    <n v="2023"/>
    <n v="2027"/>
    <n v="2028"/>
    <n v="2030"/>
    <s v="PRE-PR6"/>
    <s v="Not Achieved"/>
    <s v="Not Achieved"/>
    <s v="Not Achieved"/>
  </r>
  <r>
    <s v="CP1197"/>
    <s v="Dunstown Asset Replacements"/>
    <s v="Multiple"/>
    <s v="Portfolio"/>
    <s v="Group 3"/>
    <b v="1"/>
    <x v="1"/>
    <n v="400"/>
    <x v="1"/>
    <d v="2021-12-31T00:00:00"/>
    <d v="2023-12-19T00:00:00"/>
    <d v="2026-09-18T00:00:00"/>
    <d v="2030-12-03T00:00:00"/>
    <d v="2021-12-31T00:00:00"/>
    <d v="2023-12-19T00:00:00"/>
    <d v="2026-09-18T00:00:00"/>
    <d v="2030-12-03T00:00:00"/>
    <s v="No Updates"/>
    <n v="2021"/>
    <n v="2023"/>
    <n v="2026"/>
    <n v="2030"/>
    <s v="PRE-PR6"/>
    <s v="PRE-PR6"/>
    <s v="Not Achieved"/>
    <s v="Not Achieved"/>
  </r>
  <r>
    <s v="CP1198"/>
    <s v="Barnakyle MIC Increase"/>
    <s v="Dublin"/>
    <s v="Portfolio"/>
    <s v="Group 3"/>
    <b v="1"/>
    <x v="3"/>
    <n v="110"/>
    <x v="0"/>
    <d v="2022-10-27T00:00:00"/>
    <s v=""/>
    <s v=""/>
    <s v=""/>
    <d v="2022-10-27T00:00:00"/>
    <d v="2026-12-30T00:00:00"/>
    <d v="2027-08-12T00:00:00"/>
    <d v="2027-12-17T00:00:00"/>
    <s v="No Updates"/>
    <n v="2022"/>
    <s v=""/>
    <s v=""/>
    <s v=""/>
    <s v="PRE-PR6"/>
    <s v="Not Achieved"/>
    <s v="Not Achieved"/>
    <s v="Not Achieved"/>
  </r>
  <r>
    <s v="CP1199"/>
    <s v="Derryiron - Thornsberry 110 kV Line Uprate"/>
    <s v="Offaly"/>
    <s v="Portfolio"/>
    <s v="Group 3"/>
    <b v="1"/>
    <x v="0"/>
    <n v="110"/>
    <x v="1"/>
    <d v="2021-11-19T00:00:00"/>
    <d v="2023-12-20T00:00:00"/>
    <d v="2026-08-24T00:00:00"/>
    <d v="2027-10-25T00:00:00"/>
    <d v="2021-11-19T00:00:00"/>
    <d v="2023-12-20T00:00:00"/>
    <d v="2026-07-21T00:00:00"/>
    <d v="2027-10-25T00:00:00"/>
    <s v="Date(s) Updated"/>
    <n v="2021"/>
    <n v="2023"/>
    <n v="2026"/>
    <n v="2027"/>
    <s v="PRE-PR6"/>
    <s v="PRE-PR6"/>
    <s v="Not Achieved"/>
    <s v="Not Achieved"/>
  </r>
  <r>
    <s v="CP1209"/>
    <s v="Brown Boveri Circuit Breaker Replacements"/>
    <s v="Multiple"/>
    <s v="Portfolio"/>
    <s v="Group 3"/>
    <b v="1"/>
    <x v="1"/>
    <n v="220"/>
    <x v="1"/>
    <d v="2022-03-31T00:00:00"/>
    <d v="2023-12-20T00:00:00"/>
    <d v="2027-10-05T00:00:00"/>
    <d v="2028-12-01T00:00:00"/>
    <d v="2022-03-31T00:00:00"/>
    <d v="2023-12-20T00:00:00"/>
    <d v="2027-10-05T00:00:00"/>
    <d v="2028-12-01T00:00:00"/>
    <s v="No Updates"/>
    <n v="2022"/>
    <n v="2023"/>
    <n v="2027"/>
    <n v="2028"/>
    <s v="PRE-PR6"/>
    <s v="PRE-PR6"/>
    <s v="Not Achieved"/>
    <s v="Not Achieved"/>
  </r>
  <r>
    <s v="CP1212"/>
    <s v="Bandon Raffeen 110 kV circuit thermal capacity"/>
    <s v="Cork"/>
    <s v="Portfolio"/>
    <s v="Group 3"/>
    <b v="1"/>
    <x v="0"/>
    <n v="110"/>
    <x v="1"/>
    <d v="2022-01-28T00:00:00"/>
    <d v="2024-09-05T00:00:00"/>
    <d v="2026-07-22T00:00:00"/>
    <d v="2029-07-11T00:00:00"/>
    <d v="2022-01-28T00:00:00"/>
    <d v="2024-09-05T00:00:00"/>
    <d v="2026-07-22T00:00:00"/>
    <d v="2029-07-11T00:00:00"/>
    <s v="No Updates"/>
    <n v="2022"/>
    <n v="2024"/>
    <n v="2026"/>
    <n v="2029"/>
    <s v="PRE-PR6"/>
    <s v="PRE-PR6"/>
    <s v="Not Achieved"/>
    <s v="Not Achieved"/>
  </r>
  <r>
    <s v="CP1219"/>
    <s v="Lickny 110 kV Station (Coole Wind Farm)"/>
    <s v="Westmeath"/>
    <s v="Portfolio"/>
    <s v="Group 5"/>
    <b v="1"/>
    <x v="3"/>
    <n v="110"/>
    <x v="0"/>
    <d v="2022-02-01T00:00:00"/>
    <s v=""/>
    <s v=""/>
    <s v=""/>
    <d v="2022-02-01T00:00:00"/>
    <d v="2025-03-30T00:00:00"/>
    <s v=""/>
    <d v="2026-06-01T00:00:00"/>
    <s v="No Updates"/>
    <n v="2022"/>
    <s v=""/>
    <s v=""/>
    <s v=""/>
    <s v="PRE-PR6"/>
    <s v="Not Achieved"/>
    <s v="Not Achieved"/>
    <s v="Not Achieved"/>
  </r>
  <r>
    <s v="CP1221"/>
    <s v="Mulgeeth 110 kV Station - Drehid Wind Farm"/>
    <s v="Kildare"/>
    <s v="Portfolio"/>
    <s v="Group 5"/>
    <b v="1"/>
    <x v="3"/>
    <n v="110"/>
    <x v="0"/>
    <d v="2022-02-01T00:00:00"/>
    <s v=""/>
    <s v=""/>
    <s v=""/>
    <d v="2022-02-01T00:00:00"/>
    <d v="2025-03-31T00:00:00"/>
    <s v=""/>
    <d v="2026-09-25T00:00:00"/>
    <s v="No Updates"/>
    <n v="2022"/>
    <s v=""/>
    <s v=""/>
    <s v=""/>
    <s v="PRE-PR6"/>
    <s v="Not Achieved"/>
    <s v="Not Achieved"/>
    <s v="Not Achieved"/>
  </r>
  <r>
    <s v="CP1222"/>
    <s v="Knockraha 220 kV Transformer Replacement"/>
    <s v="Cork"/>
    <s v="Portfolio"/>
    <s v="Group 3"/>
    <b v="1"/>
    <x v="1"/>
    <n v="220"/>
    <x v="1"/>
    <d v="2022-01-19T00:00:00"/>
    <d v="2022-12-15T00:00:00"/>
    <s v=""/>
    <d v="2027-12-22T00:00:00"/>
    <d v="2022-01-19T00:00:00"/>
    <d v="2022-12-15T00:00:00"/>
    <s v=""/>
    <d v="2027-12-24T00:00:00"/>
    <s v="No Updates"/>
    <n v="2022"/>
    <n v="2022"/>
    <s v=""/>
    <n v="2027"/>
    <s v="PRE-PR6"/>
    <s v="PRE-PR6"/>
    <s v="Not Achieved"/>
    <s v="Not Achieved"/>
  </r>
  <r>
    <s v="CP1223"/>
    <s v="Bandon 110 kV Busbar Rating Needs"/>
    <s v="Cork"/>
    <s v="Portfolio"/>
    <s v="Group 3"/>
    <b v="1"/>
    <x v="0"/>
    <n v="110"/>
    <x v="1"/>
    <d v="2023-05-03T00:00:00"/>
    <d v="2025-04-01T00:00:00"/>
    <d v="2026-11-11T00:00:00"/>
    <d v="2029-07-11T00:00:00"/>
    <d v="2023-05-03T00:00:00"/>
    <d v="2025-04-01T00:00:00"/>
    <d v="2026-11-11T00:00:00"/>
    <d v="2029-07-11T00:00:00"/>
    <s v="No Updates"/>
    <n v="2023"/>
    <n v="2025"/>
    <n v="2026"/>
    <n v="2029"/>
    <s v="PRE-PR6"/>
    <s v="PRE-PR6"/>
    <s v="Not Achieved"/>
    <s v="Not Achieved"/>
  </r>
  <r>
    <s v="CP1224"/>
    <s v="Lysaghtstown 110 kV Station"/>
    <s v="Cork"/>
    <s v="Portfolio"/>
    <s v="Group 3"/>
    <b v="1"/>
    <x v="3"/>
    <n v="110"/>
    <x v="1"/>
    <d v="2022-02-03T00:00:00"/>
    <d v="2023-03-02T00:00:00"/>
    <d v="2023-12-21T00:00:00"/>
    <d v="2026-07-31T00:00:00"/>
    <d v="2022-02-03T00:00:00"/>
    <d v="2023-03-02T00:00:00"/>
    <s v=""/>
    <d v="2026-07-31T00:00:00"/>
    <s v="Date(s) Updated"/>
    <n v="2022"/>
    <n v="2023"/>
    <n v="2023"/>
    <n v="2026"/>
    <s v="PRE-PR6"/>
    <s v="PRE-PR6"/>
    <s v="PRE-PR6"/>
    <s v="Not Achieved"/>
  </r>
  <r>
    <s v="CP1225"/>
    <s v="Finglas - Corduff 220 kV Protection Upgrade"/>
    <s v="Dublin"/>
    <s v="Portfolio"/>
    <s v="Group 3"/>
    <b v="1"/>
    <x v="1"/>
    <n v="220"/>
    <x v="1"/>
    <d v="2022-02-03T00:00:00"/>
    <d v="2022-12-13T00:00:00"/>
    <s v=""/>
    <d v="2028-12-20T00:00:00"/>
    <d v="2022-02-03T00:00:00"/>
    <d v="2022-12-13T00:00:00"/>
    <s v=""/>
    <d v="2026-11-30T00:00:00"/>
    <s v="No Updates"/>
    <n v="2022"/>
    <n v="2022"/>
    <s v=""/>
    <n v="2028"/>
    <s v="PRE-PR6"/>
    <s v="PRE-PR6"/>
    <s v="Not Achieved"/>
    <s v="Not Achieved"/>
  </r>
  <r>
    <s v="CP1227"/>
    <s v="Cashla and Connected Stations 220 kV &amp; 110 kV  Protection Upgrade"/>
    <s v="Multiple"/>
    <s v="Portfolio"/>
    <s v="Group 3"/>
    <b v="1"/>
    <x v="1"/>
    <n v="220"/>
    <x v="1"/>
    <d v="2022-02-02T00:00:00"/>
    <d v="2022-09-21T00:00:00"/>
    <d v="2026-09-30T00:00:00"/>
    <d v="2027-11-30T00:00:00"/>
    <d v="2022-02-02T00:00:00"/>
    <d v="2022-09-21T00:00:00"/>
    <s v=""/>
    <d v="2026-11-30T00:00:00"/>
    <s v="Date(s) Updated"/>
    <n v="2022"/>
    <n v="2022"/>
    <n v="2026"/>
    <n v="2027"/>
    <s v="PRE-PR6"/>
    <s v="PRE-PR6"/>
    <s v="Not Achieved"/>
    <s v="Not Achieved"/>
  </r>
  <r>
    <s v="CP1228"/>
    <s v="Shannonbridge and Connected Stations 220 kV &amp; 110 kV Protection Upgrade"/>
    <s v="Multiple"/>
    <s v="Portfolio"/>
    <s v="Group 3"/>
    <b v="1"/>
    <x v="1"/>
    <n v="220"/>
    <x v="1"/>
    <d v="2022-02-03T00:00:00"/>
    <d v="2022-09-26T00:00:00"/>
    <d v="2025-06-24T00:00:00"/>
    <d v="2027-08-26T00:00:00"/>
    <d v="2022-02-03T00:00:00"/>
    <d v="2022-09-26T00:00:00"/>
    <d v="2025-06-24T00:00:00"/>
    <d v="2027-08-26T00:00:00"/>
    <s v="No Updates"/>
    <n v="2022"/>
    <n v="2022"/>
    <n v="2025"/>
    <n v="2027"/>
    <s v="PRE-PR6"/>
    <s v="PRE-PR6"/>
    <s v="PRE-PR6"/>
    <s v="Not Achieved"/>
  </r>
  <r>
    <s v="CP1230"/>
    <s v="Darndale 110kV Station Phase 2 (Amazon Web Services)"/>
    <s v="Dublin"/>
    <s v="Portfolio"/>
    <s v="Group 3"/>
    <b v="1"/>
    <x v="3"/>
    <n v="110"/>
    <x v="1"/>
    <d v="2022-06-17T00:00:00"/>
    <d v="2022-12-19T00:00:00"/>
    <d v="2026-09-30T00:00:00"/>
    <d v="2027-12-20T00:00:00"/>
    <d v="2022-06-17T00:00:00"/>
    <d v="2022-12-19T00:00:00"/>
    <d v="2026-02-23T00:00:00"/>
    <d v="2027-03-08T00:00:00"/>
    <s v="No Updates"/>
    <n v="2022"/>
    <n v="2022"/>
    <n v="2026"/>
    <n v="2027"/>
    <s v="PRE-PR6"/>
    <s v="PRE-PR6"/>
    <s v="Not Achieved"/>
    <s v="Not Achieved"/>
  </r>
  <r>
    <s v="CP1237"/>
    <s v="Ferry View 110 kV Station (Knockranny Wind Farm)"/>
    <s v="Galway"/>
    <s v="Portfolio"/>
    <s v="Group 5"/>
    <b v="1"/>
    <x v="3"/>
    <n v="110"/>
    <x v="0"/>
    <d v="2022-07-07T00:00:00"/>
    <s v=""/>
    <s v=""/>
    <s v=""/>
    <d v="2022-07-07T00:00:00"/>
    <d v="2025-10-01T00:00:00"/>
    <s v=""/>
    <d v="2026-10-01T00:00:00"/>
    <s v="No Updates"/>
    <n v="2022"/>
    <s v=""/>
    <s v=""/>
    <s v=""/>
    <s v="PRE-PR6"/>
    <s v="Not Achieved"/>
    <s v="Not Achieved"/>
    <s v="Not Achieved"/>
  </r>
  <r>
    <s v="CP1238"/>
    <s v="Arklow 220 kV Station Redevelopment"/>
    <s v="Multiple"/>
    <s v="Portfolio"/>
    <s v="Group 4"/>
    <b v="1"/>
    <x v="0"/>
    <n v="220"/>
    <x v="0"/>
    <d v="2023-04-20T00:00:00"/>
    <d v="2027-03-09T00:00:00"/>
    <d v="2028-12-12T00:00:00"/>
    <d v="2032-06-08T00:00:00"/>
    <d v="2023-04-20T00:00:00"/>
    <d v="2026-09-08T00:00:00"/>
    <d v="2028-06-12T00:00:00"/>
    <d v="2032-06-08T00:00:00"/>
    <s v="Date(s) Updated"/>
    <n v="2023"/>
    <n v="2027"/>
    <n v="2028"/>
    <n v="2036"/>
    <s v="PRE-PR6"/>
    <s v="Not Achieved"/>
    <s v="Not Achieved"/>
    <s v="Not Achieved"/>
  </r>
  <r>
    <s v="CP1240"/>
    <s v="Coumaclovane Solar Extension"/>
    <s v="Kerry"/>
    <s v="Portfolio"/>
    <s v="Group 3"/>
    <b v="1"/>
    <x v="3"/>
    <n v="110"/>
    <x v="0"/>
    <d v="2022-08-31T00:00:00"/>
    <s v=""/>
    <s v=""/>
    <s v=""/>
    <d v="2022-08-31T00:00:00"/>
    <d v="2026-07-06T00:00:00"/>
    <d v="2026-10-30T00:00:00"/>
    <d v="2027-07-22T00:00:00"/>
    <s v="No Updates"/>
    <n v="2022"/>
    <s v=""/>
    <s v=""/>
    <s v=""/>
    <s v="PRE-PR6"/>
    <s v="Not Achieved"/>
    <s v="Not Achieved"/>
    <s v="Not Achieved"/>
  </r>
  <r>
    <s v="CP1241"/>
    <s v="Belcamp BSP Transfer"/>
    <s v="Dublin"/>
    <s v="Portfolio"/>
    <s v="Group 3"/>
    <b v="1"/>
    <x v="0"/>
    <n v="220"/>
    <x v="1"/>
    <d v="2022-09-01T00:00:00"/>
    <d v="2024-05-31T00:00:00"/>
    <d v="2026-08-06T00:00:00"/>
    <d v="2026-08-31T00:00:00"/>
    <d v="2022-09-01T00:00:00"/>
    <d v="2024-05-31T00:00:00"/>
    <d v="2025-11-13T00:00:00"/>
    <d v="2026-03-06T00:00:00"/>
    <s v="No Updates"/>
    <n v="2022"/>
    <n v="2024"/>
    <n v="2026"/>
    <n v="2026"/>
    <s v="PRE-PR6"/>
    <s v="PRE-PR6"/>
    <s v="Not Achieved"/>
    <s v="Not Achieved"/>
  </r>
  <r>
    <s v="CP1242"/>
    <s v="Great Island 220-110 kV transformer upgrades"/>
    <s v="Wexford"/>
    <s v="Portfolio"/>
    <s v="Group 2"/>
    <b v="1"/>
    <x v="0"/>
    <n v="220"/>
    <x v="1"/>
    <d v="2022-12-07T00:00:00"/>
    <d v="2023-12-20T00:00:00"/>
    <d v="2027-03-30T00:00:00"/>
    <d v="2027-12-31T00:00:00"/>
    <d v="2022-12-07T00:00:00"/>
    <d v="2023-12-20T00:00:00"/>
    <d v="2026-11-03T00:00:00"/>
    <d v="2026-11-26T00:00:00"/>
    <s v="Date(s) Updated"/>
    <n v="2022"/>
    <n v="2023"/>
    <n v="2027"/>
    <n v="2027"/>
    <s v="PRE-PR6"/>
    <s v="PRE-PR6"/>
    <s v="Not Achieved"/>
    <s v="Not Achieved"/>
  </r>
  <r>
    <s v="CP1244"/>
    <s v="North Arklow Solar Plus Storage"/>
    <s v="Wicklow"/>
    <s v="Portfolio"/>
    <s v="Group 3"/>
    <b v="1"/>
    <x v="3"/>
    <n v="110"/>
    <x v="1"/>
    <d v="2022-10-06T00:00:00"/>
    <d v="2024-02-07T00:00:00"/>
    <d v="2026-11-06T00:00:00"/>
    <d v="2027-07-21T00:00:00"/>
    <d v="2022-10-06T00:00:00"/>
    <d v="2024-02-07T00:00:00"/>
    <d v="2026-06-30T00:00:00"/>
    <d v="2026-07-24T00:00:00"/>
    <s v="Date(s) Updated"/>
    <n v="2022"/>
    <n v="2024"/>
    <n v="2026"/>
    <n v="2027"/>
    <s v="PRE-PR6"/>
    <s v="PRE-PR6"/>
    <s v="Not Achieved"/>
    <s v="Not Achieved"/>
  </r>
  <r>
    <s v="CP1245"/>
    <s v="Castletreasure 110 kV Station (Ballinrea Solar Park)"/>
    <s v="Cork"/>
    <s v="Portfolio"/>
    <s v="Group 3"/>
    <b v="1"/>
    <x v="3"/>
    <n v="110"/>
    <x v="1"/>
    <d v="2022-09-09T00:00:00"/>
    <d v="2024-12-12T00:00:00"/>
    <d v="2026-10-21T00:00:00"/>
    <d v="2026-10-21T00:00:00"/>
    <d v="2022-09-09T00:00:00"/>
    <d v="2024-12-12T00:00:00"/>
    <d v="2026-03-05T00:00:00"/>
    <d v="2026-12-10T00:00:00"/>
    <s v="No Updates"/>
    <n v="2022"/>
    <n v="2024"/>
    <n v="2026"/>
    <n v="2026"/>
    <s v="PRE-PR6"/>
    <s v="PRE-PR6"/>
    <s v="Not Achieved"/>
    <s v="Not Achieved"/>
  </r>
  <r>
    <s v="CP1246"/>
    <s v="Coomnaclohy 110 kV Station (Knocknamork Wind and Solar Park)"/>
    <s v="Cork"/>
    <s v="Portfolio"/>
    <s v="Group 3"/>
    <b v="1"/>
    <x v="3"/>
    <n v="110"/>
    <x v="0"/>
    <d v="2022-07-07T00:00:00"/>
    <d v="2026-08-21T00:00:00"/>
    <s v=""/>
    <s v=""/>
    <d v="2022-07-07T00:00:00"/>
    <d v="2026-02-28T00:00:00"/>
    <d v="2026-12-21T00:00:00"/>
    <d v="2027-11-01T00:00:00"/>
    <s v="Date(s) Updated"/>
    <n v="2022"/>
    <n v="2026"/>
    <s v=""/>
    <s v=""/>
    <s v="PRE-PR6"/>
    <s v="Not Achieved"/>
    <s v="Not Achieved"/>
    <s v="Not Achieved"/>
  </r>
  <r>
    <s v="CP1247"/>
    <s v="New Ballyvouskill 220-110 kV Transformer"/>
    <s v="Cork"/>
    <s v="Portfolio"/>
    <s v="Group 3"/>
    <b v="1"/>
    <x v="0"/>
    <n v="220"/>
    <x v="1"/>
    <d v="2022-05-10T00:00:00"/>
    <d v="2023-08-28T00:00:00"/>
    <d v="2027-03-30T00:00:00"/>
    <d v="2027-03-30T00:00:00"/>
    <d v="2022-05-10T00:00:00"/>
    <d v="2023-08-28T00:00:00"/>
    <d v="2026-10-16T00:00:00"/>
    <d v="2026-12-23T00:00:00"/>
    <s v="Date(s) Updated"/>
    <n v="2022"/>
    <n v="2023"/>
    <n v="2027"/>
    <n v="2027"/>
    <s v="PRE-PR6"/>
    <s v="PRE-PR6"/>
    <s v="Not Achieved"/>
    <s v="Not Achieved"/>
  </r>
  <r>
    <s v="CP1249"/>
    <s v="Porterstown Battery 60MW Phase 2"/>
    <s v="Kildare"/>
    <s v="Portfolio"/>
    <s v="Group 3"/>
    <b v="1"/>
    <x v="3"/>
    <n v="110"/>
    <x v="1"/>
    <d v="2022-06-01T00:00:00"/>
    <d v="2023-11-10T00:00:00"/>
    <d v="2027-08-23T00:00:00"/>
    <d v="2028-11-01T00:00:00"/>
    <d v="2022-06-01T00:00:00"/>
    <d v="2023-11-10T00:00:00"/>
    <d v="2027-08-21T00:00:00"/>
    <d v="2028-11-01T00:00:00"/>
    <s v="No Updates"/>
    <n v="2022"/>
    <n v="2023"/>
    <n v="2027"/>
    <n v="2028"/>
    <s v="PRE-PR6"/>
    <s v="PRE-PR6"/>
    <s v="Not Achieved"/>
    <s v="Not Achieved"/>
  </r>
  <r>
    <s v="CP1251"/>
    <s v="North Wall Life Extension Project"/>
    <s v="Dublin"/>
    <s v="Portfolio"/>
    <s v="Group 5"/>
    <b v="1"/>
    <x v="1"/>
    <n v="220"/>
    <x v="0"/>
    <d v="2024-07-03T00:00:00"/>
    <d v="2026-08-20T00:00:00"/>
    <d v="2031-07-12T00:00:00"/>
    <d v="2031-01-24T00:00:00"/>
    <d v="2024-09-30T00:00:00"/>
    <d v="2025-06-30T00:00:00"/>
    <s v=""/>
    <d v="2029-12-20T00:00:00"/>
    <s v="No Updates"/>
    <n v="2024"/>
    <n v="2026"/>
    <n v="2031"/>
    <n v="2031"/>
    <s v="PRE-PR6"/>
    <s v="Not Achieved"/>
    <s v="Not Achieved"/>
    <s v="Not Achieved"/>
  </r>
  <r>
    <s v="CP1257"/>
    <s v="T-3 P485 Kilshane Power Station"/>
    <s v="Dublin"/>
    <s v="Portfolio"/>
    <s v="Group 2"/>
    <b v="1"/>
    <x v="3"/>
    <n v="220"/>
    <x v="1"/>
    <d v="2022-05-05T00:00:00"/>
    <d v="2025-12-12T00:00:00"/>
    <d v="2027-12-01T00:00:00"/>
    <d v="2027-12-01T00:00:00"/>
    <d v="2022-05-05T00:00:00"/>
    <d v="2025-12-08T00:00:00"/>
    <d v="2028-03-08T00:00:00"/>
    <d v="2028-09-01T00:00:00"/>
    <s v="No Updates"/>
    <n v="2022"/>
    <n v="2025"/>
    <n v="2027"/>
    <n v="2027"/>
    <s v="PRE-PR6"/>
    <s v="PRE-PR6"/>
    <s v="Not Achieved"/>
    <s v="Not Achieved"/>
  </r>
  <r>
    <s v="CP1259"/>
    <s v="Cuilleen 110kV Station (Greener Ideas)"/>
    <s v="Roscommon"/>
    <s v="Portfolio"/>
    <s v="Group 3"/>
    <b v="1"/>
    <x v="3"/>
    <n v="110"/>
    <x v="1"/>
    <d v="2022-05-05T00:00:00"/>
    <d v="2024-03-06T00:00:00"/>
    <d v="2026-10-15T00:00:00"/>
    <d v="2026-10-15T00:00:00"/>
    <d v="2022-05-05T00:00:00"/>
    <d v="2024-03-06T00:00:00"/>
    <s v=""/>
    <d v="2026-03-30T00:00:00"/>
    <s v="Date(s) Updated"/>
    <n v="2022"/>
    <n v="2024"/>
    <n v="2026"/>
    <n v="2026"/>
    <s v="PRE-PR6"/>
    <s v="PRE-PR6"/>
    <s v="Not Achieved"/>
    <s v="Not Achieved"/>
  </r>
  <r>
    <s v="CP1260"/>
    <s v="Dennistown 110 kV Station (Tracystown Solar)"/>
    <s v="Wexford"/>
    <s v="Portfolio"/>
    <s v="Group 3"/>
    <b v="1"/>
    <x v="3"/>
    <n v="110"/>
    <x v="1"/>
    <d v="2022-05-30T00:00:00"/>
    <d v="2024-07-16T00:00:00"/>
    <d v="2026-11-23T00:00:00"/>
    <d v="2027-03-03T00:00:00"/>
    <d v="2022-05-30T00:00:00"/>
    <d v="2024-07-16T00:00:00"/>
    <d v="2026-01-12T00:00:00"/>
    <d v="2026-11-27T00:00:00"/>
    <s v="Date(s) Updated"/>
    <n v="2022"/>
    <n v="2024"/>
    <n v="2026"/>
    <n v="2027"/>
    <s v="PRE-PR6"/>
    <s v="PRE-PR6"/>
    <s v="Not Achieved"/>
    <s v="Not Achieved"/>
  </r>
  <r>
    <s v="CP1263"/>
    <s v="Rappareehill 110 kV Station (Derryadd Wind Farm)"/>
    <s v="Longford"/>
    <s v="Portfolio"/>
    <s v="Group 5"/>
    <b v="1"/>
    <x v="3"/>
    <n v="110"/>
    <x v="3"/>
    <s v=""/>
    <s v=""/>
    <s v=""/>
    <s v=""/>
    <s v=""/>
    <s v=""/>
    <s v=""/>
    <s v=""/>
    <s v="No Updates"/>
    <s v=""/>
    <s v=""/>
    <s v=""/>
    <s v=""/>
    <s v="Not Achieved"/>
    <s v="Not Achieved"/>
    <s v="Not Achieved"/>
    <s v="Not Achieved"/>
  </r>
  <r>
    <s v="CP1264"/>
    <s v="Rhode ESS (DSO)"/>
    <s v="Offaly"/>
    <s v="Portfolio"/>
    <s v="Group 3"/>
    <b v="1"/>
    <x v="2"/>
    <n v="110"/>
    <x v="1"/>
    <d v="2022-06-23T00:00:00"/>
    <d v="2023-09-01T00:00:00"/>
    <d v="2027-10-07T00:00:00"/>
    <d v="2027-10-07T00:00:00"/>
    <d v="2022-06-23T00:00:00"/>
    <d v="2023-09-01T00:00:00"/>
    <d v="2027-08-20T00:00:00"/>
    <d v="2027-12-20T00:00:00"/>
    <s v="Date(s) Updated"/>
    <n v="2022"/>
    <n v="2023"/>
    <n v="2027"/>
    <n v="2027"/>
    <s v="PRE-PR6"/>
    <s v="PRE-PR6"/>
    <s v="Not Achieved"/>
    <s v="Not Achieved"/>
  </r>
  <r>
    <s v="CP1265"/>
    <s v="Corkagh 110kV Station Phase 2 (Microsoft)"/>
    <s v="Dublin"/>
    <s v="Portfolio"/>
    <s v="Group 3"/>
    <b v="1"/>
    <x v="3"/>
    <n v="110"/>
    <x v="1"/>
    <d v="2022-07-26T00:00:00"/>
    <d v="2023-10-20T00:00:00"/>
    <d v="2026-04-02T00:00:00"/>
    <d v="2026-12-01T00:00:00"/>
    <d v="2022-07-26T00:00:00"/>
    <d v="2023-10-06T00:00:00"/>
    <d v="2025-11-21T00:00:00"/>
    <d v="2026-12-01T00:00:00"/>
    <s v="Date(s) Updated"/>
    <n v="2022"/>
    <n v="2023"/>
    <n v="2026"/>
    <n v="2026"/>
    <s v="PRE-PR6"/>
    <s v="PRE-PR6"/>
    <s v="Amber"/>
    <s v="Not Achieved"/>
  </r>
  <r>
    <s v="CP1266"/>
    <s v="Ballyragget 1 (Parksgrove) - DSO Parksgrove SF"/>
    <s v="Kilkenny"/>
    <s v="Portfolio"/>
    <s v="Group 3"/>
    <b v="1"/>
    <x v="2"/>
    <n v="110"/>
    <x v="1"/>
    <d v="2022-02-01T00:00:00"/>
    <d v="2023-03-01T00:00:00"/>
    <d v="2027-06-30T00:00:00"/>
    <d v="2027-06-30T00:00:00"/>
    <d v="2022-02-01T00:00:00"/>
    <d v="2023-03-01T00:00:00"/>
    <d v="2026-06-30T00:00:00"/>
    <d v="2026-09-01T00:00:00"/>
    <s v="Date(s) Updated"/>
    <n v="2022"/>
    <n v="2023"/>
    <n v="2027"/>
    <n v="2027"/>
    <s v="PRE-PR6"/>
    <s v="PRE-PR6"/>
    <s v="Not Achieved"/>
    <s v="Not Achieved"/>
  </r>
  <r>
    <s v="CP1267"/>
    <s v="Arklow 220kV - DSO Ballymanus WF"/>
    <s v="Wicklow"/>
    <s v="Portfolio"/>
    <s v="Group 3"/>
    <b v="1"/>
    <x v="2"/>
    <n v="220"/>
    <x v="1"/>
    <d v="2022-09-30T00:00:00"/>
    <d v="2023-11-06T00:00:00"/>
    <d v="2027-07-01T00:00:00"/>
    <d v="2027-07-01T00:00:00"/>
    <d v="2022-09-30T00:00:00"/>
    <d v="2023-11-06T00:00:00"/>
    <d v="2026-07-24T00:00:00"/>
    <d v="2026-07-24T00:00:00"/>
    <s v="Date(s) Updated"/>
    <n v="2022"/>
    <n v="2023"/>
    <n v="2027"/>
    <n v="2027"/>
    <s v="PRE-PR6"/>
    <s v="PRE-PR6"/>
    <s v="Not Achieved"/>
    <s v="Not Achieved"/>
  </r>
  <r>
    <s v="CP1268"/>
    <s v="Dunfirth 110kV - DSO Dysart PV"/>
    <s v="Kildare"/>
    <s v="Portfolio"/>
    <s v="Group 3"/>
    <b v="1"/>
    <x v="2"/>
    <n v="110"/>
    <x v="1"/>
    <d v="2022-09-30T00:00:00"/>
    <d v="2025-01-15T00:00:00"/>
    <d v="2027-09-30T00:00:00"/>
    <d v="2027-09-30T00:00:00"/>
    <d v="2022-09-30T00:00:00"/>
    <d v="2025-01-15T00:00:00"/>
    <d v="2026-07-04T00:00:00"/>
    <d v="2026-10-01T00:00:00"/>
    <s v="Date(s) Updated"/>
    <n v="2022"/>
    <n v="2025"/>
    <n v="2027"/>
    <n v="2027"/>
    <s v="PRE-PR6"/>
    <s v="PRE-PR6"/>
    <s v="Not Achieved"/>
    <s v="Not Achieved"/>
  </r>
  <r>
    <s v="CP1275"/>
    <s v="Cashla - Galway 110 kV Circuit 2 Uprate"/>
    <s v="Galway"/>
    <s v="Portfolio"/>
    <s v="Group 3"/>
    <b v="1"/>
    <x v="0"/>
    <n v="110"/>
    <x v="0"/>
    <d v="2022-11-21T00:00:00"/>
    <d v="2027-09-14T00:00:00"/>
    <d v="2027-12-30T00:00:00"/>
    <d v="2028-12-30T00:00:00"/>
    <d v="2022-11-21T00:00:00"/>
    <d v="2027-03-30T00:00:00"/>
    <d v="2027-12-30T00:00:00"/>
    <d v="2028-12-30T00:00:00"/>
    <s v="Date(s) Updated"/>
    <n v="2022"/>
    <n v="2027"/>
    <n v="2027"/>
    <n v="2028"/>
    <s v="PRE-PR6"/>
    <s v="Not Achieved"/>
    <s v="Not Achieved"/>
    <s v="Not Achieved"/>
  </r>
  <r>
    <s v="CP1276"/>
    <s v="Cashla - Galway 110 kV Circuit 3 Uprate"/>
    <s v="Galway"/>
    <s v="Portfolio"/>
    <s v="Group 3"/>
    <b v="1"/>
    <x v="0"/>
    <n v="110"/>
    <x v="0"/>
    <d v="2022-11-21T00:00:00"/>
    <d v="2027-09-14T00:00:00"/>
    <d v="2027-12-30T00:00:00"/>
    <d v="2028-12-30T00:00:00"/>
    <d v="2022-11-21T00:00:00"/>
    <d v="2027-03-30T00:00:00"/>
    <d v="2027-12-30T00:00:00"/>
    <d v="2028-12-30T00:00:00"/>
    <s v="Date(s) Updated"/>
    <n v="2022"/>
    <n v="2027"/>
    <n v="2027"/>
    <n v="2028"/>
    <s v="PRE-PR6"/>
    <s v="Not Achieved"/>
    <s v="Not Achieved"/>
    <s v="Not Achieved"/>
  </r>
  <r>
    <s v="CP1280"/>
    <s v="Ballyragget Future Proofed Cable"/>
    <s v="Kilkenny"/>
    <s v="Portfolio"/>
    <s v="Group 3"/>
    <b v="1"/>
    <x v="3"/>
    <n v="110"/>
    <x v="1"/>
    <d v="2022-11-22T00:00:00"/>
    <d v="2025-06-25T00:00:00"/>
    <d v="2026-10-30T00:00:00"/>
    <d v="2026-10-30T00:00:00"/>
    <d v="2022-11-22T00:00:00"/>
    <d v="2025-06-25T00:00:00"/>
    <d v="2026-06-30T00:00:00"/>
    <d v="2026-08-26T00:00:00"/>
    <s v="Date(s) Updated"/>
    <n v="2022"/>
    <n v="2025"/>
    <n v="2026"/>
    <n v="2026"/>
    <s v="PRE-PR6"/>
    <s v="PRE-PR6"/>
    <s v="Not Achieved"/>
    <s v="Not Achieved"/>
  </r>
  <r>
    <s v="CP1281"/>
    <s v="Batter Lane DSO Station"/>
    <s v="Dublin"/>
    <s v="Portfolio"/>
    <s v="Group 3"/>
    <b v="1"/>
    <x v="2"/>
    <n v="110"/>
    <x v="1"/>
    <d v="2023-02-09T00:00:00"/>
    <d v="2024-11-20T00:00:00"/>
    <d v="2026-10-30T00:00:00"/>
    <d v="2026-10-30T00:00:00"/>
    <d v="2023-02-09T00:00:00"/>
    <d v="2024-11-20T00:00:00"/>
    <s v=""/>
    <d v="2026-10-30T00:00:00"/>
    <s v="No Updates"/>
    <n v="2023"/>
    <n v="2024"/>
    <n v="2026"/>
    <n v="2026"/>
    <s v="PRE-PR6"/>
    <s v="PRE-PR6"/>
    <s v="Not Achieved"/>
    <s v="Not Achieved"/>
  </r>
  <r>
    <s v="CP1282"/>
    <s v="Clogher-Drumkeen 110 kV Line Alteration"/>
    <s v="Donegal"/>
    <s v="Portfolio"/>
    <s v="Group 3"/>
    <b v="1"/>
    <x v="4"/>
    <n v="110"/>
    <x v="0"/>
    <d v="2023-03-31T00:00:00"/>
    <d v="2029-12-14T00:00:00"/>
    <d v="2032-04-02T00:00:00"/>
    <d v="2032-10-19T00:00:00"/>
    <d v="2023-03-31T00:00:00"/>
    <d v="2025-08-25T00:00:00"/>
    <s v=""/>
    <d v="2026-12-31T00:00:00"/>
    <s v="Date(s) Updated"/>
    <n v="2023"/>
    <n v="2029"/>
    <n v="2032"/>
    <n v="2032"/>
    <s v="PRE-PR6"/>
    <s v="Not Achieved"/>
    <s v="Not Achieved"/>
    <s v="Not Achieved"/>
  </r>
  <r>
    <s v="CP1283"/>
    <s v="Belcamp cables masterplan"/>
    <s v="Dublin"/>
    <s v="Portfolio"/>
    <s v="Group 5"/>
    <b v="1"/>
    <x v="0"/>
    <n v="110"/>
    <x v="0"/>
    <d v="2024-10-02T00:00:00"/>
    <d v="2027-06-17T00:00:00"/>
    <s v=""/>
    <s v=""/>
    <d v="2024-12-20T00:00:00"/>
    <d v="2026-12-20T00:00:00"/>
    <s v=""/>
    <d v="2028-12-20T00:00:00"/>
    <s v="No Updates"/>
    <n v="2024"/>
    <n v="2027"/>
    <s v=""/>
    <s v=""/>
    <s v="PRE-PR6"/>
    <s v="Not Achieved"/>
    <s v="Not Achieved"/>
    <s v="Not Achieved"/>
  </r>
  <r>
    <s v="CP1284"/>
    <s v="Walterstown 110kV Station DSO"/>
    <s v="Kildare"/>
    <s v="Portfolio"/>
    <s v="Group 3"/>
    <b v="1"/>
    <x v="2"/>
    <n v="110"/>
    <x v="0"/>
    <d v="2024-01-19T00:00:00"/>
    <d v="2027-03-01T00:00:00"/>
    <d v="2029-07-10T00:00:00"/>
    <d v="2029-10-10T00:00:00"/>
    <d v="2024-01-19T00:00:00"/>
    <d v="2027-03-01T00:00:00"/>
    <d v="2029-07-10T00:00:00"/>
    <d v="2029-10-10T00:00:00"/>
    <s v="No Updates"/>
    <n v="2024"/>
    <n v="2027"/>
    <n v="2029"/>
    <n v="2029"/>
    <s v="PRE-PR6"/>
    <s v="Not Achieved"/>
    <s v="Not Achieved"/>
    <s v="Not Achieved"/>
  </r>
  <r>
    <s v="CP1285"/>
    <s v="Barnahely - Raffeen No 2 110 kV Line"/>
    <s v="Cork"/>
    <s v="Portfolio"/>
    <s v="Group 3"/>
    <b v="1"/>
    <x v="4"/>
    <n v="110"/>
    <x v="1"/>
    <d v="2023-08-04T00:00:00"/>
    <d v="2024-04-16T00:00:00"/>
    <d v="2024-11-29T00:00:00"/>
    <d v="2028-11-24T00:00:00"/>
    <d v="2023-08-04T00:00:00"/>
    <d v="2024-04-16T00:00:00"/>
    <d v="2024-11-30T00:00:00"/>
    <d v="2028-11-24T00:00:00"/>
    <s v="No Updates"/>
    <n v="2023"/>
    <n v="2024"/>
    <n v="2024"/>
    <n v="2028"/>
    <s v="PRE-PR6"/>
    <s v="PRE-PR6"/>
    <s v="PRE-PR6"/>
    <s v="Not Achieved"/>
  </r>
  <r>
    <s v="CP1291"/>
    <s v="Carlow 110 kV Station Busbar Thermal Capacity Need"/>
    <s v="Carlow"/>
    <s v="Portfolio"/>
    <s v="Group 3"/>
    <b v="1"/>
    <x v="0"/>
    <n v="110"/>
    <x v="1"/>
    <d v="2023-06-07T00:00:00"/>
    <d v="2025-03-05T00:00:00"/>
    <d v="2027-06-11T00:00:00"/>
    <d v="2028-09-29T00:00:00"/>
    <d v="2023-06-07T00:00:00"/>
    <d v="2025-03-05T00:00:00"/>
    <s v=""/>
    <d v="2028-09-29T00:00:00"/>
    <s v="No Updates"/>
    <n v="2023"/>
    <n v="2025"/>
    <n v="2027"/>
    <n v="2028"/>
    <s v="PRE-PR6"/>
    <s v="PRE-PR6"/>
    <s v="Not Achieved"/>
    <s v="Not Achieved"/>
  </r>
  <r>
    <s v="CP1296"/>
    <s v="Rinawade 110 kV GIS Station (Liffey Park)"/>
    <s v="Multiple"/>
    <s v="Portfolio"/>
    <s v="Group 3"/>
    <b v="1"/>
    <x v="3"/>
    <n v="110"/>
    <x v="1"/>
    <d v="2023-10-02T00:00:00"/>
    <d v="2024-09-04T00:00:00"/>
    <d v="2027-04-27T00:00:00"/>
    <d v="2027-04-27T00:00:00"/>
    <d v="2023-10-06T00:00:00"/>
    <d v="2024-09-04T00:00:00"/>
    <s v=""/>
    <d v="2026-10-01T00:00:00"/>
    <s v="Date(s) Updated"/>
    <n v="2023"/>
    <n v="2024"/>
    <n v="2027"/>
    <n v="2027"/>
    <s v="PRE-PR6"/>
    <s v="PRE-PR6"/>
    <s v="Not Achieved"/>
    <s v="Not Achieved"/>
  </r>
  <r>
    <s v="CP1297"/>
    <s v="Glansillagh 220kV Station S"/>
    <s v="Kerry"/>
    <s v="Portfolio"/>
    <s v="Group 3"/>
    <b v="1"/>
    <x v="3"/>
    <n v="220"/>
    <x v="0"/>
    <d v="2023-06-08T00:00:00"/>
    <d v="2027-09-06T00:00:00"/>
    <s v=""/>
    <s v=""/>
    <d v="2023-06-08T00:00:00"/>
    <d v="2027-09-04T00:00:00"/>
    <d v="2029-05-10T00:00:00"/>
    <d v="2029-12-06T00:00:00"/>
    <s v="No Updates"/>
    <n v="2023"/>
    <n v="2027"/>
    <s v=""/>
    <s v=""/>
    <s v="PRE-PR6"/>
    <s v="Not Achieved"/>
    <s v="Not Achieved"/>
    <s v="Not Achieved"/>
  </r>
  <r>
    <s v="CP1300"/>
    <s v="Climate Change Adaptation Measures"/>
    <s v="Multiple"/>
    <s v="Portfolio"/>
    <s v="Group 5"/>
    <b v="1"/>
    <x v="1"/>
    <n v="220"/>
    <x v="0"/>
    <d v="2023-04-05T00:00:00"/>
    <d v="2027-07-14T00:00:00"/>
    <s v=""/>
    <s v=""/>
    <d v="2023-04-05T00:00:00"/>
    <d v="2026-02-26T00:00:00"/>
    <s v=""/>
    <s v=""/>
    <s v="No Updates"/>
    <n v="2023"/>
    <n v="2027"/>
    <s v=""/>
    <s v=""/>
    <s v="PRE-PR6"/>
    <s v="Not Achieved"/>
    <s v="Not Achieved"/>
    <s v="Not Achieved"/>
  </r>
  <r>
    <s v="CP1301"/>
    <s v="Dundalk Louth 110 kV Line Uprate"/>
    <s v="Louth"/>
    <s v="Portfolio"/>
    <s v="Group 3"/>
    <b v="1"/>
    <x v="1"/>
    <n v="110"/>
    <x v="1"/>
    <d v="2024-02-07T00:00:00"/>
    <d v="2025-02-28T00:00:00"/>
    <s v=""/>
    <d v="2027-11-12T00:00:00"/>
    <d v="2024-02-07T00:00:00"/>
    <d v="2025-02-28T00:00:00"/>
    <s v=""/>
    <d v="2026-08-13T00:00:00"/>
    <s v="Date(s) Updated"/>
    <n v="2024"/>
    <n v="2025"/>
    <s v=""/>
    <n v="2027"/>
    <s v="PRE-PR6"/>
    <s v="PRE-PR6"/>
    <s v="Not Achieved"/>
    <s v="Not Achieved"/>
  </r>
  <r>
    <s v="CP1302"/>
    <s v="Killonan Shannonbridge 220 kV Line Refurbishment"/>
    <s v="Multiple"/>
    <s v="Portfolio"/>
    <s v="Group 2"/>
    <b v="1"/>
    <x v="1"/>
    <n v="220"/>
    <x v="1"/>
    <d v="2025-10-08T00:00:00"/>
    <d v="2026-04-23T00:00:00"/>
    <d v="2028-03-31T00:00:00"/>
    <d v="2029-03-01T00:00:00"/>
    <d v="2026-06-10T00:00:00"/>
    <d v="2028-03-14T00:00:00"/>
    <d v="2028-04-01T00:00:00"/>
    <d v="2029-03-01T00:00:00"/>
    <s v="No Updates"/>
    <n v="2025"/>
    <n v="2026"/>
    <n v="2028"/>
    <n v="2029"/>
    <s v="PRE-PR6"/>
    <s v="Green"/>
    <s v="Not Achieved"/>
    <s v="Not Achieved"/>
  </r>
  <r>
    <s v="CP1310"/>
    <s v="Agannygal-Ennis Line Refurbishment"/>
    <s v="Multiple"/>
    <s v="Portfolio"/>
    <s v="Group 3"/>
    <b v="1"/>
    <x v="1"/>
    <n v="110"/>
    <x v="1"/>
    <d v="2024-12-09T00:00:00"/>
    <d v="2026-06-04T00:00:00"/>
    <d v="2027-12-10T00:00:00"/>
    <d v="2029-12-07T00:00:00"/>
    <d v="2024-12-09T00:00:00"/>
    <d v="2026-06-26T00:00:00"/>
    <d v="2027-06-11T00:00:00"/>
    <d v="2028-03-26T00:00:00"/>
    <s v="Date(s) Updated"/>
    <n v="2024"/>
    <n v="2026"/>
    <n v="2027"/>
    <n v="2029"/>
    <s v="PRE-PR6"/>
    <s v="Green"/>
    <s v="Not Achieved"/>
    <s v="Not Achieved"/>
  </r>
  <r>
    <s v="CP1311"/>
    <s v="Athlone - Lanesboro 110 kV line uprate"/>
    <s v="Multiple"/>
    <s v="Portfolio"/>
    <s v="Group 2"/>
    <b v="1"/>
    <x v="0"/>
    <n v="110"/>
    <x v="1"/>
    <d v="2023-02-16T00:00:00"/>
    <d v="2025-09-26T00:00:00"/>
    <d v="2027-11-30T00:00:00"/>
    <d v="2030-09-16T00:00:00"/>
    <d v="2023-02-16T00:00:00"/>
    <d v="2025-09-30T00:00:00"/>
    <d v="2026-10-20T00:00:00"/>
    <d v="2030-09-16T00:00:00"/>
    <s v="No Updates"/>
    <n v="2023"/>
    <n v="2025"/>
    <n v="2027"/>
    <n v="2030"/>
    <s v="PRE-PR6"/>
    <s v="PRE-PR6"/>
    <s v="Not Achieved"/>
    <s v="Not Achieved"/>
  </r>
  <r>
    <s v="CP1312"/>
    <s v="Athy - Carlow 110 kV circuit 1"/>
    <s v="Multiple"/>
    <s v="Portfolio"/>
    <s v="Group 2"/>
    <b v="1"/>
    <x v="0"/>
    <n v="110"/>
    <x v="0"/>
    <d v="2024-06-05T00:00:00"/>
    <d v="2027-03-22T00:00:00"/>
    <d v="2028-09-20T00:00:00"/>
    <d v="2029-09-06T00:00:00"/>
    <d v="2024-06-05T00:00:00"/>
    <d v="2027-03-22T00:00:00"/>
    <d v="2027-06-22T00:00:00"/>
    <d v="2029-09-06T00:00:00"/>
    <s v="Date(s) Updated"/>
    <n v="2024"/>
    <n v="2027"/>
    <n v="2028"/>
    <n v="2029"/>
    <s v="PRE-PR6"/>
    <s v="Not Achieved"/>
    <s v="Not Achieved"/>
    <s v="Not Achieved"/>
  </r>
  <r>
    <s v="CP1314"/>
    <s v="Baroda - Monread 110 kV circuit 1 (DLR)"/>
    <s v="Kildare"/>
    <s v="Portfolio"/>
    <s v="Group 2"/>
    <b v="1"/>
    <x v="0"/>
    <n v="110"/>
    <x v="0"/>
    <d v="2024-07-03T00:00:00"/>
    <d v="2029-12-21T00:00:00"/>
    <d v="2032-06-21T00:00:00"/>
    <d v="2033-09-02T00:00:00"/>
    <d v="2024-09-30T00:00:00"/>
    <d v="2027-03-31T00:00:00"/>
    <s v=""/>
    <d v="2029-12-20T00:00:00"/>
    <s v="No Updates"/>
    <n v="2024"/>
    <n v="2029"/>
    <n v="2032"/>
    <n v="2033"/>
    <s v="PRE-PR6"/>
    <s v="Not Achieved"/>
    <s v="Not Achieved"/>
    <s v="Not Achieved"/>
  </r>
  <r>
    <s v="CP1315"/>
    <s v="Baroda - Newbridge 110 kV circuit 1 (DLR)"/>
    <s v="Kildare"/>
    <s v="Portfolio"/>
    <s v="Group 2"/>
    <b v="1"/>
    <x v="0"/>
    <n v="110"/>
    <x v="0"/>
    <d v="2024-07-03T00:00:00"/>
    <d v="2029-12-21T00:00:00"/>
    <d v="2031-03-28T00:00:00"/>
    <d v="2031-03-28T00:00:00"/>
    <d v="2024-09-30T00:00:00"/>
    <d v="2028-03-31T00:00:00"/>
    <s v=""/>
    <d v="2030-12-20T00:00:00"/>
    <s v="No Updates"/>
    <n v="2024"/>
    <n v="2029"/>
    <n v="2031"/>
    <n v="2031"/>
    <s v="PRE-PR6"/>
    <s v="Not Achieved"/>
    <s v="Not Achieved"/>
    <s v="Not Achieved"/>
  </r>
  <r>
    <s v="CP1316"/>
    <s v="Replacement of substation Back-Up supply equipment – North-East Region"/>
    <s v="Multiple"/>
    <s v="Portfolio"/>
    <s v="Group 5"/>
    <b v="1"/>
    <x v="1"/>
    <s v="-"/>
    <x v="0"/>
    <d v="2024-02-07T00:00:00"/>
    <d v="2027-04-14T00:00:00"/>
    <s v=""/>
    <s v=""/>
    <d v="2024-03-29T00:00:00"/>
    <d v="2025-06-30T00:00:00"/>
    <s v=""/>
    <d v="2026-12-30T00:00:00"/>
    <s v="Date(s) Updated"/>
    <n v="2024"/>
    <n v="2027"/>
    <s v=""/>
    <s v=""/>
    <s v="PRE-PR6"/>
    <s v="Not Achieved"/>
    <s v="Not Achieved"/>
    <s v="Not Achieved"/>
  </r>
  <r>
    <s v="CP1318"/>
    <s v="Binbane - Clogher - Cathaleens Fall - 110 kV Clogher tie in"/>
    <s v="Donegal"/>
    <s v="Portfolio"/>
    <s v="Group 3"/>
    <b v="1"/>
    <x v="0"/>
    <n v="110"/>
    <x v="3"/>
    <d v="2029-02-21T00:00:00"/>
    <d v="2030-12-06T00:00:00"/>
    <d v="2031-09-05T00:00:00"/>
    <d v="2032-09-03T00:00:00"/>
    <d v="2024-12-20T00:00:00"/>
    <d v="2027-12-20T00:00:00"/>
    <s v=""/>
    <d v="2029-12-20T00:00:00"/>
    <s v="No Updates"/>
    <n v="2029"/>
    <n v="2030"/>
    <n v="2031"/>
    <n v="2032"/>
    <s v="Not Achieved"/>
    <s v="Not Achieved"/>
    <s v="Not Achieved"/>
    <s v="Not Achieved"/>
  </r>
  <r>
    <s v="CP1319"/>
    <s v="Blake Maynooth Newbridge Uprate"/>
    <s v="Kildare"/>
    <s v="Portfolio"/>
    <s v="Group 3"/>
    <b v="1"/>
    <x v="1"/>
    <n v="110"/>
    <x v="0"/>
    <d v="2025-09-03T00:00:00"/>
    <d v="2026-12-18T00:00:00"/>
    <d v="2027-09-17T00:00:00"/>
    <d v="2028-09-18T00:00:00"/>
    <d v="2025-09-03T00:00:00"/>
    <d v="2026-12-18T00:00:00"/>
    <d v="2027-09-18T00:00:00"/>
    <d v="2028-09-18T00:00:00"/>
    <s v="No Updates"/>
    <n v="2025"/>
    <n v="2026"/>
    <n v="2027"/>
    <n v="2028"/>
    <s v="PRE-PR6"/>
    <s v="Not Achieved"/>
    <s v="Not Achieved"/>
    <s v="Not Achieved"/>
  </r>
  <r>
    <s v="CP1320"/>
    <s v="Barrymore Cahir Knockraha 110kV Line Uprate"/>
    <s v="Multiple"/>
    <s v="Portfolio"/>
    <s v="Group 3"/>
    <b v="1"/>
    <x v="0"/>
    <n v="110"/>
    <x v="0"/>
    <d v="2022-07-31T00:00:00"/>
    <d v="2026-09-25T00:00:00"/>
    <d v="2028-07-27T00:00:00"/>
    <d v="2030-07-26T00:00:00"/>
    <d v="2022-09-30T00:00:00"/>
    <d v="2025-06-30T00:00:00"/>
    <s v=""/>
    <d v="2028-12-20T00:00:00"/>
    <s v="Date(s) Updated"/>
    <n v="2022"/>
    <n v="2026"/>
    <n v="2028"/>
    <n v="2030"/>
    <s v="PRE-PR6"/>
    <s v="Not Achieved"/>
    <s v="Not Achieved"/>
    <s v="Not Achieved"/>
  </r>
  <r>
    <s v="CP1325"/>
    <s v="Blundelstown Mullingar 110 kV Line Uprate"/>
    <s v="Multiple"/>
    <s v="Portfolio"/>
    <s v="Group 2"/>
    <b v="1"/>
    <x v="0"/>
    <n v="110"/>
    <x v="0"/>
    <d v="2024-12-20T00:00:00"/>
    <d v="2026-12-21T00:00:00"/>
    <d v="2027-09-01T00:00:00"/>
    <d v="2030-05-08T00:00:00"/>
    <d v="2024-12-20T00:00:00"/>
    <d v="2026-12-01T00:00:00"/>
    <d v="2027-09-01T00:00:00"/>
    <d v="2030-05-08T00:00:00"/>
    <s v="No Updates"/>
    <n v="2024"/>
    <n v="2026"/>
    <n v="2027"/>
    <n v="2030"/>
    <s v="PRE-PR6"/>
    <s v="Not Achieved"/>
    <s v="Not Achieved"/>
    <s v="Not Achieved"/>
  </r>
  <r>
    <s v="CP1327"/>
    <s v="Drumkeen - Clogher 110 kV circuit 1"/>
    <s v="Donegal"/>
    <s v="Portfolio"/>
    <s v="Group 2"/>
    <b v="1"/>
    <x v="0"/>
    <n v="110"/>
    <x v="3"/>
    <d v="2029-02-07T00:00:00"/>
    <d v="2030-07-26T00:00:00"/>
    <d v="2031-04-28T00:00:00"/>
    <d v="2032-04-27T00:00:00"/>
    <d v="2024-12-20T00:00:00"/>
    <d v="2026-09-30T00:00:00"/>
    <s v=""/>
    <d v="2028-12-20T00:00:00"/>
    <s v="No Updates"/>
    <n v="2029"/>
    <n v="2030"/>
    <n v="2031"/>
    <n v="2032"/>
    <s v="Not Achieved"/>
    <s v="Not Achieved"/>
    <s v="Not Achieved"/>
    <s v="Not Achieved"/>
  </r>
  <r>
    <s v="CP1331"/>
    <s v="Rosspile 110kV Station (Rosspile Storage Facility)"/>
    <s v="Wexford"/>
    <s v="Portfolio"/>
    <s v="Group 3"/>
    <b v="1"/>
    <x v="3"/>
    <n v="110"/>
    <x v="0"/>
    <d v="2025-05-07T00:00:00"/>
    <s v=""/>
    <s v=""/>
    <s v=""/>
    <d v="2025-05-07T00:00:00"/>
    <d v="2026-03-12T00:00:00"/>
    <d v="2022-05-20T00:00:00"/>
    <d v="2029-09-08T00:00:00"/>
    <s v="No Updates"/>
    <n v="2025"/>
    <s v=""/>
    <s v=""/>
    <s v=""/>
    <s v="PRE-PR6"/>
    <s v="Not Achieved"/>
    <s v="Not Achieved"/>
    <s v="Not Achieved"/>
  </r>
  <r>
    <s v="CP1332"/>
    <s v="Reask Solar Farm (ECP 2-2-12)"/>
    <s v="Meath"/>
    <s v="Portfolio"/>
    <s v="Group 5"/>
    <b v="1"/>
    <x v="3"/>
    <s v="-"/>
    <x v="3"/>
    <s v=""/>
    <s v=""/>
    <s v=""/>
    <s v=""/>
    <d v="2024-09-27T00:00:00"/>
    <d v="2025-09-30T00:00:00"/>
    <s v=""/>
    <d v="2028-06-28T00:00:00"/>
    <s v="No Updates"/>
    <s v=""/>
    <s v=""/>
    <s v=""/>
    <s v=""/>
    <s v="Not Achieved"/>
    <s v="Not Achieved"/>
    <s v="Not Achieved"/>
    <s v="Not Achieved"/>
  </r>
  <r>
    <s v="CP1334"/>
    <s v="Newbarn 110 kV Station (Fieldstown Solar Farm)"/>
    <s v="Dublin"/>
    <s v="Portfolio"/>
    <s v="Group 3"/>
    <b v="1"/>
    <x v="3"/>
    <n v="110"/>
    <x v="1"/>
    <d v="2023-08-01T00:00:00"/>
    <d v="2025-12-15T00:00:00"/>
    <d v="2027-11-19T00:00:00"/>
    <d v="2027-11-19T00:00:00"/>
    <d v="2023-08-01T00:00:00"/>
    <d v="2025-12-12T00:00:00"/>
    <d v="2027-07-08T00:00:00"/>
    <d v="2027-11-19T00:00:00"/>
    <s v="Date(s) Updated"/>
    <n v="2023"/>
    <n v="2025"/>
    <n v="2027"/>
    <n v="2027"/>
    <s v="PRE-PR6"/>
    <s v="PRE-PR6"/>
    <s v="Not Achieved"/>
    <s v="Not Achieved"/>
  </r>
  <r>
    <s v="CP1335"/>
    <s v="Garballagh 110kV Station (Garballagh 2 Solar Farm)"/>
    <s v="Meath"/>
    <s v="Portfolio"/>
    <s v="Group 5"/>
    <b v="1"/>
    <x v="3"/>
    <n v="110"/>
    <x v="0"/>
    <d v="2023-07-20T00:00:00"/>
    <s v=""/>
    <s v=""/>
    <s v=""/>
    <d v="2023-07-20T00:00:00"/>
    <d v="2025-04-21T00:00:00"/>
    <s v=""/>
    <d v="2026-01-30T00:00:00"/>
    <s v="No Updates"/>
    <n v="2023"/>
    <s v=""/>
    <s v=""/>
    <s v=""/>
    <s v="PRE-PR6"/>
    <s v="Not Achieved"/>
    <s v="Not Achieved"/>
    <s v="Not Achieved"/>
  </r>
  <r>
    <s v="CP1338"/>
    <s v="Effernoge 110kV Station (Tomsallagh Solar)"/>
    <s v="Wexford"/>
    <s v="Portfolio"/>
    <s v="Group 3"/>
    <b v="1"/>
    <x v="3"/>
    <n v="110"/>
    <x v="1"/>
    <d v="2023-11-10T00:00:00"/>
    <d v="2026-04-09T00:00:00"/>
    <d v="2027-11-10T00:00:00"/>
    <d v="2027-11-10T00:00:00"/>
    <d v="2023-11-10T00:00:00"/>
    <d v="2025-10-31T00:00:00"/>
    <d v="2027-07-15T00:00:00"/>
    <d v="2027-07-15T00:00:00"/>
    <s v="Date(s) Updated"/>
    <n v="2023"/>
    <n v="2026"/>
    <n v="2027"/>
    <n v="2027"/>
    <s v="PRE-PR6"/>
    <s v="Amber"/>
    <s v="Not Achieved"/>
    <s v="Not Achieved"/>
  </r>
  <r>
    <s v="CP1341"/>
    <s v="Cloon 110 kV_Barnacurragh Solar Park"/>
    <s v="Galway"/>
    <s v="Portfolio"/>
    <s v="Group 3"/>
    <b v="1"/>
    <x v="3"/>
    <n v="110"/>
    <x v="0"/>
    <d v="2023-04-04T00:00:00"/>
    <d v="2026-10-01T00:00:00"/>
    <s v=""/>
    <s v=""/>
    <d v="2023-04-04T00:00:00"/>
    <d v="2026-10-01T00:00:00"/>
    <d v="2027-09-30T00:00:00"/>
    <d v="2030-05-10T00:00:00"/>
    <s v="No Updates"/>
    <n v="2023"/>
    <n v="2026"/>
    <s v=""/>
    <s v=""/>
    <s v="PRE-PR6"/>
    <s v="Not Achieved"/>
    <s v="Not Achieved"/>
    <s v="Not Achieved"/>
  </r>
  <r>
    <s v="CP1342"/>
    <s v="Drumcamill 110 kV Station (Monvallet Hybrid Solar and Battery Farm)"/>
    <s v="Louth"/>
    <s v="Portfolio"/>
    <s v="Group 3"/>
    <b v="1"/>
    <x v="3"/>
    <n v="110"/>
    <x v="1"/>
    <d v="2023-10-06T00:00:00"/>
    <d v="2024-09-04T00:00:00"/>
    <d v="2026-07-22T00:00:00"/>
    <d v="2026-07-22T00:00:00"/>
    <d v="2023-10-06T00:00:00"/>
    <d v="2024-09-04T00:00:00"/>
    <s v=""/>
    <d v="2026-07-01T00:00:00"/>
    <s v="No Updates"/>
    <n v="2023"/>
    <n v="2024"/>
    <n v="2026"/>
    <n v="2026"/>
    <s v="PRE-PR6"/>
    <s v="PRE-PR6"/>
    <s v="Not Achieved"/>
    <s v="Not Achieved"/>
  </r>
  <r>
    <s v="CP1344"/>
    <s v="Timahoe North Phase 2 Solar Farm (ECP 2-2-23)"/>
    <s v="Kildare"/>
    <s v="Portfolio"/>
    <s v="Group 5"/>
    <b v="1"/>
    <x v="3"/>
    <s v="-"/>
    <x v="3"/>
    <s v=""/>
    <s v=""/>
    <s v=""/>
    <s v=""/>
    <d v="2024-09-27T00:00:00"/>
    <d v="2025-01-28T00:00:00"/>
    <s v=""/>
    <d v="2027-10-28T00:00:00"/>
    <s v="No Updates"/>
    <s v=""/>
    <s v=""/>
    <s v=""/>
    <s v=""/>
    <s v="Not Achieved"/>
    <s v="Not Achieved"/>
    <s v="Not Achieved"/>
    <s v="Not Achieved"/>
  </r>
  <r>
    <s v="CP1345"/>
    <s v="Golagh 110kV Station (Barnesmore WF Repower)"/>
    <s v="Donegal"/>
    <s v="Portfolio"/>
    <s v="Group 5"/>
    <b v="1"/>
    <x v="3"/>
    <n v="110"/>
    <x v="0"/>
    <d v="2024-03-06T00:00:00"/>
    <d v="2027-07-01T00:00:00"/>
    <s v=""/>
    <s v=""/>
    <d v="2024-02-16T00:00:00"/>
    <d v="2025-05-27T00:00:00"/>
    <s v=""/>
    <d v="2027-11-25T00:00:00"/>
    <s v="Date(s) Updated"/>
    <n v="2024"/>
    <n v="2027"/>
    <s v=""/>
    <s v=""/>
    <s v="PRE-PR6"/>
    <s v="Not Achieved"/>
    <s v="Not Achieved"/>
    <s v="Not Achieved"/>
  </r>
  <r>
    <s v="CP1346"/>
    <s v="Meath Hill 110 kV Station (Ardagh South Energy Storage)"/>
    <s v="Meath"/>
    <s v="Portfolio"/>
    <s v="Group 3"/>
    <b v="1"/>
    <x v="3"/>
    <n v="110"/>
    <x v="1"/>
    <d v="2024-03-06T00:00:00"/>
    <d v="2025-09-26T00:00:00"/>
    <d v="2027-08-31T00:00:00"/>
    <d v="2027-08-31T00:00:00"/>
    <d v="2024-03-06T00:00:00"/>
    <d v="2025-09-26T00:00:00"/>
    <d v="2027-08-31T00:00:00"/>
    <d v="2027-10-07T00:00:00"/>
    <s v="Date(s) Updated"/>
    <n v="2024"/>
    <n v="2025"/>
    <n v="2027"/>
    <n v="2027"/>
    <s v="PRE-PR6"/>
    <s v="PRE-PR6"/>
    <s v="Not Achieved"/>
    <s v="Not Achieved"/>
  </r>
  <r>
    <s v="CP1347"/>
    <s v="Dunbrody 110 kV Station (Kilmannock Battery Storage Facility Phase 2)"/>
    <s v="Wexford"/>
    <s v="Portfolio"/>
    <s v="Group 3"/>
    <b v="1"/>
    <x v="3"/>
    <n v="110"/>
    <x v="0"/>
    <d v="2023-10-06T00:00:00"/>
    <d v="2026-10-30T00:00:00"/>
    <s v=""/>
    <s v=""/>
    <d v="2023-10-06T00:00:00"/>
    <d v="2026-01-30T00:00:00"/>
    <s v=""/>
    <d v="2027-06-08T00:00:00"/>
    <s v="No Updates"/>
    <n v="2023"/>
    <n v="2026"/>
    <s v=""/>
    <s v=""/>
    <s v="PRE-PR6"/>
    <s v="Not Achieved"/>
    <s v="Not Achieved"/>
    <s v="Not Achieved"/>
  </r>
  <r>
    <s v="CP1351"/>
    <s v="Ballynadrideen 110 kV Station (Ballyroe Solar)"/>
    <s v="Cork"/>
    <s v="Portfolio"/>
    <s v="Group 3"/>
    <b v="1"/>
    <x v="3"/>
    <n v="110"/>
    <x v="1"/>
    <d v="2023-03-30T00:00:00"/>
    <d v="2024-05-29T00:00:00"/>
    <d v="2026-08-28T00:00:00"/>
    <d v="2026-10-15T00:00:00"/>
    <d v="2023-03-30T00:00:00"/>
    <d v="2024-04-03T00:00:00"/>
    <d v="2026-01-12T00:00:00"/>
    <d v="2026-10-15T00:00:00"/>
    <s v="No Updates"/>
    <n v="2023"/>
    <n v="2024"/>
    <n v="2026"/>
    <n v="2026"/>
    <s v="PRE-PR6"/>
    <s v="PRE-PR6"/>
    <s v="Not Achieved"/>
    <s v="Not Achieved"/>
  </r>
  <r>
    <s v="CP1352"/>
    <s v="Gortatleva 110 kV Station (Ballymoneen Solar Park)"/>
    <s v="Galway"/>
    <s v="Portfolio"/>
    <s v="Group 3"/>
    <b v="1"/>
    <x v="3"/>
    <n v="110"/>
    <x v="2"/>
    <d v="2023-04-09T00:00:00"/>
    <d v="2024-09-23T00:00:00"/>
    <d v="2026-03-02T00:00:00"/>
    <d v="2026-03-02T00:00:00"/>
    <d v="2023-04-09T00:00:00"/>
    <d v="2024-09-23T00:00:00"/>
    <d v="2026-01-12T00:00:00"/>
    <d v="2026-12-12T00:00:00"/>
    <s v="No Updates"/>
    <n v="2023"/>
    <n v="2024"/>
    <n v="2026"/>
    <n v="2026"/>
    <s v="PRE-PR6"/>
    <s v="PRE-PR6"/>
    <s v="Green"/>
    <s v="Green"/>
  </r>
  <r>
    <s v="CP1353"/>
    <s v="Bendinstown 110kV Station (Garreenleen Solar)"/>
    <s v="Carlow"/>
    <s v="Portfolio"/>
    <s v="Group 3"/>
    <b v="1"/>
    <x v="3"/>
    <n v="110"/>
    <x v="2"/>
    <d v="2023-04-20T00:00:00"/>
    <d v="2024-08-07T00:00:00"/>
    <d v="2026-05-05T00:00:00"/>
    <d v="2026-05-05T00:00:00"/>
    <d v="2023-04-20T00:00:00"/>
    <d v="2024-08-07T00:00:00"/>
    <d v="2025-11-28T00:00:00"/>
    <d v="2026-11-28T00:00:00"/>
    <s v="No Updates"/>
    <n v="2023"/>
    <n v="2024"/>
    <n v="2026"/>
    <n v="2026"/>
    <s v="PRE-PR6"/>
    <s v="PRE-PR6"/>
    <s v="Amber"/>
    <s v="Green"/>
  </r>
  <r>
    <s v="CP1354"/>
    <s v="Coolshamroge 110 kV Station (Manusmore Solar Park)"/>
    <s v="Clare"/>
    <s v="Portfolio"/>
    <s v="Group 3"/>
    <b v="1"/>
    <x v="3"/>
    <n v="110"/>
    <x v="0"/>
    <d v="2023-04-05T00:00:00"/>
    <d v="2026-08-13T00:00:00"/>
    <s v=""/>
    <s v=""/>
    <d v="2023-04-05T00:00:00"/>
    <d v="2026-11-20T00:00:00"/>
    <d v="2027-11-01T00:00:00"/>
    <d v="2029-08-01T00:00:00"/>
    <s v="No Updates"/>
    <n v="2023"/>
    <n v="2026"/>
    <s v=""/>
    <s v=""/>
    <s v="PRE-PR6"/>
    <s v="Not Achieved"/>
    <s v="Not Achieved"/>
    <s v="Not Achieved"/>
  </r>
  <r>
    <s v="CP1355"/>
    <s v="Corbetstown 110 kV Station (Garr Solar and Storage)"/>
    <s v="Offaly"/>
    <s v="Portfolio"/>
    <s v="Group 3"/>
    <b v="1"/>
    <x v="3"/>
    <n v="110"/>
    <x v="0"/>
    <d v="2024-03-06T00:00:00"/>
    <d v="2027-04-22T00:00:00"/>
    <s v=""/>
    <s v=""/>
    <d v="2024-03-06T00:00:00"/>
    <d v="2027-04-22T00:00:00"/>
    <d v="2027-12-31T00:00:00"/>
    <d v="2027-12-31T00:00:00"/>
    <s v="Date(s) Updated"/>
    <n v="2024"/>
    <n v="2027"/>
    <s v=""/>
    <s v=""/>
    <s v="PRE-PR6"/>
    <s v="Not Achieved"/>
    <s v="Not Achieved"/>
    <s v="Not Achieved"/>
  </r>
  <r>
    <s v="CP1356"/>
    <s v="Gortawee 110 kV Station (Mucklagh Battery Storage Facility)"/>
    <s v="Cavan"/>
    <s v="Portfolio"/>
    <s v="Group 5"/>
    <b v="1"/>
    <x v="3"/>
    <n v="110"/>
    <x v="0"/>
    <d v="2024-08-07T00:00:00"/>
    <s v=""/>
    <s v=""/>
    <s v=""/>
    <d v="2024-08-07T00:00:00"/>
    <d v="2027-10-01T00:00:00"/>
    <d v="2029-03-19T00:00:00"/>
    <d v="2029-03-19T00:00:00"/>
    <s v="No Updates"/>
    <n v="2024"/>
    <s v=""/>
    <s v=""/>
    <s v=""/>
    <s v="PRE-PR6"/>
    <s v="Not Achieved"/>
    <s v="Not Achieved"/>
    <s v="Not Achieved"/>
  </r>
  <r>
    <s v="CP1357"/>
    <s v="Philipstown 110 kV Station (Kilcush solar farm)"/>
    <s v="Multiple"/>
    <s v="Portfolio"/>
    <s v="Group 5"/>
    <b v="1"/>
    <x v="3"/>
    <n v="110"/>
    <x v="0"/>
    <d v="2024-09-04T00:00:00"/>
    <s v=""/>
    <s v=""/>
    <s v=""/>
    <d v="2024-09-17T00:00:00"/>
    <d v="2025-06-30T00:00:00"/>
    <s v=""/>
    <d v="2028-02-21T00:00:00"/>
    <s v="No Updates"/>
    <n v="2024"/>
    <s v=""/>
    <s v=""/>
    <s v=""/>
    <s v="PRE-PR6"/>
    <s v="Not Achieved"/>
    <s v="Not Achieved"/>
    <s v="Not Achieved"/>
  </r>
  <r>
    <s v="CP1358"/>
    <s v="Thornsberry 110 kV Station (Ballycosney 150 MW BESS)"/>
    <s v="Offaly"/>
    <s v="Portfolio"/>
    <s v="Group 5"/>
    <b v="1"/>
    <x v="3"/>
    <n v="110"/>
    <x v="0"/>
    <d v="2025-02-05T00:00:00"/>
    <s v=""/>
    <s v=""/>
    <s v=""/>
    <d v="2025-02-05T00:00:00"/>
    <d v="2027-04-19T00:00:00"/>
    <d v="2029-12-27T00:00:00"/>
    <d v="2029-12-27T00:00:00"/>
    <s v="No Updates"/>
    <n v="2025"/>
    <s v=""/>
    <s v=""/>
    <s v=""/>
    <s v="PRE-PR6"/>
    <s v="Not Achieved"/>
    <s v="Not Achieved"/>
    <s v="Not Achieved"/>
  </r>
  <r>
    <s v="CP1360"/>
    <s v="Coolcor 110KV (Coolavacoose Solar Farm)"/>
    <s v="Multiple"/>
    <s v="Portfolio"/>
    <s v="Group 5"/>
    <b v="1"/>
    <x v="3"/>
    <n v="110"/>
    <x v="0"/>
    <d v="2024-11-06T00:00:00"/>
    <s v=""/>
    <s v=""/>
    <s v=""/>
    <d v="2024-12-10T00:00:00"/>
    <d v="2025-06-30T00:00:00"/>
    <s v=""/>
    <d v="2027-03-31T00:00:00"/>
    <s v="No Updates"/>
    <n v="2024"/>
    <s v=""/>
    <s v=""/>
    <s v=""/>
    <s v="PRE-PR6"/>
    <s v="Not Achieved"/>
    <s v="Not Achieved"/>
    <s v="Not Achieved"/>
  </r>
  <r>
    <s v="CP1361"/>
    <s v="Booltaigh 110KV Station (Carncreagh Energy Storage)"/>
    <s v="Clare"/>
    <s v="Portfolio"/>
    <s v="Group 5"/>
    <b v="1"/>
    <x v="3"/>
    <n v="110"/>
    <x v="0"/>
    <d v="2024-11-06T00:00:00"/>
    <s v=""/>
    <s v=""/>
    <s v=""/>
    <d v="2024-11-06T00:00:00"/>
    <d v="2026-02-12T00:00:00"/>
    <d v="2026-05-29T00:00:00"/>
    <d v="2027-05-21T00:00:00"/>
    <s v="Date(s) Updated"/>
    <n v="2024"/>
    <s v=""/>
    <s v=""/>
    <s v=""/>
    <s v="PRE-PR6"/>
    <s v="Not Achieved"/>
    <s v="Not Achieved"/>
    <s v="Not Achieved"/>
  </r>
  <r>
    <s v="CP1362"/>
    <s v="Bishopswood 110 kV Station (Blue Pine Solar)"/>
    <s v="Offaly"/>
    <s v="Portfolio"/>
    <s v="Group 5"/>
    <b v="1"/>
    <x v="3"/>
    <n v="110"/>
    <x v="3"/>
    <s v=""/>
    <s v=""/>
    <s v=""/>
    <s v=""/>
    <d v="2024-12-10T00:00:00"/>
    <d v="2025-06-30T00:00:00"/>
    <s v=""/>
    <d v="2028-03-31T00:00:00"/>
    <s v="No Updates"/>
    <s v=""/>
    <s v=""/>
    <s v=""/>
    <s v=""/>
    <s v="Not Achieved"/>
    <s v="Not Achieved"/>
    <s v="Not Achieved"/>
    <s v="Not Achieved"/>
  </r>
  <r>
    <s v="CP1363"/>
    <s v="Curraghdoo 110 kV Station (Clonymeath Solar Farm)"/>
    <s v="Multiple"/>
    <s v="Portfolio"/>
    <s v="Group 5"/>
    <b v="1"/>
    <x v="3"/>
    <n v="110"/>
    <x v="0"/>
    <d v="2025-07-01T00:00:00"/>
    <s v=""/>
    <s v=""/>
    <s v=""/>
    <d v="2025-01-30T00:00:00"/>
    <d v="2025-06-30T00:00:00"/>
    <s v=""/>
    <d v="2028-03-31T00:00:00"/>
    <s v="No Updates"/>
    <n v="2025"/>
    <s v=""/>
    <s v=""/>
    <s v=""/>
    <s v="PRE-PR6"/>
    <s v="Not Achieved"/>
    <s v="Not Achieved"/>
    <s v="Not Achieved"/>
  </r>
  <r>
    <s v="CP1364"/>
    <s v="Moanalow 110 kV Station (Grangeford Solar PV)"/>
    <s v="Carlow"/>
    <s v="Portfolio"/>
    <s v="Group 5"/>
    <b v="1"/>
    <x v="3"/>
    <n v="110"/>
    <x v="0"/>
    <d v="2024-11-06T00:00:00"/>
    <s v=""/>
    <s v=""/>
    <s v=""/>
    <s v=""/>
    <s v=""/>
    <s v=""/>
    <s v=""/>
    <s v="No Updates"/>
    <n v="2024"/>
    <s v=""/>
    <s v=""/>
    <s v=""/>
    <s v="PRE-PR6"/>
    <s v="Not Achieved"/>
    <s v="Not Achieved"/>
    <s v="Not Achieved"/>
  </r>
  <r>
    <s v="CP1365"/>
    <s v="Mihanboy 110 kV station (Taduff Solar Park)"/>
    <s v="Roscommon"/>
    <s v="Portfolio"/>
    <s v="Group 5"/>
    <b v="1"/>
    <x v="3"/>
    <n v="110"/>
    <x v="0"/>
    <d v="2024-11-06T00:00:00"/>
    <d v="2026-10-12T00:00:00"/>
    <s v=""/>
    <s v=""/>
    <d v="2024-11-06T00:00:00"/>
    <d v="2027-03-06T00:00:00"/>
    <d v="2029-09-25T00:00:00"/>
    <d v="2029-11-01T00:00:00"/>
    <s v="Date(s) Updated"/>
    <n v="2024"/>
    <n v="2026"/>
    <s v=""/>
    <s v=""/>
    <s v="PRE-PR6"/>
    <s v="Not Achieved"/>
    <s v="Not Achieved"/>
    <s v="Not Achieved"/>
  </r>
  <r>
    <s v="CP1366"/>
    <s v="Lysaghtstown 110 kV Station (Lysaghtstown Solar Farm Phase 2)"/>
    <s v="Cork"/>
    <s v="Portfolio"/>
    <s v="Group 5"/>
    <b v="1"/>
    <x v="3"/>
    <n v="110"/>
    <x v="0"/>
    <d v="2024-09-04T00:00:00"/>
    <s v=""/>
    <s v=""/>
    <s v=""/>
    <d v="2024-09-04T00:00:00"/>
    <d v="2026-05-06T00:00:00"/>
    <d v="2027-12-20T00:00:00"/>
    <d v="2030-09-14T00:00:00"/>
    <s v="No Updates"/>
    <n v="2024"/>
    <s v=""/>
    <s v=""/>
    <s v=""/>
    <s v="PRE-PR6"/>
    <s v="Not Achieved"/>
    <s v="Not Achieved"/>
    <s v="Not Achieved"/>
  </r>
  <r>
    <s v="CP1367"/>
    <s v="Midleton 110kV Station (Carrigogna BESS)"/>
    <s v="Cork"/>
    <s v="Portfolio"/>
    <s v="Group 5"/>
    <b v="1"/>
    <x v="3"/>
    <n v="110"/>
    <x v="0"/>
    <d v="2025-02-05T00:00:00"/>
    <s v=""/>
    <s v=""/>
    <s v=""/>
    <d v="2025-02-05T00:00:00"/>
    <d v="2027-01-09T00:00:00"/>
    <d v="2029-03-26T00:00:00"/>
    <d v="2029-03-26T00:00:00"/>
    <s v="No Updates"/>
    <n v="2025"/>
    <s v=""/>
    <s v=""/>
    <s v=""/>
    <s v="PRE-PR6"/>
    <s v="Not Achieved"/>
    <s v="Not Achieved"/>
    <s v="Not Achieved"/>
  </r>
  <r>
    <s v="CP1368"/>
    <s v="Crosspatrick 110 kV Station (Mullafarry BESS)"/>
    <s v="Mayo"/>
    <s v="Portfolio"/>
    <s v="Group 5"/>
    <b v="1"/>
    <x v="3"/>
    <n v="110"/>
    <x v="0"/>
    <d v="2025-01-15T00:00:00"/>
    <s v=""/>
    <s v=""/>
    <s v=""/>
    <d v="2025-01-15T00:00:00"/>
    <d v="2027-08-10T00:00:00"/>
    <d v="2029-07-15T00:00:00"/>
    <d v="2029-07-15T00:00:00"/>
    <s v="No Updates"/>
    <n v="2025"/>
    <s v=""/>
    <s v=""/>
    <s v=""/>
    <s v="PRE-PR6"/>
    <s v="Not Achieved"/>
    <s v="Not Achieved"/>
    <s v="Not Achieved"/>
  </r>
  <r>
    <s v="CP1369"/>
    <s v="Colehill 110 kV Station (Ballyteige Solar Park)"/>
    <s v="Offaly"/>
    <s v="Portfolio"/>
    <s v="Group 5"/>
    <b v="1"/>
    <x v="3"/>
    <n v="110"/>
    <x v="0"/>
    <d v="2026-05-06T00:00:00"/>
    <s v=""/>
    <s v=""/>
    <s v=""/>
    <s v=""/>
    <s v=""/>
    <s v=""/>
    <s v=""/>
    <s v="Date(s) Updated"/>
    <n v="2026"/>
    <s v=""/>
    <s v=""/>
    <s v=""/>
    <s v="Green"/>
    <s v="Not Achieved"/>
    <s v="Not Achieved"/>
    <s v="Not Achieved"/>
  </r>
  <r>
    <s v="CP1372"/>
    <s v="Drombeg 110 kV Station (Drombeg Solar Park Phase 2)"/>
    <s v="Kerry"/>
    <s v="Portfolio"/>
    <s v="Group 5"/>
    <b v="1"/>
    <x v="3"/>
    <n v="110"/>
    <x v="1"/>
    <d v="2025-03-05T00:00:00"/>
    <d v="2026-03-10T00:00:00"/>
    <d v="2026-12-14T00:00:00"/>
    <d v="2026-12-14T00:00:00"/>
    <d v="2024-09-30T00:00:00"/>
    <d v="2025-09-30T00:00:00"/>
    <s v=""/>
    <d v="2028-06-30T00:00:00"/>
    <s v="Date(s) Updated"/>
    <n v="2025"/>
    <n v="2026"/>
    <n v="2026"/>
    <n v="2026"/>
    <s v="PRE-PR6"/>
    <s v="Amber"/>
    <s v="Not Achieved"/>
    <s v="Not Achieved"/>
  </r>
  <r>
    <s v="CP1374"/>
    <s v="Ballyvouskill 110 kV (ABO Wind Ireland)"/>
    <s v="Cork"/>
    <s v="Portfolio"/>
    <s v="Group 5"/>
    <b v="1"/>
    <x v="3"/>
    <n v="110"/>
    <x v="0"/>
    <d v="2025-07-25T00:00:00"/>
    <d v="2027-01-28T00:00:00"/>
    <s v=""/>
    <s v=""/>
    <d v="2025-01-30T00:00:00"/>
    <d v="2026-02-03T00:00:00"/>
    <s v=""/>
    <d v="2027-12-31T00:00:00"/>
    <s v="Date(s) Updated"/>
    <n v="2025"/>
    <n v="2027"/>
    <s v=""/>
    <s v=""/>
    <s v="PRE-PR6"/>
    <s v="Not Achieved"/>
    <s v="Not Achieved"/>
    <s v="Not Achieved"/>
  </r>
  <r>
    <s v="CP1375"/>
    <s v="Boggeragh 110 kV Station (Carragraigue Solar Extension)"/>
    <s v="Cork"/>
    <s v="Portfolio"/>
    <s v="Group 5"/>
    <b v="1"/>
    <x v="3"/>
    <n v="110"/>
    <x v="0"/>
    <d v="2024-06-05T00:00:00"/>
    <s v=""/>
    <s v=""/>
    <s v=""/>
    <d v="2024-06-05T00:00:00"/>
    <d v="2025-03-31T00:00:00"/>
    <s v=""/>
    <d v="2027-12-16T00:00:00"/>
    <s v="No Updates"/>
    <n v="2024"/>
    <s v=""/>
    <s v=""/>
    <s v=""/>
    <s v="PRE-PR6"/>
    <s v="Not Achieved"/>
    <s v="Not Achieved"/>
    <s v="Not Achieved"/>
  </r>
  <r>
    <s v="CP1377"/>
    <s v="Rathcoon 110 kV Station (Gorman Solar Farm)"/>
    <s v="Meath"/>
    <s v="Portfolio"/>
    <s v="Group 5"/>
    <b v="1"/>
    <x v="3"/>
    <n v="110"/>
    <x v="0"/>
    <d v="2024-07-03T00:00:00"/>
    <s v=""/>
    <s v=""/>
    <s v=""/>
    <d v="2024-07-03T00:00:00"/>
    <d v="2025-07-15T00:00:00"/>
    <s v=""/>
    <d v="2027-11-30T00:00:00"/>
    <s v="No Updates"/>
    <n v="2024"/>
    <s v=""/>
    <s v=""/>
    <s v=""/>
    <s v="PRE-PR6"/>
    <s v="Not Achieved"/>
    <s v="Not Achieved"/>
    <s v="Not Achieved"/>
  </r>
  <r>
    <s v="CP1378"/>
    <s v="Cooleeny 110 kV Station (Killoran Solar PV Farm)"/>
    <s v="Tipperary"/>
    <s v="Portfolio"/>
    <s v="Group 5"/>
    <b v="1"/>
    <x v="3"/>
    <n v="110"/>
    <x v="0"/>
    <d v="2024-08-07T00:00:00"/>
    <d v="2026-11-27T00:00:00"/>
    <s v=""/>
    <s v=""/>
    <d v="2024-08-07T00:00:00"/>
    <d v="2025-03-31T00:00:00"/>
    <s v=""/>
    <d v="2027-12-31T00:00:00"/>
    <s v="No Updates"/>
    <n v="2024"/>
    <n v="2026"/>
    <s v=""/>
    <s v=""/>
    <s v="PRE-PR6"/>
    <s v="Not Achieved"/>
    <s v="Not Achieved"/>
    <s v="Not Achieved"/>
  </r>
  <r>
    <s v="CP1379"/>
    <s v="Cauteen 110 kV Station (Barnaleen Solar Farm)"/>
    <s v="Tipperary"/>
    <s v="Portfolio"/>
    <s v="Group 5"/>
    <b v="1"/>
    <x v="3"/>
    <n v="110"/>
    <x v="0"/>
    <d v="2025-04-02T00:00:00"/>
    <d v="2026-11-12T00:00:00"/>
    <s v=""/>
    <s v=""/>
    <d v="2024-08-07T00:00:00"/>
    <d v="2025-03-31T00:00:00"/>
    <s v=""/>
    <d v="2027-12-31T00:00:00"/>
    <s v="Date(s) Updated"/>
    <n v="2025"/>
    <n v="2026"/>
    <s v=""/>
    <s v=""/>
    <s v="PRE-PR6"/>
    <s v="Not Achieved"/>
    <s v="Not Achieved"/>
    <s v="Not Achieved"/>
  </r>
  <r>
    <s v="CP1380"/>
    <s v="Craddanstown 110kV station (Bracklyn WF)"/>
    <s v="Multiple"/>
    <s v="Portfolio"/>
    <s v="Group 5"/>
    <b v="1"/>
    <x v="3"/>
    <n v="110"/>
    <x v="0"/>
    <d v="2024-12-04T00:00:00"/>
    <d v="2026-12-01T00:00:00"/>
    <s v=""/>
    <s v=""/>
    <d v="2024-09-16T00:00:00"/>
    <d v="2025-09-01T00:00:00"/>
    <s v=""/>
    <d v="2027-12-31T00:00:00"/>
    <s v="No Updates"/>
    <n v="2024"/>
    <n v="2026"/>
    <s v=""/>
    <s v=""/>
    <s v="PRE-PR6"/>
    <s v="Not Achieved"/>
    <s v="Not Achieved"/>
    <s v="Not Achieved"/>
  </r>
  <r>
    <s v="CP1384"/>
    <s v="Kilteel - Maynooth 110 kV"/>
    <s v="Kildare"/>
    <s v="Portfolio"/>
    <s v="Group 2"/>
    <b v="1"/>
    <x v="0"/>
    <n v="110"/>
    <x v="3"/>
    <d v="2026-09-02T00:00:00"/>
    <d v="2028-06-09T00:00:00"/>
    <d v="2029-01-16T00:00:00"/>
    <d v="2029-01-16T00:00:00"/>
    <d v="2026-02-27T00:00:00"/>
    <d v="2027-03-01T00:00:00"/>
    <d v="2027-10-01T00:00:00"/>
    <d v="2027-10-01T00:00:00"/>
    <s v="No Updates"/>
    <n v="2026"/>
    <n v="2028"/>
    <n v="2029"/>
    <n v="2029"/>
    <s v="Not Achieved"/>
    <s v="Not Achieved"/>
    <s v="Not Achieved"/>
    <s v="Not Achieved"/>
  </r>
  <r>
    <s v="CP1389"/>
    <s v="Limerick - Rathkeale Line Uprate"/>
    <s v="Limerick"/>
    <s v="Portfolio"/>
    <s v="Group 3"/>
    <b v="1"/>
    <x v="1"/>
    <n v="110"/>
    <x v="0"/>
    <d v="2024-08-12T00:00:00"/>
    <d v="2029-10-18T00:00:00"/>
    <d v="2033-02-14T00:00:00"/>
    <d v="2035-07-16T00:00:00"/>
    <d v="2024-09-30T00:00:00"/>
    <d v="2026-06-30T00:00:00"/>
    <s v=""/>
    <d v="2029-12-20T00:00:00"/>
    <s v="No Updates"/>
    <n v="2024"/>
    <n v="2029"/>
    <n v="2033"/>
    <n v="2035"/>
    <s v="PRE-PR6"/>
    <s v="Not Achieved"/>
    <s v="Not Achieved"/>
    <s v="Not Achieved"/>
  </r>
  <r>
    <s v="CP1390"/>
    <s v="Maynooth - Rinawade 110V line uprate"/>
    <s v="Kildare"/>
    <s v="Portfolio"/>
    <s v="Group 3"/>
    <b v="1"/>
    <x v="0"/>
    <n v="110"/>
    <x v="1"/>
    <d v="2023-06-06T00:00:00"/>
    <d v="2024-12-19T00:00:00"/>
    <s v=""/>
    <d v="2027-04-02T00:00:00"/>
    <d v="2023-06-06T00:00:00"/>
    <d v="2024-12-19T00:00:00"/>
    <s v=""/>
    <d v="2026-10-01T00:00:00"/>
    <s v="Date(s) Updated"/>
    <n v="2023"/>
    <n v="2024"/>
    <s v=""/>
    <n v="2027"/>
    <s v="PRE-PR6"/>
    <s v="PRE-PR6"/>
    <s v="Not Achieved"/>
    <s v="Not Achieved"/>
  </r>
  <r>
    <s v="CP1394"/>
    <s v="Offshore Phase 1 - Codling Wind Park"/>
    <s v="Dublin"/>
    <s v="Portfolio"/>
    <s v="Group 5"/>
    <b v="1"/>
    <x v="0"/>
    <n v="220"/>
    <x v="0"/>
    <d v="2022-12-15T00:00:00"/>
    <d v="2028-01-25T00:00:00"/>
    <d v="2032-02-19T00:00:00"/>
    <d v="2032-02-19T00:00:00"/>
    <d v="2022-12-20T00:00:00"/>
    <d v="2024-12-20T00:00:00"/>
    <s v=""/>
    <d v="2027-12-20T00:00:00"/>
    <s v="Date(s) Updated"/>
    <n v="2022"/>
    <n v="2028"/>
    <n v="2032"/>
    <n v="2032"/>
    <s v="PRE-PR6"/>
    <s v="Not Achieved"/>
    <s v="Not Achieved"/>
    <s v="Not Achieved"/>
  </r>
  <r>
    <s v="CP1396"/>
    <s v="Arklow Bank Wind Park Phase 2 (Offshore)"/>
    <s v="Wicklow"/>
    <s v="Portfolio"/>
    <s v="Group 5"/>
    <b v="1"/>
    <x v="0"/>
    <n v="220"/>
    <x v="0"/>
    <d v="2022-12-15T00:00:00"/>
    <d v="2028-02-15T00:00:00"/>
    <d v="2031-12-22T00:00:00"/>
    <d v="2031-12-22T00:00:00"/>
    <d v="2022-12-20T00:00:00"/>
    <d v="2024-12-20T00:00:00"/>
    <s v=""/>
    <d v="2028-12-20T00:00:00"/>
    <s v="Date(s) Updated"/>
    <n v="2022"/>
    <n v="2028"/>
    <n v="2031"/>
    <n v="2031"/>
    <s v="PRE-PR6"/>
    <s v="Not Achieved"/>
    <s v="Not Achieved"/>
    <s v="Not Achieved"/>
  </r>
  <r>
    <s v="CP1397"/>
    <s v="Bremore 220 kV Station (North Irish Sea Array)"/>
    <s v="Dublin"/>
    <s v="Portfolio"/>
    <s v="Group 5"/>
    <b v="1"/>
    <x v="0"/>
    <n v="220"/>
    <x v="0"/>
    <d v="2022-12-15T00:00:00"/>
    <d v="2028-02-15T00:00:00"/>
    <d v="2031-09-29T00:00:00"/>
    <d v="2031-09-29T00:00:00"/>
    <d v="2022-12-20T00:00:00"/>
    <d v="2024-12-20T00:00:00"/>
    <s v=""/>
    <d v="2027-12-20T00:00:00"/>
    <s v="Date(s) Updated"/>
    <n v="2022"/>
    <n v="2028"/>
    <n v="2031"/>
    <n v="2031"/>
    <s v="PRE-PR6"/>
    <s v="Not Achieved"/>
    <s v="Not Achieved"/>
    <s v="Not Achieved"/>
  </r>
  <r>
    <s v="CP1398"/>
    <s v="Offshore Phase 1 - Dublin Array"/>
    <s v="Dublin"/>
    <s v="Portfolio"/>
    <s v="Group 5"/>
    <b v="1"/>
    <x v="0"/>
    <n v="220"/>
    <x v="0"/>
    <d v="2022-12-15T00:00:00"/>
    <d v="2028-06-26T00:00:00"/>
    <d v="2031-03-28T00:00:00"/>
    <d v="2031-03-28T00:00:00"/>
    <d v="2022-12-20T00:00:00"/>
    <d v="2024-12-20T00:00:00"/>
    <s v=""/>
    <d v="2029-12-20T00:00:00"/>
    <s v="Date(s) Updated"/>
    <n v="2022"/>
    <n v="2028"/>
    <n v="2031"/>
    <n v="2031"/>
    <s v="PRE-PR6"/>
    <s v="Not Achieved"/>
    <s v="Not Achieved"/>
    <s v="Not Achieved"/>
  </r>
  <r>
    <s v="CP1402"/>
    <s v="Platin 110kV Station Refurbishment"/>
    <s v="Meath"/>
    <s v="Portfolio"/>
    <s v="Group 3"/>
    <b v="1"/>
    <x v="1"/>
    <n v="110"/>
    <x v="0"/>
    <d v="2025-06-04T00:00:00"/>
    <d v="2026-12-22T00:00:00"/>
    <d v="2028-03-23T00:00:00"/>
    <d v="2030-03-24T00:00:00"/>
    <d v="2025-06-04T00:00:00"/>
    <d v="2026-12-23T00:00:00"/>
    <d v="2028-03-23T00:00:00"/>
    <d v="2030-03-23T00:00:00"/>
    <s v="No Updates"/>
    <n v="2025"/>
    <n v="2026"/>
    <n v="2028"/>
    <n v="2030"/>
    <s v="PRE-PR6"/>
    <s v="Not Achieved"/>
    <s v="Not Achieved"/>
    <s v="Not Achieved"/>
  </r>
  <r>
    <s v="CP1403"/>
    <s v="Rinawade – Dunfirth Tee – Kinnegad 110 kV Circuit Thermal Capacity"/>
    <s v="Kildare"/>
    <s v="Portfolio"/>
    <s v="Group 3"/>
    <b v="1"/>
    <x v="0"/>
    <n v="110"/>
    <x v="0"/>
    <d v="2023-05-18T00:00:00"/>
    <d v="2026-10-20T00:00:00"/>
    <d v="2027-06-22T00:00:00"/>
    <d v="2028-06-22T00:00:00"/>
    <d v="2023-05-18T00:00:00"/>
    <d v="2026-09-22T00:00:00"/>
    <d v="2027-06-22T00:00:00"/>
    <d v="2028-06-22T00:00:00"/>
    <s v="No Updates"/>
    <n v="2023"/>
    <n v="2026"/>
    <n v="2027"/>
    <n v="2028"/>
    <s v="PRE-PR6"/>
    <s v="Not Achieved"/>
    <s v="Not Achieved"/>
    <s v="Not Achieved"/>
  </r>
  <r>
    <s v="CP1412"/>
    <s v="Knockraha 220 kV Transformer Replacement (T2102)"/>
    <s v="Cork"/>
    <s v="Portfolio"/>
    <s v="Group 3"/>
    <b v="1"/>
    <x v="1"/>
    <n v="220"/>
    <x v="1"/>
    <d v="2023-03-08T00:00:00"/>
    <d v="2024-05-17T00:00:00"/>
    <s v=""/>
    <d v="2026-12-01T00:00:00"/>
    <d v="2023-03-08T00:00:00"/>
    <d v="2024-05-17T00:00:00"/>
    <s v=""/>
    <d v="2026-12-01T00:00:00"/>
    <s v="No Updates"/>
    <n v="2023"/>
    <n v="2024"/>
    <s v=""/>
    <n v="2026"/>
    <s v="PRE-PR6"/>
    <s v="PRE-PR6"/>
    <s v="Not Achieved"/>
    <s v="Not Achieved"/>
  </r>
  <r>
    <s v="CP1418"/>
    <s v="Oaklands 110 kV Station Crag Wicklow"/>
    <s v="Multiple"/>
    <s v="Portfolio"/>
    <s v="Group 5"/>
    <b v="1"/>
    <x v="3"/>
    <n v="110"/>
    <x v="0"/>
    <d v="2023-07-24T00:00:00"/>
    <d v="2026-12-17T00:00:00"/>
    <s v=""/>
    <s v=""/>
    <d v="2023-07-24T00:00:00"/>
    <d v="2025-07-13T00:00:00"/>
    <s v=""/>
    <d v="2028-01-13T00:00:00"/>
    <s v="Date(s) Updated"/>
    <n v="2023"/>
    <n v="2026"/>
    <s v=""/>
    <s v=""/>
    <s v="PRE-PR6"/>
    <s v="Not Achieved"/>
    <s v="Not Achieved"/>
    <s v="Not Achieved"/>
  </r>
  <r>
    <s v="CP1420"/>
    <s v="North Wicklow Reinforcement"/>
    <s v="Multiple"/>
    <s v="Portfolio"/>
    <s v="Group 5"/>
    <b v="1"/>
    <x v="0"/>
    <n v="110"/>
    <x v="3"/>
    <d v="2027-03-02T00:00:00"/>
    <d v="2030-06-30T00:00:00"/>
    <d v="2034-09-01T00:00:00"/>
    <d v="2034-12-01T00:00:00"/>
    <d v="2025-06-30T00:00:00"/>
    <d v="2027-03-31T00:00:00"/>
    <s v=""/>
    <d v="2031-12-20T00:00:00"/>
    <s v="No Updates"/>
    <n v="2027"/>
    <n v="2030"/>
    <n v="2034"/>
    <n v="2034"/>
    <s v="Not Achieved"/>
    <s v="Not Achieved"/>
    <s v="Not Achieved"/>
    <s v="Not Achieved"/>
  </r>
  <r>
    <s v="CP1421"/>
    <s v="Crakenstown 220-110 kV Station"/>
    <s v="Multiple"/>
    <s v="Portfolio"/>
    <s v="Group 5"/>
    <b v="1"/>
    <x v="3"/>
    <n v="220"/>
    <x v="0"/>
    <d v="2025-09-17T00:00:00"/>
    <s v=""/>
    <s v=""/>
    <s v=""/>
    <s v=""/>
    <s v=""/>
    <s v=""/>
    <s v=""/>
    <s v="No Updates"/>
    <n v="2025"/>
    <s v=""/>
    <s v=""/>
    <s v=""/>
    <s v="PRE-PR6"/>
    <s v="Not Achieved"/>
    <s v="Not Achieved"/>
    <s v="Not Achieved"/>
  </r>
  <r>
    <s v="CP1422"/>
    <s v="Cashla - Prospect 220 kV Line Refurbishment"/>
    <s v="Multiple"/>
    <s v="Portfolio"/>
    <s v="Group 3"/>
    <b v="1"/>
    <x v="1"/>
    <n v="220"/>
    <x v="0"/>
    <d v="2025-09-03T00:00:00"/>
    <d v="2028-06-13T00:00:00"/>
    <d v="2031-04-18T00:00:00"/>
    <d v="2032-04-16T00:00:00"/>
    <d v="2025-03-12T00:00:00"/>
    <d v="2026-09-03T00:00:00"/>
    <s v=""/>
    <d v="2029-11-30T00:00:00"/>
    <s v="Date(s) Updated"/>
    <n v="2025"/>
    <n v="2028"/>
    <n v="2031"/>
    <n v="2032"/>
    <s v="PRE-PR6"/>
    <s v="Not Achieved"/>
    <s v="Not Achieved"/>
    <s v="Not Achieved"/>
  </r>
  <r>
    <s v="CP1423"/>
    <s v="Cashla - Tynagh 220 kV Line Refurbishment"/>
    <s v="Galway"/>
    <s v="Portfolio"/>
    <s v="Group 3"/>
    <b v="1"/>
    <x v="1"/>
    <n v="220"/>
    <x v="0"/>
    <d v="2025-06-04T00:00:00"/>
    <d v="2027-03-23T00:00:00"/>
    <d v="2031-04-09T00:00:00"/>
    <d v="2033-05-13T00:00:00"/>
    <d v="2025-04-14T00:00:00"/>
    <d v="2026-09-16T00:00:00"/>
    <s v=""/>
    <d v="2029-11-30T00:00:00"/>
    <s v="Date(s) Updated"/>
    <n v="2025"/>
    <n v="2027"/>
    <n v="2031"/>
    <n v="2033"/>
    <s v="PRE-PR6"/>
    <s v="Not Achieved"/>
    <s v="Not Achieved"/>
    <s v="Not Achieved"/>
  </r>
  <r>
    <s v="CP1424"/>
    <s v="Farrnawana 220 kV (SSE Tarbert OCGT)"/>
    <s v="Kerry"/>
    <s v="Portfolio"/>
    <s v="Group 3"/>
    <b v="1"/>
    <x v="3"/>
    <n v="220"/>
    <x v="1"/>
    <d v="2023-08-02T00:00:00"/>
    <d v="2025-10-15T00:00:00"/>
    <s v=""/>
    <d v="2027-05-11T00:00:00"/>
    <d v="2023-08-02T00:00:00"/>
    <d v="2025-10-10T00:00:00"/>
    <s v=""/>
    <d v="2027-09-24T00:00:00"/>
    <s v="Date(s) Updated"/>
    <n v="2023"/>
    <n v="2025"/>
    <s v=""/>
    <n v="2027"/>
    <s v="PRE-PR6"/>
    <s v="PRE-PR6"/>
    <s v="Not Achieved"/>
    <s v="Not Achieved"/>
  </r>
  <r>
    <s v="CP1425"/>
    <s v="Southwall 220kV GIS (ESB Poolbeg) (ESB G&amp;T)"/>
    <s v="Dublin"/>
    <s v="Portfolio"/>
    <s v="Group 3"/>
    <b v="1"/>
    <x v="3"/>
    <n v="220"/>
    <x v="0"/>
    <d v="2023-07-11T00:00:00"/>
    <s v=""/>
    <s v=""/>
    <s v=""/>
    <d v="2026-01-01T00:00:00"/>
    <d v="2027-03-20T00:00:00"/>
    <d v="2029-04-28T00:00:00"/>
    <d v="2029-04-28T00:00:00"/>
    <s v="No Updates"/>
    <n v="2023"/>
    <s v=""/>
    <s v=""/>
    <s v=""/>
    <s v="PRE-PR6"/>
    <s v="Not Achieved"/>
    <s v="Not Achieved"/>
    <s v="Not Achieved"/>
  </r>
  <r>
    <s v="CP1426"/>
    <s v="Derrygreenagh 220 kV, Rathcobican 400 kV SS (Cushaling Power Ltd)"/>
    <s v="Multiple"/>
    <s v="Portfolio"/>
    <s v="Group 3"/>
    <b v="1"/>
    <x v="3"/>
    <n v="400"/>
    <x v="0"/>
    <d v="2024-07-19T00:00:00"/>
    <s v=""/>
    <s v=""/>
    <s v=""/>
    <d v="2024-07-19T00:00:00"/>
    <d v="2026-12-31T00:00:00"/>
    <d v="2029-07-02T00:00:00"/>
    <d v="2030-07-02T00:00:00"/>
    <s v="No Updates"/>
    <n v="2024"/>
    <s v=""/>
    <s v=""/>
    <s v=""/>
    <s v="PRE-PR6"/>
    <s v="Not Achieved"/>
    <s v="Not Achieved"/>
    <s v="Not Achieved"/>
  </r>
  <r>
    <s v="CP1427"/>
    <s v="Bellewstown 110kV Station – SSE Platin"/>
    <s v="Meath"/>
    <s v="Portfolio"/>
    <s v="Group 3"/>
    <b v="1"/>
    <x v="3"/>
    <n v="110"/>
    <x v="0"/>
    <d v="2023-08-02T00:00:00"/>
    <d v="2026-11-12T00:00:00"/>
    <s v=""/>
    <s v=""/>
    <d v="2023-08-02T00:00:00"/>
    <d v="2026-01-29T00:00:00"/>
    <d v="2028-06-23T00:00:00"/>
    <d v="2029-07-30T00:00:00"/>
    <s v="Date(s) Updated"/>
    <n v="2023"/>
    <n v="2026"/>
    <s v=""/>
    <s v=""/>
    <s v="PRE-PR6"/>
    <s v="Not Achieved"/>
    <s v="Not Achieved"/>
    <s v="Not Achieved"/>
  </r>
  <r>
    <s v="CP1428"/>
    <s v="Cashla - Dalton 110kV Thermal Capacity Increase"/>
    <s v="Multiple"/>
    <s v="Portfolio"/>
    <s v="Group 2"/>
    <b v="1"/>
    <x v="0"/>
    <n v="110"/>
    <x v="1"/>
    <d v="2023-12-12T00:00:00"/>
    <d v="2026-03-31T00:00:00"/>
    <d v="2027-03-09T00:00:00"/>
    <d v="2028-11-02T00:00:00"/>
    <d v="2023-12-12T00:00:00"/>
    <d v="2026-06-09T00:00:00"/>
    <d v="2027-03-09T00:00:00"/>
    <d v="2028-11-02T00:00:00"/>
    <s v="No Updates"/>
    <n v="2023"/>
    <n v="2026"/>
    <n v="2027"/>
    <n v="2028"/>
    <s v="PRE-PR6"/>
    <s v="Green"/>
    <s v="Not Achieved"/>
    <s v="Not Achieved"/>
  </r>
  <r>
    <s v="CP1429"/>
    <s v="Castlebar Dalton 110kV Thermal Capacity Increase"/>
    <s v="Mayo"/>
    <s v="Portfolio"/>
    <s v="Group 2"/>
    <b v="1"/>
    <x v="0"/>
    <n v="110"/>
    <x v="1"/>
    <d v="2023-12-12T00:00:00"/>
    <d v="2026-06-05T00:00:00"/>
    <d v="2028-05-30T00:00:00"/>
    <d v="2028-05-30T00:00:00"/>
    <d v="2023-12-12T00:00:00"/>
    <d v="2026-06-02T00:00:00"/>
    <d v="2027-03-02T00:00:00"/>
    <d v="2028-03-02T00:00:00"/>
    <s v="Date(s) Updated"/>
    <n v="2023"/>
    <n v="2026"/>
    <n v="2028"/>
    <n v="2028"/>
    <s v="PRE-PR6"/>
    <s v="Green"/>
    <s v="Not Achieved"/>
    <s v="Not Achieved"/>
  </r>
  <r>
    <s v="CP1434"/>
    <s v="Drumline 110 kV Station Busbar Thermal Uprate"/>
    <s v="Clare"/>
    <s v="Portfolio"/>
    <s v="Group 5"/>
    <b v="1"/>
    <x v="0"/>
    <n v="110"/>
    <x v="0"/>
    <d v="2026-06-18T00:00:00"/>
    <d v="2028-01-11T00:00:00"/>
    <d v="2031-09-11T00:00:00"/>
    <d v="2033-12-19T00:00:00"/>
    <s v=""/>
    <s v=""/>
    <s v=""/>
    <s v=""/>
    <s v="Date(s) Updated"/>
    <n v="2026"/>
    <n v="2028"/>
    <n v="2031"/>
    <n v="2033"/>
    <s v="Green"/>
    <s v="Not Achieved"/>
    <s v="Not Achieved"/>
    <s v="Not Achieved"/>
  </r>
  <r>
    <s v="CP1435"/>
    <s v="Drumline Ennis 110kV circuit DLR and related works"/>
    <s v="Clare"/>
    <s v="Portfolio"/>
    <s v="Group 2"/>
    <b v="1"/>
    <x v="0"/>
    <n v="110"/>
    <x v="0"/>
    <d v="2024-02-07T00:00:00"/>
    <d v="2028-08-22T00:00:00"/>
    <d v="2031-03-14T00:00:00"/>
    <d v="2031-03-24T00:00:00"/>
    <d v="2024-03-31T00:00:00"/>
    <d v="2025-06-30T00:00:00"/>
    <s v=""/>
    <d v="2028-12-20T00:00:00"/>
    <s v="No Updates"/>
    <n v="2024"/>
    <n v="2028"/>
    <n v="2031"/>
    <n v="2031"/>
    <s v="PRE-PR6"/>
    <s v="Not Achieved"/>
    <s v="Not Achieved"/>
    <s v="Not Achieved"/>
  </r>
  <r>
    <s v="CP1436"/>
    <s v="Ardnacrusha Ennis 110kV circuit DLR and related works"/>
    <s v="Clare"/>
    <s v="Portfolio"/>
    <s v="Group 3"/>
    <b v="1"/>
    <x v="0"/>
    <n v="110"/>
    <x v="0"/>
    <d v="2024-03-06T00:00:00"/>
    <d v="2028-08-22T00:00:00"/>
    <d v="2031-02-19T00:00:00"/>
    <d v="2031-08-15T00:00:00"/>
    <d v="2024-03-04T00:00:00"/>
    <d v="2025-03-31T00:00:00"/>
    <s v=""/>
    <d v="2027-12-20T00:00:00"/>
    <s v="No Updates"/>
    <n v="2024"/>
    <n v="2028"/>
    <n v="2031"/>
    <n v="2031"/>
    <s v="PRE-PR6"/>
    <s v="Not Achieved"/>
    <s v="Not Achieved"/>
    <s v="Not Achieved"/>
  </r>
  <r>
    <s v="CP1442"/>
    <s v="Fosterstown 110 kV Station Connection DSO"/>
    <s v="Multiple"/>
    <s v="Portfolio"/>
    <s v="Group 3"/>
    <b v="1"/>
    <x v="2"/>
    <n v="110"/>
    <x v="0"/>
    <d v="2024-02-07T00:00:00"/>
    <d v="2026-11-25T00:00:00"/>
    <d v="2029-07-10T00:00:00"/>
    <d v="2029-10-31T00:00:00"/>
    <d v="2024-02-07T00:00:00"/>
    <d v="2026-11-25T00:00:00"/>
    <d v="2029-07-10T00:00:00"/>
    <d v="2030-04-16T00:00:00"/>
    <s v="No Updates"/>
    <n v="2024"/>
    <n v="2026"/>
    <n v="2029"/>
    <n v="2029"/>
    <s v="PRE-PR6"/>
    <s v="Not Achieved"/>
    <s v="Not Achieved"/>
    <s v="Not Achieved"/>
  </r>
  <r>
    <s v="CP1447"/>
    <s v="Letterkenny - Golagh Tee 110 kV circuit thermal capacity needs"/>
    <s v="Donegal"/>
    <s v="Portfolio"/>
    <s v="Group 2"/>
    <b v="1"/>
    <x v="0"/>
    <n v="110"/>
    <x v="3"/>
    <d v="2029-02-07T00:00:00"/>
    <d v="2030-07-26T00:00:00"/>
    <d v="2031-04-08T00:00:00"/>
    <d v="2032-12-14T00:00:00"/>
    <d v="2024-12-20T00:00:00"/>
    <d v="2026-09-30T00:00:00"/>
    <s v=""/>
    <d v="2030-12-20T00:00:00"/>
    <s v="No Updates"/>
    <n v="2029"/>
    <n v="2030"/>
    <n v="2031"/>
    <n v="2032"/>
    <s v="Not Achieved"/>
    <s v="Not Achieved"/>
    <s v="Not Achieved"/>
    <s v="Not Achieved"/>
  </r>
  <r>
    <s v="CP1448"/>
    <s v="Carrickmines Phase Shift Transformer (PST) Replacement"/>
    <s v="Dublin"/>
    <s v="Portfolio"/>
    <s v="Group 5"/>
    <b v="1"/>
    <x v="0"/>
    <s v="-"/>
    <x v="3"/>
    <d v="2028-11-20T00:00:00"/>
    <d v="2030-11-22T00:00:00"/>
    <d v="2032-02-23T00:00:00"/>
    <d v="2034-02-22T00:00:00"/>
    <s v=""/>
    <s v=""/>
    <s v=""/>
    <s v=""/>
    <s v="No Updates"/>
    <n v="2028"/>
    <n v="2030"/>
    <n v="2032"/>
    <n v="2034"/>
    <s v="Not Achieved"/>
    <s v="Not Achieved"/>
    <s v="Not Achieved"/>
    <s v="Not Achieved"/>
  </r>
  <r>
    <s v="CP1449"/>
    <s v="Midleton 110kV Transformer Uprate and Station works DSO"/>
    <s v="Cork"/>
    <s v="Portfolio"/>
    <s v="Group 3"/>
    <b v="1"/>
    <x v="2"/>
    <n v="110"/>
    <x v="1"/>
    <d v="2024-02-07T00:00:00"/>
    <d v="2025-05-22T00:00:00"/>
    <d v="2027-01-29T00:00:00"/>
    <d v="2027-05-31T00:00:00"/>
    <d v="2024-02-07T00:00:00"/>
    <d v="2025-05-22T00:00:00"/>
    <d v="2027-01-29T00:00:00"/>
    <d v="2027-05-31T00:00:00"/>
    <s v="No Updates"/>
    <n v="2024"/>
    <n v="2025"/>
    <n v="2027"/>
    <n v="2027"/>
    <s v="PRE-PR6"/>
    <s v="PRE-PR6"/>
    <s v="Not Achieved"/>
    <s v="Not Achieved"/>
  </r>
  <r>
    <s v="CP1450"/>
    <s v="Ardnacrusha Drumline 110kV thermal capacity needs"/>
    <s v="Clare"/>
    <s v="Portfolio"/>
    <s v="Group 3"/>
    <b v="1"/>
    <x v="0"/>
    <n v="110"/>
    <x v="0"/>
    <d v="2024-03-06T00:00:00"/>
    <d v="2028-08-22T00:00:00"/>
    <d v="2031-05-16T00:00:00"/>
    <d v="2032-01-10T00:00:00"/>
    <d v="2024-03-04T00:00:00"/>
    <d v="2025-06-30T00:00:00"/>
    <s v=""/>
    <d v="2028-06-30T00:00:00"/>
    <s v="No Updates"/>
    <n v="2024"/>
    <n v="2028"/>
    <n v="2031"/>
    <n v="2032"/>
    <s v="PRE-PR6"/>
    <s v="Not Achieved"/>
    <s v="Not Achieved"/>
    <s v="Not Achieved"/>
  </r>
  <r>
    <s v="CP1452"/>
    <s v="Poolbeg OCGT (ESB G&amp;T)"/>
    <s v="Dublin"/>
    <s v="Portfolio"/>
    <s v="Group 3"/>
    <b v="1"/>
    <x v="3"/>
    <n v="220"/>
    <x v="1"/>
    <d v="2024-03-05T00:00:00"/>
    <d v="2025-03-05T00:00:00"/>
    <d v="2026-10-21T00:00:00"/>
    <d v="2026-10-21T00:00:00"/>
    <d v="2024-03-05T00:00:00"/>
    <d v="2025-03-05T00:00:00"/>
    <d v="2026-09-18T00:00:00"/>
    <d v="2026-10-21T00:00:00"/>
    <s v="Date(s) Updated"/>
    <n v="2024"/>
    <n v="2025"/>
    <n v="2026"/>
    <n v="2026"/>
    <s v="PRE-PR6"/>
    <s v="PRE-PR6"/>
    <s v="Not Achieved"/>
    <s v="Not Achieved"/>
  </r>
  <r>
    <s v="CP1453"/>
    <s v="Blake 110 kV Station Redevelopment"/>
    <s v="Kildare"/>
    <s v="Portfolio"/>
    <s v="Group 5"/>
    <b v="1"/>
    <x v="1"/>
    <n v="110"/>
    <x v="0"/>
    <d v="2024-05-30T00:00:00"/>
    <d v="2029-10-05T00:00:00"/>
    <d v="2031-09-12T00:00:00"/>
    <d v="2034-05-22T00:00:00"/>
    <s v=""/>
    <s v=""/>
    <s v=""/>
    <s v=""/>
    <s v="No Updates"/>
    <n v="2024"/>
    <n v="2029"/>
    <n v="2031"/>
    <n v="2034"/>
    <s v="PRE-PR6"/>
    <s v="Not Achieved"/>
    <s v="Not Achieved"/>
    <s v="Not Achieved"/>
  </r>
  <r>
    <s v="CP1454"/>
    <s v="Gorman - Maynooth 220 kV Circuit Capacity Needs"/>
    <s v="Multiple"/>
    <s v="Portfolio"/>
    <s v="Group 2"/>
    <b v="1"/>
    <x v="0"/>
    <n v="220"/>
    <x v="0"/>
    <d v="2024-05-01T00:00:00"/>
    <d v="2026-12-17T00:00:00"/>
    <d v="2031-06-11T00:00:00"/>
    <d v="2033-09-02T00:00:00"/>
    <d v="2024-06-30T00:00:00"/>
    <d v="2026-12-20T00:00:00"/>
    <s v=""/>
    <d v="2030-12-20T00:00:00"/>
    <s v="Date(s) Updated"/>
    <n v="2024"/>
    <n v="2026"/>
    <n v="2031"/>
    <n v="2033"/>
    <s v="PRE-PR6"/>
    <s v="Not Achieved"/>
    <s v="Not Achieved"/>
    <s v="Not Achieved"/>
  </r>
  <r>
    <s v="CP1456"/>
    <s v="Clutterland 110kV Station Phase 2&amp;3 (Amazon Web Services)"/>
    <s v="Dublin"/>
    <s v="Portfolio"/>
    <s v="Group 3"/>
    <b v="1"/>
    <x v="3"/>
    <n v="110"/>
    <x v="1"/>
    <d v="2024-03-06T00:00:00"/>
    <d v="2024-12-04T00:00:00"/>
    <d v="2026-07-01T00:00:00"/>
    <d v="2026-08-21T00:00:00"/>
    <d v="2024-03-06T00:00:00"/>
    <d v="2024-12-04T00:00:00"/>
    <d v="2026-07-01T00:00:00"/>
    <d v="2026-08-21T00:00:00"/>
    <s v="No Updates"/>
    <n v="2024"/>
    <n v="2024"/>
    <n v="2026"/>
    <n v="2026"/>
    <s v="PRE-PR6"/>
    <s v="PRE-PR6"/>
    <s v="Not Achieved"/>
    <s v="Not Achieved"/>
  </r>
  <r>
    <s v="CP1459"/>
    <s v="East Kildare 110 kV Station"/>
    <s v="Multiple"/>
    <s v="Portfolio"/>
    <s v="Group 3"/>
    <b v="1"/>
    <x v="3"/>
    <n v="110"/>
    <x v="0"/>
    <d v="2024-03-25T00:00:00"/>
    <s v=""/>
    <s v=""/>
    <s v=""/>
    <d v="2024-03-25T00:00:00"/>
    <d v="2027-03-31T00:00:00"/>
    <d v="2029-03-30T00:00:00"/>
    <d v="2030-08-21T00:00:00"/>
    <s v="No Updates"/>
    <n v="2024"/>
    <s v=""/>
    <s v=""/>
    <s v=""/>
    <s v="PRE-PR6"/>
    <s v="Not Achieved"/>
    <s v="Not Achieved"/>
    <s v="Not Achieved"/>
  </r>
  <r>
    <s v="CP1464"/>
    <s v="Tullabeg 110 kV Station (Tullabeg Solar Phase 2"/>
    <s v="Wexford"/>
    <s v="Portfolio"/>
    <s v="Group 5"/>
    <b v="1"/>
    <x v="3"/>
    <n v="110"/>
    <x v="0"/>
    <d v="2024-06-05T00:00:00"/>
    <d v="2026-09-09T00:00:00"/>
    <s v=""/>
    <s v=""/>
    <d v="2024-06-30T00:00:00"/>
    <d v="2025-03-31T00:00:00"/>
    <s v=""/>
    <d v="2028-03-29T00:00:00"/>
    <s v="No Updates"/>
    <n v="2024"/>
    <n v="2026"/>
    <s v=""/>
    <s v=""/>
    <s v="PRE-PR6"/>
    <s v="Not Achieved"/>
    <s v="Not Achieved"/>
    <s v="Not Achieved"/>
  </r>
  <r>
    <s v="CP1465"/>
    <s v="Lisdrum 110kV Station Busbar Thermal Capacity Need"/>
    <s v="Monaghan"/>
    <s v="Portfolio"/>
    <s v="Group 5"/>
    <b v="1"/>
    <x v="0"/>
    <n v="110"/>
    <x v="1"/>
    <d v="2024-11-06T00:00:00"/>
    <d v="2025-12-19T00:00:00"/>
    <d v="2026-12-22T00:00:00"/>
    <d v="2031-05-06T00:00:00"/>
    <s v=""/>
    <s v=""/>
    <s v=""/>
    <s v=""/>
    <s v="No Updates"/>
    <n v="2024"/>
    <n v="2025"/>
    <n v="2026"/>
    <n v="2031"/>
    <s v="PRE-PR6"/>
    <s v="PRE-PR6"/>
    <s v="Not Achieved"/>
    <s v="Not Achieved"/>
  </r>
  <r>
    <s v="CP1466"/>
    <s v="Meath Hill 110kV Station Busbar Thermal Capacity Need"/>
    <s v="Meath"/>
    <s v="Portfolio"/>
    <s v="Group 3"/>
    <b v="1"/>
    <x v="0"/>
    <n v="110"/>
    <x v="0"/>
    <d v="2024-11-06T00:00:00"/>
    <d v="2026-07-10T00:00:00"/>
    <d v="2027-10-08T00:00:00"/>
    <d v="2029-10-10T00:00:00"/>
    <d v="2024-11-06T00:00:00"/>
    <d v="2026-07-10T00:00:00"/>
    <d v="2027-10-10T00:00:00"/>
    <d v="2029-10-10T00:00:00"/>
    <s v="No Updates"/>
    <n v="2024"/>
    <n v="2026"/>
    <n v="2027"/>
    <n v="2029"/>
    <s v="PRE-PR6"/>
    <s v="Not Achieved"/>
    <s v="Not Achieved"/>
    <s v="Not Achieved"/>
  </r>
  <r>
    <s v="CP1467"/>
    <s v="Caherhurly 110 kV Station (Carrownagowan Wind Farm)"/>
    <s v="Clare"/>
    <s v="Portfolio"/>
    <s v="Group 3"/>
    <b v="1"/>
    <x v="3"/>
    <n v="110"/>
    <x v="0"/>
    <d v="2024-05-01T00:00:00"/>
    <d v="2026-10-14T00:00:00"/>
    <s v=""/>
    <s v=""/>
    <d v="2024-05-01T00:00:00"/>
    <d v="2026-01-14T00:00:00"/>
    <d v="2028-03-30T00:00:00"/>
    <d v="2028-11-15T00:00:00"/>
    <s v="No Updates"/>
    <n v="2024"/>
    <n v="2026"/>
    <s v=""/>
    <s v=""/>
    <s v="PRE-PR6"/>
    <s v="Not Achieved"/>
    <s v="Not Achieved"/>
    <s v="Not Achieved"/>
  </r>
  <r>
    <s v="CP1468"/>
    <s v="Kilvinoge 110 kV Station (Castlebanny Wind Farm)"/>
    <s v="Multiple"/>
    <s v="Portfolio"/>
    <s v="Group 3"/>
    <b v="1"/>
    <x v="3"/>
    <n v="110"/>
    <x v="0"/>
    <d v="2024-05-01T00:00:00"/>
    <d v="2027-07-08T00:00:00"/>
    <s v=""/>
    <s v=""/>
    <d v="2024-05-01T00:00:00"/>
    <d v="2027-02-17T00:00:00"/>
    <d v="2029-05-29T00:00:00"/>
    <d v="2029-05-29T00:00:00"/>
    <s v="No Updates"/>
    <n v="2024"/>
    <n v="2027"/>
    <s v=""/>
    <s v=""/>
    <s v="PRE-PR6"/>
    <s v="Not Achieved"/>
    <s v="Not Achieved"/>
    <s v="Not Achieved"/>
  </r>
  <r>
    <s v="CP1471"/>
    <s v="Lisdrum Louth 110 kV DLR project"/>
    <s v="Multiple"/>
    <s v="Portfolio"/>
    <s v="Group 2"/>
    <b v="1"/>
    <x v="0"/>
    <n v="110"/>
    <x v="0"/>
    <d v="2024-07-03T00:00:00"/>
    <d v="2028-04-21T00:00:00"/>
    <d v="2031-03-19T00:00:00"/>
    <d v="2031-10-24T00:00:00"/>
    <d v="2024-09-30T00:00:00"/>
    <d v="2025-09-30T00:00:00"/>
    <s v=""/>
    <d v="2028-12-20T00:00:00"/>
    <s v="No Updates"/>
    <n v="2024"/>
    <n v="2028"/>
    <n v="2031"/>
    <n v="2031"/>
    <s v="PRE-PR6"/>
    <s v="Not Achieved"/>
    <s v="Not Achieved"/>
    <s v="Not Achieved"/>
  </r>
  <r>
    <s v="CP1473"/>
    <s v="Louth - Meath Hill 110 kV DLR"/>
    <s v="Multiple"/>
    <s v="Portfolio"/>
    <s v="Group 2"/>
    <b v="1"/>
    <x v="0"/>
    <n v="110"/>
    <x v="0"/>
    <d v="2024-07-03T00:00:00"/>
    <d v="2028-02-11T00:00:00"/>
    <d v="2031-02-28T00:00:00"/>
    <d v="2031-11-06T00:00:00"/>
    <d v="2024-09-30T00:00:00"/>
    <d v="2025-09-30T00:00:00"/>
    <s v=""/>
    <d v="2028-12-20T00:00:00"/>
    <s v="No Updates"/>
    <n v="2024"/>
    <n v="2028"/>
    <n v="2031"/>
    <n v="2031"/>
    <s v="PRE-PR6"/>
    <s v="Not Achieved"/>
    <s v="Not Achieved"/>
    <s v="Not Achieved"/>
  </r>
  <r>
    <s v="CP1475"/>
    <s v="East Galway 110 kV Station (DSO Connection)"/>
    <s v="Galway"/>
    <s v="Portfolio"/>
    <s v="Group 3"/>
    <b v="1"/>
    <x v="2"/>
    <n v="110"/>
    <x v="3"/>
    <d v="2026-11-16T00:00:00"/>
    <d v="2027-09-01T00:00:00"/>
    <d v="2030-03-01T00:00:00"/>
    <d v="2030-06-04T00:00:00"/>
    <d v="2025-11-30T00:00:00"/>
    <d v="2027-09-01T00:00:00"/>
    <d v="2030-03-01T00:00:00"/>
    <d v="2030-06-01T00:00:00"/>
    <s v="Date(s) Updated"/>
    <n v="2026"/>
    <n v="2027"/>
    <n v="2030"/>
    <n v="2030"/>
    <s v="Not Achieved"/>
    <s v="Not Achieved"/>
    <s v="Not Achieved"/>
    <s v="Not Achieved"/>
  </r>
  <r>
    <s v="CP1477"/>
    <s v="Maynooth - Shannonbridge 220 kV Circuit Capacity Needs"/>
    <s v="Multiple"/>
    <s v="Portfolio"/>
    <s v="Group 2"/>
    <b v="1"/>
    <x v="0"/>
    <n v="220"/>
    <x v="0"/>
    <d v="2026-06-04T00:00:00"/>
    <d v="2028-06-06T00:00:00"/>
    <d v="2029-03-06T00:00:00"/>
    <d v="2030-03-06T00:00:00"/>
    <d v="2026-06-04T00:00:00"/>
    <d v="2028-06-06T00:00:00"/>
    <d v="2029-03-06T00:00:00"/>
    <d v="2030-03-06T00:00:00"/>
    <s v="No Updates"/>
    <n v="2026"/>
    <n v="2028"/>
    <n v="2029"/>
    <n v="2030"/>
    <s v="Green"/>
    <s v="Not Achieved"/>
    <s v="Not Achieved"/>
    <s v="Not Achieved"/>
  </r>
  <r>
    <s v="CP1478"/>
    <s v="Donegal TEN-T Road Network Advanced Ducting"/>
    <s v="Donegal"/>
    <s v="Portfolio"/>
    <s v="Group 5"/>
    <b v="1"/>
    <x v="0"/>
    <n v="220"/>
    <x v="0"/>
    <d v="2025-01-15T00:00:00"/>
    <d v="2029-11-25T00:00:00"/>
    <s v=""/>
    <s v=""/>
    <s v=""/>
    <s v=""/>
    <s v=""/>
    <s v=""/>
    <s v="No Updates"/>
    <n v="2025"/>
    <n v="2029"/>
    <s v=""/>
    <s v=""/>
    <s v="PRE-PR6"/>
    <s v="Not Achieved"/>
    <s v="Not Achieved"/>
    <s v="Not Achieved"/>
  </r>
  <r>
    <s v="CP1479"/>
    <s v="Ratrussan - Shankill 110 kV Dynamic Line Rating"/>
    <s v="Cavan"/>
    <s v="Portfolio"/>
    <s v="Group 2"/>
    <b v="1"/>
    <x v="0"/>
    <n v="110"/>
    <x v="0"/>
    <d v="2024-12-20T00:00:00"/>
    <d v="2029-12-21T00:00:00"/>
    <d v="2032-12-02T00:00:00"/>
    <d v="2034-07-25T00:00:00"/>
    <d v="2025-03-31T00:00:00"/>
    <d v="2026-03-31T00:00:00"/>
    <s v=""/>
    <d v="2028-12-20T00:00:00"/>
    <s v="No Updates"/>
    <n v="2024"/>
    <n v="2029"/>
    <n v="2032"/>
    <n v="2034"/>
    <s v="PRE-PR6"/>
    <s v="Not Achieved"/>
    <s v="Not Achieved"/>
    <s v="Not Achieved"/>
  </r>
  <r>
    <s v="CP1484"/>
    <s v="Srananagh 220 kV Station (Quarry Lane LCIS)"/>
    <s v="Sligo"/>
    <s v="Portfolio"/>
    <s v="Group 3"/>
    <b v="1"/>
    <x v="3"/>
    <n v="220"/>
    <x v="1"/>
    <d v="2025-04-02T00:00:00"/>
    <d v="2026-01-20T00:00:00"/>
    <d v="2027-08-26T00:00:00"/>
    <d v="2027-08-26T00:00:00"/>
    <d v="2025-04-02T00:00:00"/>
    <d v="2025-12-19T00:00:00"/>
    <d v="2027-08-26T00:00:00"/>
    <d v="2027-08-26T00:00:00"/>
    <s v="No Updates"/>
    <n v="2025"/>
    <n v="2026"/>
    <n v="2027"/>
    <n v="2027"/>
    <s v="PRE-PR6"/>
    <s v="Green"/>
    <s v="Not Achieved"/>
    <s v="Not Achieved"/>
  </r>
  <r>
    <s v="CP1485"/>
    <s v="Wexford Synchronous Condenser"/>
    <s v="Wexford"/>
    <s v="Portfolio"/>
    <s v="Group 3"/>
    <b v="1"/>
    <x v="3"/>
    <n v="110"/>
    <x v="0"/>
    <d v="2025-11-03T00:00:00"/>
    <d v="2026-09-28T00:00:00"/>
    <s v=""/>
    <s v=""/>
    <d v="2025-09-30T00:00:00"/>
    <d v="2026-09-30T00:00:00"/>
    <d v="2027-12-23T00:00:00"/>
    <d v="2028-08-10T00:00:00"/>
    <s v="No Updates"/>
    <n v="2025"/>
    <n v="2026"/>
    <s v=""/>
    <s v=""/>
    <s v="PRE-PR6"/>
    <s v="Not Achieved"/>
    <s v="Not Achieved"/>
    <s v="Not Achieved"/>
  </r>
  <r>
    <s v="CP1486"/>
    <s v="Athlone - Shannonbridge 110 kV Fibre Wrapping"/>
    <s v="Multiple"/>
    <s v="Portfolio"/>
    <s v="Group 5"/>
    <b v="1"/>
    <x v="0"/>
    <n v="110"/>
    <x v="0"/>
    <d v="2026-03-20T00:00:00"/>
    <d v="2027-03-22T00:00:00"/>
    <s v=""/>
    <d v="2029-05-15T00:00:00"/>
    <d v="2026-02-20T00:00:00"/>
    <d v="2027-02-20T00:00:00"/>
    <s v=""/>
    <d v="2029-04-17T00:00:00"/>
    <s v="No Updates"/>
    <n v="2026"/>
    <n v="2027"/>
    <s v=""/>
    <n v="2029"/>
    <s v="Green"/>
    <s v="Not Achieved"/>
    <s v="Not Achieved"/>
    <s v="Not Achieved"/>
  </r>
  <r>
    <s v="CP1487"/>
    <s v="CP1487 Corduff and Connected Stations Protection Upgrade"/>
    <s v="Dublin"/>
    <s v="Portfolio"/>
    <s v="Group 5"/>
    <b v="1"/>
    <x v="1"/>
    <n v="220"/>
    <x v="0"/>
    <d v="2026-03-30T00:00:00"/>
    <d v="2029-02-07T00:00:00"/>
    <d v="2031-08-02T00:00:00"/>
    <d v="2034-10-26T00:00:00"/>
    <s v=""/>
    <s v=""/>
    <s v=""/>
    <s v=""/>
    <s v="No Updates"/>
    <n v="2026"/>
    <n v="2029"/>
    <n v="2031"/>
    <n v="2034"/>
    <s v="Green"/>
    <s v="Not Achieved"/>
    <s v="Not Achieved"/>
    <s v="Not Achieved"/>
  </r>
  <r>
    <s v="CP1488"/>
    <s v="CP1488 Tralee and Connected Stations Protection Upgrade"/>
    <s v="Kerry"/>
    <s v="Portfolio"/>
    <s v="Group 5"/>
    <b v="1"/>
    <x v="1"/>
    <n v="110"/>
    <x v="0"/>
    <d v="2026-03-04T00:00:00"/>
    <d v="2029-02-06T00:00:00"/>
    <d v="2031-08-02T00:00:00"/>
    <d v="2034-10-26T00:00:00"/>
    <s v=""/>
    <s v=""/>
    <s v=""/>
    <s v=""/>
    <s v="No Updates"/>
    <n v="2026"/>
    <n v="2029"/>
    <n v="2031"/>
    <n v="2034"/>
    <s v="Green"/>
    <s v="Not Achieved"/>
    <s v="Not Achieved"/>
    <s v="Not Achieved"/>
  </r>
  <r>
    <s v="CP1490"/>
    <s v="Barrymore 110 kV busbar and new 110 38 transformer"/>
    <s v="Cork"/>
    <s v="Portfolio"/>
    <s v="Group 5"/>
    <b v="1"/>
    <x v="0"/>
    <n v="110"/>
    <x v="0"/>
    <d v="2024-12-03T00:00:00"/>
    <d v="2027-09-14T00:00:00"/>
    <d v="2029-11-16T00:00:00"/>
    <d v="2030-12-18T00:00:00"/>
    <s v=""/>
    <s v=""/>
    <s v=""/>
    <s v=""/>
    <s v="No Updates"/>
    <n v="2024"/>
    <n v="2027"/>
    <n v="2029"/>
    <n v="2030"/>
    <s v="PRE-PR6"/>
    <s v="Not Achieved"/>
    <s v="Not Achieved"/>
    <s v="Not Achieved"/>
  </r>
  <r>
    <s v="CP1491"/>
    <s v="Barrymore Land Acquisition"/>
    <s v="Cork"/>
    <s v="Portfolio"/>
    <s v="Group 5"/>
    <b v="1"/>
    <x v="0"/>
    <s v="-"/>
    <x v="0"/>
    <d v="2024-12-06T00:00:00"/>
    <d v="2028-04-04T00:00:00"/>
    <s v=""/>
    <s v=""/>
    <s v=""/>
    <s v=""/>
    <s v=""/>
    <s v=""/>
    <s v="No Updates"/>
    <n v="2024"/>
    <n v="2028"/>
    <s v=""/>
    <s v=""/>
    <s v="PRE-PR6"/>
    <s v="Not Achieved"/>
    <s v="Not Achieved"/>
    <s v="Not Achieved"/>
  </r>
  <r>
    <s v="CP1492"/>
    <s v="Donore 110 kV Station (DSO Connection)"/>
    <s v="Multiple"/>
    <s v="Portfolio"/>
    <s v="Group 3"/>
    <b v="1"/>
    <x v="2"/>
    <n v="110"/>
    <x v="0"/>
    <d v="2025-01-15T00:00:00"/>
    <d v="2026-11-13T00:00:00"/>
    <d v="2029-06-15T00:00:00"/>
    <d v="2029-09-17T00:00:00"/>
    <d v="2024-12-04T00:00:00"/>
    <d v="2027-03-25T00:00:00"/>
    <d v="2029-06-15T00:00:00"/>
    <d v="2029-09-15T00:00:00"/>
    <s v="Date(s) Updated"/>
    <n v="2025"/>
    <n v="2026"/>
    <n v="2029"/>
    <n v="2029"/>
    <s v="PRE-PR6"/>
    <s v="Not Achieved"/>
    <s v="Not Achieved"/>
    <s v="Not Achieved"/>
  </r>
  <r>
    <s v="CP1495"/>
    <s v="Lodgewood-Great Island line uprate"/>
    <s v="Wexford"/>
    <s v="Portfolio"/>
    <s v="Group 5"/>
    <b v="1"/>
    <x v="0"/>
    <n v="220"/>
    <x v="0"/>
    <d v="2025-02-26T00:00:00"/>
    <d v="2028-07-03T00:00:00"/>
    <d v="2031-04-22T00:00:00"/>
    <d v="2033-04-06T00:00:00"/>
    <s v=""/>
    <s v=""/>
    <s v=""/>
    <s v=""/>
    <s v="No Updates"/>
    <n v="2025"/>
    <n v="2028"/>
    <n v="2031"/>
    <n v="2033"/>
    <s v="PRE-PR6"/>
    <s v="Not Achieved"/>
    <s v="Not Achieved"/>
    <s v="Not Achieved"/>
  </r>
  <r>
    <s v="CP1496"/>
    <s v="Cashla - Shannonbridge 110 kV"/>
    <s v="Multiple"/>
    <s v="Portfolio"/>
    <s v="Group 5"/>
    <b v="1"/>
    <x v="0"/>
    <n v="110"/>
    <x v="3"/>
    <d v="2027-02-16T00:00:00"/>
    <d v="2029-11-23T00:00:00"/>
    <d v="2031-05-02T00:00:00"/>
    <d v="2033-01-06T00:00:00"/>
    <s v=""/>
    <s v=""/>
    <s v=""/>
    <s v=""/>
    <s v="Date(s) Updated"/>
    <n v="2027"/>
    <n v="2029"/>
    <n v="2031"/>
    <n v="2033"/>
    <s v="Not Achieved"/>
    <s v="Not Achieved"/>
    <s v="Not Achieved"/>
    <s v="Not Achieved"/>
  </r>
  <r>
    <s v="CP1498"/>
    <s v="Derryiron - Kinnegad 110 kV Fibre Wrapping"/>
    <s v="Multiple"/>
    <s v="Portfolio"/>
    <s v="Group 5"/>
    <b v="1"/>
    <x v="0"/>
    <n v="110"/>
    <x v="3"/>
    <d v="2026-12-20T00:00:00"/>
    <d v="2028-04-01T00:00:00"/>
    <d v="2034-09-02T00:00:00"/>
    <d v="2035-09-02T00:00:00"/>
    <d v="2026-12-20T00:00:00"/>
    <d v="2028-04-01T00:00:00"/>
    <d v="2034-09-02T00:00:00"/>
    <d v="2035-09-02T00:00:00"/>
    <s v="No Updates"/>
    <n v="2026"/>
    <n v="2028"/>
    <n v="2034"/>
    <n v="2035"/>
    <s v="Not Achieved"/>
    <s v="Not Achieved"/>
    <s v="Not Achieved"/>
    <s v="Not Achieved"/>
  </r>
  <r>
    <s v="CP1499"/>
    <s v="Charleville - Glenlara 110 kV Fibre Wrapping"/>
    <s v="Cork"/>
    <s v="Portfolio"/>
    <s v="Group 5"/>
    <b v="1"/>
    <x v="0"/>
    <n v="110"/>
    <x v="3"/>
    <d v="2027-12-02T00:00:00"/>
    <d v="2028-05-01T00:00:00"/>
    <d v="2034-09-02T00:00:00"/>
    <d v="2035-09-02T00:00:00"/>
    <d v="2027-12-02T00:00:00"/>
    <d v="2028-05-01T00:00:00"/>
    <d v="2034-09-02T00:00:00"/>
    <d v="2035-09-02T00:00:00"/>
    <s v="No Updates"/>
    <n v="2027"/>
    <n v="2028"/>
    <n v="2034"/>
    <n v="2035"/>
    <s v="Not Achieved"/>
    <s v="Not Achieved"/>
    <s v="Not Achieved"/>
    <s v="Not Achieved"/>
  </r>
  <r>
    <s v="CP1500"/>
    <s v="Butlerstown 110kV Station (Traffo Uprate) (DSO)"/>
    <s v="Waterford"/>
    <s v="Portfolio"/>
    <s v="Group 3"/>
    <b v="1"/>
    <x v="2"/>
    <n v="110"/>
    <x v="0"/>
    <d v="2025-05-08T00:00:00"/>
    <d v="2026-10-30T00:00:00"/>
    <d v="2027-04-02T00:00:00"/>
    <d v="2028-03-01T00:00:00"/>
    <d v="2025-05-08T00:00:00"/>
    <d v="2026-03-01T00:00:00"/>
    <d v="2027-04-02T00:00:00"/>
    <d v="2028-03-01T00:00:00"/>
    <s v="Date(s) Updated"/>
    <n v="2025"/>
    <n v="2026"/>
    <n v="2028"/>
    <n v="2028"/>
    <s v="PRE-PR6"/>
    <s v="Not Achieved"/>
    <s v="Not Achieved"/>
    <s v="Not Achieved"/>
  </r>
  <r>
    <s v="CP1509"/>
    <s v="Cathaleen’s Fall Srananagh 110 kV Circuit No 2 DLR"/>
    <s v="Multiple"/>
    <s v="Portfolio"/>
    <s v="Group 5"/>
    <b v="1"/>
    <x v="0"/>
    <n v="110"/>
    <x v="0"/>
    <d v="2025-11-14T00:00:00"/>
    <d v="2030-10-28T00:00:00"/>
    <d v="2031-05-30T00:00:00"/>
    <d v="2031-12-22T00:00:00"/>
    <s v=""/>
    <s v=""/>
    <s v=""/>
    <s v=""/>
    <s v="No Updates"/>
    <n v="2025"/>
    <n v="2030"/>
    <n v="2031"/>
    <n v="2031"/>
    <s v="PRE-PR6"/>
    <s v="Not Achieved"/>
    <s v="Not Achieved"/>
    <s v="Not Achieved"/>
  </r>
  <r>
    <s v="CP1510"/>
    <s v="Peamount 110 kV Station (Bulmer RICE)"/>
    <s v="Dublin"/>
    <s v="Portfolio"/>
    <s v="Group 3"/>
    <b v="1"/>
    <x v="3"/>
    <n v="110"/>
    <x v="0"/>
    <d v="2024-12-04T00:00:00"/>
    <s v=""/>
    <s v=""/>
    <s v=""/>
    <d v="2024-12-04T00:00:00"/>
    <d v="2027-12-29T00:00:00"/>
    <d v="2029-08-30T00:00:00"/>
    <d v="2029-09-02T00:00:00"/>
    <s v="No Updates"/>
    <n v="2024"/>
    <s v=""/>
    <s v=""/>
    <s v=""/>
    <s v="PRE-PR6"/>
    <s v="Not Achieved"/>
    <s v="Not Achieved"/>
    <s v="Not Achieved"/>
  </r>
  <r>
    <s v="CP1511"/>
    <s v="Castleview 110kV Station DSO (Eastmont DC)"/>
    <s v="Cork"/>
    <s v="Portfolio"/>
    <s v="Group 5"/>
    <b v="1"/>
    <x v="2"/>
    <n v="110"/>
    <x v="0"/>
    <d v="2025-02-05T00:00:00"/>
    <d v="2028-02-23T00:00:00"/>
    <d v="2031-09-08T00:00:00"/>
    <d v="2032-10-04T00:00:00"/>
    <s v=""/>
    <s v=""/>
    <s v=""/>
    <s v=""/>
    <s v="No Updates"/>
    <n v="2025"/>
    <n v="2028"/>
    <n v="2031"/>
    <n v="2032"/>
    <s v="PRE-PR6"/>
    <s v="Not Achieved"/>
    <s v="Not Achieved"/>
    <s v="Not Achieved"/>
  </r>
  <r>
    <s v="CP1512"/>
    <s v="Cathaleens Fall 110kV DSO (Derrykillew Wind Farm)"/>
    <s v="Donegal"/>
    <s v="Portfolio"/>
    <s v="Group 5"/>
    <b v="1"/>
    <x v="2"/>
    <n v="110"/>
    <x v="0"/>
    <d v="2025-04-22T00:00:00"/>
    <d v="2029-12-18T00:00:00"/>
    <d v="2032-09-06T00:00:00"/>
    <d v="2033-12-22T00:00:00"/>
    <s v=""/>
    <s v=""/>
    <s v=""/>
    <s v=""/>
    <s v="No Updates"/>
    <n v="2025"/>
    <n v="2029"/>
    <n v="2032"/>
    <n v="2033"/>
    <s v="PRE-PR6"/>
    <s v="Not Achieved"/>
    <s v="Not Achieved"/>
    <s v="Not Achieved"/>
  </r>
  <r>
    <s v="CP1513"/>
    <s v="Ricetown 110kV Station (Mill Farm Solar)"/>
    <s v="Meath"/>
    <s v="Portfolio"/>
    <s v="Group 5"/>
    <b v="1"/>
    <x v="3"/>
    <n v="110"/>
    <x v="0"/>
    <d v="2025-01-15T00:00:00"/>
    <d v="2026-12-09T00:00:00"/>
    <s v=""/>
    <s v=""/>
    <s v=""/>
    <s v=""/>
    <s v=""/>
    <s v=""/>
    <s v="Date(s) Updated"/>
    <n v="2025"/>
    <n v="2026"/>
    <s v=""/>
    <s v=""/>
    <s v="PRE-PR6"/>
    <s v="Not Achieved"/>
    <s v="Not Achieved"/>
    <s v="Not Achieved"/>
  </r>
  <r>
    <s v="CP1514"/>
    <s v="Deenes - Drybridge 110 kV Circuit DLR"/>
    <s v="Multiple"/>
    <s v="Portfolio"/>
    <s v="Group 2"/>
    <b v="1"/>
    <x v="0"/>
    <n v="110"/>
    <x v="0"/>
    <d v="2025-11-21T00:00:00"/>
    <d v="2030-03-15T00:00:00"/>
    <d v="2031-08-08T00:00:00"/>
    <d v="2032-10-29T00:00:00"/>
    <s v=""/>
    <s v=""/>
    <s v=""/>
    <s v=""/>
    <s v="No Updates"/>
    <n v="2025"/>
    <n v="2030"/>
    <n v="2031"/>
    <n v="2032"/>
    <s v="PRE-PR6"/>
    <s v="Not Achieved"/>
    <s v="Not Achieved"/>
    <s v="Not Achieved"/>
  </r>
  <r>
    <s v="CP1515"/>
    <s v="Kellymount 110 kV Station (White Hill Wind)"/>
    <s v="Multiple"/>
    <s v="Portfolio"/>
    <s v="Group 5"/>
    <b v="1"/>
    <x v="3"/>
    <n v="110"/>
    <x v="0"/>
    <d v="2025-04-02T00:00:00"/>
    <s v=""/>
    <s v=""/>
    <s v=""/>
    <s v=""/>
    <s v=""/>
    <s v=""/>
    <s v=""/>
    <s v="No Updates"/>
    <n v="2025"/>
    <s v=""/>
    <s v=""/>
    <s v=""/>
    <s v="PRE-PR6"/>
    <s v="Not Achieved"/>
    <s v="Not Achieved"/>
    <s v="Not Achieved"/>
  </r>
  <r>
    <s v="CP1516"/>
    <s v="Kilmacogue 110 kV Station (Ballyvalode Solar)"/>
    <s v="Multiple"/>
    <s v="Portfolio"/>
    <s v="Group 5"/>
    <b v="1"/>
    <x v="3"/>
    <n v="110"/>
    <x v="0"/>
    <d v="2025-05-07T00:00:00"/>
    <s v=""/>
    <s v=""/>
    <s v=""/>
    <s v=""/>
    <s v=""/>
    <s v=""/>
    <s v=""/>
    <s v="No Updates"/>
    <n v="2025"/>
    <s v=""/>
    <s v=""/>
    <s v=""/>
    <s v="PRE-PR6"/>
    <s v="Not Achieved"/>
    <s v="Not Achieved"/>
    <s v="Not Achieved"/>
  </r>
  <r>
    <s v="CP1517"/>
    <s v="Kildinan 110 kV Station (Coom Green Energy Park)"/>
    <s v="Multiple"/>
    <s v="Portfolio"/>
    <s v="Group 5"/>
    <b v="1"/>
    <x v="3"/>
    <n v="110"/>
    <x v="0"/>
    <d v="2025-02-05T00:00:00"/>
    <s v=""/>
    <s v=""/>
    <s v=""/>
    <s v=""/>
    <s v=""/>
    <s v=""/>
    <s v=""/>
    <s v="No Updates"/>
    <n v="2025"/>
    <s v=""/>
    <s v=""/>
    <s v=""/>
    <s v="PRE-PR6"/>
    <s v="Not Achieved"/>
    <s v="Not Achieved"/>
    <s v="Not Achieved"/>
  </r>
  <r>
    <s v="CP1518"/>
    <s v="Glenart 220 kV Station (Pollahoney Autoproducer)"/>
    <s v="Multiple"/>
    <s v="Portfolio"/>
    <s v="Group 4"/>
    <b v="1"/>
    <x v="3"/>
    <n v="220"/>
    <x v="0"/>
    <d v="2025-03-05T00:00:00"/>
    <d v="2026-09-29T00:00:00"/>
    <s v=""/>
    <s v=""/>
    <d v="2025-03-05T00:00:00"/>
    <d v="2026-09-29T00:00:00"/>
    <d v="2029-06-29T00:00:00"/>
    <d v="2029-06-29T00:00:00"/>
    <s v="No Updates"/>
    <n v="2025"/>
    <n v="2026"/>
    <s v=""/>
    <s v=""/>
    <s v="PRE-PR6"/>
    <s v="Not Achieved"/>
    <s v="Not Achieved"/>
    <s v="Not Achieved"/>
  </r>
  <r>
    <s v="CP1519"/>
    <s v="Crane - Wexford 110 kV (DLR)"/>
    <s v="Wexford"/>
    <s v="Portfolio"/>
    <s v="Group 2"/>
    <b v="1"/>
    <x v="0"/>
    <n v="110"/>
    <x v="0"/>
    <d v="2025-05-07T00:00:00"/>
    <d v="2030-10-28T00:00:00"/>
    <d v="2032-02-16T00:00:00"/>
    <d v="2032-12-13T00:00:00"/>
    <s v=""/>
    <s v=""/>
    <s v=""/>
    <s v=""/>
    <s v="No Updates"/>
    <n v="2025"/>
    <n v="2030"/>
    <n v="2032"/>
    <n v="2032"/>
    <s v="PRE-PR6"/>
    <s v="Not Achieved"/>
    <s v="Not Achieved"/>
    <s v="Not Achieved"/>
  </r>
  <r>
    <s v="CP1520"/>
    <s v="Great Island - Waterford 110 kV (DLR)"/>
    <s v="Multiple"/>
    <s v="Portfolio"/>
    <s v="Group 2"/>
    <b v="1"/>
    <x v="0"/>
    <n v="110"/>
    <x v="0"/>
    <d v="2025-05-07T00:00:00"/>
    <d v="2030-07-12T00:00:00"/>
    <d v="2031-02-11T00:00:00"/>
    <d v="2031-02-11T00:00:00"/>
    <s v=""/>
    <s v=""/>
    <s v=""/>
    <s v=""/>
    <s v="No Updates"/>
    <n v="2025"/>
    <n v="2030"/>
    <n v="2031"/>
    <n v="2031"/>
    <s v="PRE-PR6"/>
    <s v="Not Achieved"/>
    <s v="Not Achieved"/>
    <s v="Not Achieved"/>
  </r>
  <r>
    <s v="CP1521"/>
    <s v="Cappaneary 110kV Station(Dernacart Wind Farm)"/>
    <s v="Laois"/>
    <s v="Portfolio"/>
    <s v="Group 5"/>
    <b v="1"/>
    <x v="3"/>
    <n v="110"/>
    <x v="0"/>
    <d v="2025-09-30T00:00:00"/>
    <s v=""/>
    <s v=""/>
    <s v=""/>
    <s v=""/>
    <s v=""/>
    <s v=""/>
    <s v=""/>
    <s v="No Updates"/>
    <n v="2025"/>
    <s v=""/>
    <s v=""/>
    <s v=""/>
    <s v="PRE-PR6"/>
    <s v="Not Achieved"/>
    <s v="Not Achieved"/>
    <s v="Not Achieved"/>
  </r>
  <r>
    <s v="CP1522"/>
    <s v="New Lodgewood 220-110 kV Transformer"/>
    <s v="Wexford"/>
    <s v="Portfolio"/>
    <s v="Group 5"/>
    <b v="1"/>
    <x v="0"/>
    <n v="220"/>
    <x v="0"/>
    <d v="2025-06-04T00:00:00"/>
    <d v="2030-06-12T00:00:00"/>
    <d v="2031-09-12T00:00:00"/>
    <d v="2033-09-12T00:00:00"/>
    <s v=""/>
    <s v=""/>
    <s v=""/>
    <s v=""/>
    <s v="No Updates"/>
    <n v="2025"/>
    <n v="2030"/>
    <n v="2031"/>
    <n v="2033"/>
    <s v="PRE-PR6"/>
    <s v="Not Achieved"/>
    <s v="Not Achieved"/>
    <s v="Not Achieved"/>
  </r>
  <r>
    <s v="CP1523"/>
    <s v="Binbane 110 kV Station Busbar Thermal Capacity Need"/>
    <s v="Donegal"/>
    <s v="Portfolio"/>
    <s v="Group 5"/>
    <b v="1"/>
    <x v="0"/>
    <n v="110"/>
    <x v="0"/>
    <d v="2025-11-17T00:00:00"/>
    <d v="2027-09-24T00:00:00"/>
    <d v="2031-08-26T00:00:00"/>
    <d v="2033-03-14T00:00:00"/>
    <s v=""/>
    <s v=""/>
    <s v=""/>
    <s v=""/>
    <s v="Date(s) Updated"/>
    <n v="2025"/>
    <n v="2027"/>
    <n v="2031"/>
    <n v="2033"/>
    <s v="PRE-PR6"/>
    <s v="Not Achieved"/>
    <s v="Not Achieved"/>
    <s v="Not Achieved"/>
  </r>
  <r>
    <s v="CP1526"/>
    <s v="Baltrasna Corduff 110 kV Circuit DLR Project"/>
    <s v="Multiple"/>
    <s v="Portfolio"/>
    <s v="Group 5"/>
    <b v="1"/>
    <x v="0"/>
    <n v="110"/>
    <x v="0"/>
    <d v="2025-11-21T00:00:00"/>
    <d v="2028-10-11T00:00:00"/>
    <d v="2031-08-22T00:00:00"/>
    <d v="2033-01-03T00:00:00"/>
    <s v=""/>
    <s v=""/>
    <s v=""/>
    <s v=""/>
    <s v="No Updates"/>
    <n v="2025"/>
    <n v="2028"/>
    <n v="2031"/>
    <n v="2033"/>
    <s v="PRE-PR6"/>
    <s v="Not Achieved"/>
    <s v="Not Achieved"/>
    <s v="Not Achieved"/>
  </r>
  <r>
    <s v="CP1527"/>
    <s v="Buffy 110 kV (Ardderoo WF Phase 2)"/>
    <s v="Galway"/>
    <s v="Portfolio"/>
    <s v="Group 3"/>
    <b v="1"/>
    <x v="3"/>
    <n v="110"/>
    <x v="0"/>
    <d v="2026-05-15T00:00:00"/>
    <s v=""/>
    <s v=""/>
    <s v=""/>
    <d v="2025-10-31T00:00:00"/>
    <d v="2026-09-01T00:00:00"/>
    <d v="2026-12-01T00:00:00"/>
    <d v="2026-12-01T00:00:00"/>
    <s v="Date(s) Updated"/>
    <n v="2026"/>
    <s v=""/>
    <s v=""/>
    <s v=""/>
    <s v="Amber"/>
    <s v="Not Achieved"/>
    <s v="Not Achieved"/>
    <s v="Not Achieved"/>
  </r>
  <r>
    <s v="CP1528"/>
    <s v="Lislaughtin 110k V Station (Dromlivuan Solar Farm)"/>
    <s v="Kerry"/>
    <s v="Portfolio"/>
    <s v="Group 5"/>
    <b v="1"/>
    <x v="3"/>
    <n v="110"/>
    <x v="3"/>
    <s v=""/>
    <s v=""/>
    <s v=""/>
    <s v=""/>
    <s v=""/>
    <s v=""/>
    <s v=""/>
    <s v=""/>
    <s v="No Updates"/>
    <s v=""/>
    <s v=""/>
    <s v=""/>
    <s v=""/>
    <s v="Not Achieved"/>
    <s v="Not Achieved"/>
    <s v="Not Achieved"/>
    <s v="Not Achieved"/>
  </r>
  <r>
    <s v="CP1529"/>
    <s v="Oldbridge Phase 2&amp;3"/>
    <s v="Multiple"/>
    <s v="Portfolio"/>
    <s v="Group 3"/>
    <b v="1"/>
    <x v="3"/>
    <n v="110"/>
    <x v="0"/>
    <d v="2025-04-22T00:00:00"/>
    <d v="2026-12-18T00:00:00"/>
    <s v=""/>
    <s v=""/>
    <d v="2025-04-22T00:00:00"/>
    <d v="2026-05-11T00:00:00"/>
    <d v="2027-10-29T00:00:00"/>
    <d v="2028-05-19T00:00:00"/>
    <s v="No Updates"/>
    <n v="2025"/>
    <n v="2026"/>
    <s v=""/>
    <s v=""/>
    <s v="PRE-PR6"/>
    <s v="Not Achieved"/>
    <s v="Not Achieved"/>
    <s v="Not Achieved"/>
  </r>
  <r>
    <s v="CP1530"/>
    <s v="Ballycummin 110kV Station DSO"/>
    <s v="Limerick"/>
    <s v="Portfolio"/>
    <s v="Group 3"/>
    <b v="1"/>
    <x v="2"/>
    <n v="110"/>
    <x v="0"/>
    <d v="2025-06-05T00:00:00"/>
    <d v="2026-10-23T00:00:00"/>
    <d v="2029-08-10T00:00:00"/>
    <d v="2029-11-10T00:00:00"/>
    <d v="2025-06-05T00:00:00"/>
    <d v="2026-08-01T00:00:00"/>
    <d v="2029-08-10T00:00:00"/>
    <d v="2029-11-10T00:00:00"/>
    <s v="Date(s) Updated"/>
    <n v="2025"/>
    <n v="2026"/>
    <n v="2029"/>
    <n v="2029"/>
    <s v="PRE-PR6"/>
    <s v="Not Achieved"/>
    <s v="Not Achieved"/>
    <s v="Not Achieved"/>
  </r>
  <r>
    <s v="CP1531"/>
    <s v="Kilbarry Knockraha 110 kV Circuit 2 Uprate (Kilbarry Mallow)"/>
    <s v="Cork"/>
    <s v="Portfolio"/>
    <s v="Group 5"/>
    <b v="1"/>
    <x v="0"/>
    <n v="110"/>
    <x v="3"/>
    <d v="2026-12-21T00:00:00"/>
    <d v="2028-08-10T00:00:00"/>
    <d v="2031-04-08T00:00:00"/>
    <d v="2032-10-22T00:00:00"/>
    <s v=""/>
    <s v=""/>
    <s v=""/>
    <s v=""/>
    <s v="No Updates"/>
    <n v="2026"/>
    <n v="2028"/>
    <n v="2031"/>
    <n v="2032"/>
    <s v="Not Achieved"/>
    <s v="Not Achieved"/>
    <s v="Not Achieved"/>
    <s v="Not Achieved"/>
  </r>
  <r>
    <s v="CP1532"/>
    <s v="NM20 Cork to Limerick - Advance Ducting"/>
    <s v="Multiple"/>
    <s v="Portfolio"/>
    <s v="Group 5"/>
    <b v="1"/>
    <x v="0"/>
    <n v="400"/>
    <x v="3"/>
    <d v="2028-05-18T00:00:00"/>
    <d v="2030-06-02T00:00:00"/>
    <s v=""/>
    <s v=""/>
    <s v=""/>
    <s v=""/>
    <s v=""/>
    <s v=""/>
    <s v="No Updates"/>
    <n v="2028"/>
    <n v="2030"/>
    <s v=""/>
    <s v=""/>
    <s v="Not Achieved"/>
    <s v="Not Achieved"/>
    <s v="Not Achieved"/>
    <s v="Not Achieved"/>
  </r>
  <r>
    <s v="CP1533"/>
    <s v="Raheenmeel 110 kV Station (Kilcormac Solar)"/>
    <s v="Multiple"/>
    <s v="Portfolio"/>
    <s v="Group 5"/>
    <b v="1"/>
    <x v="3"/>
    <n v="110"/>
    <x v="0"/>
    <d v="2025-06-04T00:00:00"/>
    <d v="2026-11-11T00:00:00"/>
    <s v=""/>
    <s v=""/>
    <s v=""/>
    <s v=""/>
    <s v=""/>
    <s v=""/>
    <s v="Date(s) Updated"/>
    <n v="2025"/>
    <n v="2026"/>
    <s v=""/>
    <s v=""/>
    <s v="PRE-PR6"/>
    <s v="Not Achieved"/>
    <s v="Not Achieved"/>
    <s v="Not Achieved"/>
  </r>
  <r>
    <s v="CP1534"/>
    <s v="Ennis 110 kV Station (Transformer Uprate) (DSO)"/>
    <s v="Clare"/>
    <s v="Portfolio"/>
    <s v="Group 3"/>
    <b v="1"/>
    <x v="2"/>
    <n v="110"/>
    <x v="0"/>
    <d v="2025-11-14T00:00:00"/>
    <d v="2026-12-01T00:00:00"/>
    <d v="2027-10-29T00:00:00"/>
    <d v="2028-06-01T00:00:00"/>
    <d v="2025-11-30T00:00:00"/>
    <d v="2026-04-01T00:00:00"/>
    <d v="2027-10-29T00:00:00"/>
    <d v="2028-06-01T00:00:00"/>
    <s v="No Updates"/>
    <n v="2025"/>
    <n v="2026"/>
    <n v="2027"/>
    <n v="2028"/>
    <s v="PRE-PR6"/>
    <s v="Not Achieved"/>
    <s v="Not Achieved"/>
    <s v="Not Achieved"/>
  </r>
  <r>
    <s v="CP1535"/>
    <s v="Trien 110 kV Station (Transformer Uprate) (DSO)"/>
    <s v="Kerry"/>
    <s v="Portfolio"/>
    <s v="Group 5"/>
    <b v="1"/>
    <x v="2"/>
    <n v="110"/>
    <x v="0"/>
    <d v="2025-11-14T00:00:00"/>
    <d v="2029-08-13T00:00:00"/>
    <d v="2032-11-08T00:00:00"/>
    <d v="2034-06-02T00:00:00"/>
    <s v=""/>
    <s v=""/>
    <s v=""/>
    <s v=""/>
    <s v="Date(s) Updated"/>
    <n v="2025"/>
    <n v="2029"/>
    <n v="2032"/>
    <n v="2034"/>
    <s v="PRE-PR6"/>
    <s v="Not Achieved"/>
    <s v="Not Achieved"/>
    <s v="Not Achieved"/>
  </r>
  <r>
    <s v="CP1536"/>
    <s v="Clogher 220kV Station"/>
    <s v="Donegal"/>
    <s v="Portfolio"/>
    <s v="Group 5"/>
    <b v="1"/>
    <x v="0"/>
    <n v="220"/>
    <x v="3"/>
    <d v="2027-11-30T00:00:00"/>
    <d v="2029-12-12T00:00:00"/>
    <d v="2034-12-18T00:00:00"/>
    <d v="2035-12-03T00:00:00"/>
    <s v=""/>
    <s v=""/>
    <s v=""/>
    <s v=""/>
    <s v="Date(s) Updated"/>
    <n v="2027"/>
    <n v="2029"/>
    <n v="2034"/>
    <n v="2035"/>
    <s v="Not Achieved"/>
    <s v="Not Achieved"/>
    <s v="Not Achieved"/>
    <s v="Not Achieved"/>
  </r>
  <r>
    <s v="CP1539"/>
    <s v="Mullingar 110 kV Station (Transformer Uprate) (DSO)"/>
    <s v="Westmeath"/>
    <s v="Portfolio"/>
    <s v="Group 3"/>
    <b v="1"/>
    <x v="2"/>
    <n v="110"/>
    <x v="0"/>
    <d v="2025-10-06T00:00:00"/>
    <d v="2026-12-01T00:00:00"/>
    <d v="2028-03-01T00:00:00"/>
    <d v="2028-06-01T00:00:00"/>
    <d v="2025-11-30T00:00:00"/>
    <d v="2026-04-01T00:00:00"/>
    <d v="2028-03-01T00:00:00"/>
    <d v="2028-06-01T00:00:00"/>
    <s v="No Updates"/>
    <n v="2025"/>
    <n v="2026"/>
    <n v="2028"/>
    <n v="2028"/>
    <s v="PRE-PR6"/>
    <s v="Not Achieved"/>
    <s v="Not Achieved"/>
    <s v="Not Achieved"/>
  </r>
  <r>
    <s v="CP1540"/>
    <s v="CP1540 220 kV Composite pole – Pilot Energised Project"/>
    <s v="Kilkenny"/>
    <s v="Portfolio"/>
    <s v="Group 5"/>
    <b v="1"/>
    <x v="0"/>
    <n v="220"/>
    <x v="3"/>
    <d v="2026-07-03T00:00:00"/>
    <d v="2028-09-06T00:00:00"/>
    <d v="2031-05-06T00:00:00"/>
    <d v="2033-06-09T00:00:00"/>
    <s v=""/>
    <s v=""/>
    <s v=""/>
    <s v=""/>
    <s v="No Updates"/>
    <n v="2026"/>
    <n v="2028"/>
    <n v="2031"/>
    <n v="2033"/>
    <s v="Not Achieved"/>
    <s v="Not Achieved"/>
    <s v="Not Achieved"/>
    <s v="Not Achieved"/>
  </r>
  <r>
    <s v="CP1541"/>
    <s v="Seven Hills Wind Farm"/>
    <s v="Multiple"/>
    <s v="Portfolio"/>
    <s v="Group 5"/>
    <b v="1"/>
    <x v="3"/>
    <n v="110"/>
    <x v="0"/>
    <d v="2025-10-08T00:00:00"/>
    <s v=""/>
    <s v=""/>
    <s v=""/>
    <s v=""/>
    <s v=""/>
    <s v=""/>
    <s v=""/>
    <s v="No Updates"/>
    <n v="2025"/>
    <s v=""/>
    <s v=""/>
    <s v=""/>
    <s v="PRE-PR6"/>
    <s v="Not Achieved"/>
    <s v="Not Achieved"/>
    <s v="Not Achieved"/>
  </r>
  <r>
    <s v="CP1542"/>
    <s v="Cauteen 110kV Station (DSO Gortdrum SF)"/>
    <s v="Tipperary"/>
    <s v="Portfolio"/>
    <s v="Group 5"/>
    <b v="1"/>
    <x v="2"/>
    <n v="110"/>
    <x v="0"/>
    <d v="2025-12-01T00:00:00"/>
    <d v="2030-02-13T00:00:00"/>
    <d v="2032-09-09T00:00:00"/>
    <d v="2033-09-05T00:00:00"/>
    <s v=""/>
    <s v=""/>
    <s v=""/>
    <s v=""/>
    <s v="No Updates"/>
    <n v="2025"/>
    <n v="2030"/>
    <n v="2032"/>
    <n v="2033"/>
    <s v="PRE-PR6"/>
    <s v="Not Achieved"/>
    <s v="Not Achieved"/>
    <s v="Not Achieved"/>
  </r>
  <r>
    <s v="CP1543"/>
    <s v="Srananagh 220kV Transformer and Bay Extension"/>
    <s v="Sligo"/>
    <s v="Portfolio"/>
    <s v="Group 5"/>
    <b v="1"/>
    <x v="0"/>
    <n v="220"/>
    <x v="0"/>
    <d v="2026-02-04T00:00:00"/>
    <d v="2027-12-07T00:00:00"/>
    <d v="2031-07-28T00:00:00"/>
    <d v="2031-12-05T00:00:00"/>
    <s v=""/>
    <s v=""/>
    <s v=""/>
    <s v=""/>
    <s v="Date(s) Updated"/>
    <n v="2026"/>
    <n v="2027"/>
    <n v="2031"/>
    <n v="2031"/>
    <s v="Green"/>
    <s v="Not Achieved"/>
    <s v="Not Achieved"/>
    <s v="Not Achieved"/>
  </r>
  <r>
    <s v="CP1544"/>
    <s v="Belcamp 110 kV busbar extension and additional transformer capacity"/>
    <s v="Dublin"/>
    <s v="Portfolio"/>
    <s v="Group 5"/>
    <b v="1"/>
    <x v="0"/>
    <n v="110"/>
    <x v="0"/>
    <d v="2025-11-28T00:00:00"/>
    <d v="2027-06-09T00:00:00"/>
    <d v="2028-05-18T00:00:00"/>
    <d v="2030-11-14T00:00:00"/>
    <s v=""/>
    <s v=""/>
    <s v=""/>
    <s v=""/>
    <s v="No Updates"/>
    <n v="2025"/>
    <n v="2027"/>
    <n v="2028"/>
    <n v="2030"/>
    <s v="PRE-PR6"/>
    <s v="Not Achieved"/>
    <s v="Not Achieved"/>
    <s v="Not Achieved"/>
  </r>
  <r>
    <s v="CP1545"/>
    <s v="Maynooth Cable Routing Land Acquisition"/>
    <s v="Kildare"/>
    <s v="Portfolio"/>
    <s v="Group 5"/>
    <b v="1"/>
    <x v="0"/>
    <s v="-"/>
    <x v="0"/>
    <d v="2020-11-19T00:00:00"/>
    <d v="2029-10-01T00:00:00"/>
    <s v=""/>
    <s v=""/>
    <s v=""/>
    <s v=""/>
    <s v=""/>
    <s v=""/>
    <s v="No Updates"/>
    <n v="2020"/>
    <n v="2029"/>
    <s v=""/>
    <s v=""/>
    <s v="PRE-PR6"/>
    <s v="Not Achieved"/>
    <s v="Not Achieved"/>
    <s v="Not Achieved"/>
  </r>
  <r>
    <s v="CP1546"/>
    <s v="Tincurry Solar Farm (Lodgewood Solar Farm Limited) (ECP 2-4-40)"/>
    <s v="Wexford"/>
    <s v="Portfolio"/>
    <s v="Group 5"/>
    <b v="1"/>
    <x v="3"/>
    <n v="110"/>
    <x v="0"/>
    <d v="2025-10-21T00:00:00"/>
    <s v=""/>
    <s v=""/>
    <s v=""/>
    <s v=""/>
    <s v=""/>
    <s v=""/>
    <s v=""/>
    <s v="No Updates"/>
    <n v="2025"/>
    <s v=""/>
    <s v=""/>
    <s v=""/>
    <s v="PRE-PR6"/>
    <s v="Not Achieved"/>
    <s v="Not Achieved"/>
    <s v="Not Achieved"/>
  </r>
  <r>
    <s v="CP1547"/>
    <s v="Newbridge East- 110 kV Cable Uprate"/>
    <s v="Kildare"/>
    <s v="Portfolio"/>
    <s v="Group 5"/>
    <b v="1"/>
    <x v="0"/>
    <n v="110"/>
    <x v="0"/>
    <d v="2025-11-14T00:00:00"/>
    <d v="2030-04-26T00:00:00"/>
    <d v="2031-05-02T00:00:00"/>
    <d v="2032-08-12T00:00:00"/>
    <s v=""/>
    <s v=""/>
    <s v=""/>
    <s v=""/>
    <s v="No Updates"/>
    <n v="2025"/>
    <n v="2030"/>
    <n v="2031"/>
    <n v="2032"/>
    <s v="PRE-PR6"/>
    <s v="Not Achieved"/>
    <s v="Not Achieved"/>
    <s v="Not Achieved"/>
  </r>
  <r>
    <s v="CP1548"/>
    <s v="Replacement of substation Back-Up supply equipment – Central Region"/>
    <s v="Multiple"/>
    <s v="Portfolio"/>
    <s v="Group 5"/>
    <b v="1"/>
    <x v="1"/>
    <n v="220"/>
    <x v="0"/>
    <d v="2025-12-18T00:00:00"/>
    <d v="2027-05-11T00:00:00"/>
    <s v=""/>
    <s v=""/>
    <s v=""/>
    <s v=""/>
    <s v=""/>
    <s v=""/>
    <s v="Date(s) Updated"/>
    <n v="2025"/>
    <n v="2027"/>
    <s v=""/>
    <s v=""/>
    <s v="PRE-PR6"/>
    <s v="Not Achieved"/>
    <s v="Not Achieved"/>
    <s v="Not Achieved"/>
  </r>
  <r>
    <s v="CP1549"/>
    <s v="Replacement of substation Back-Up supply equipment – North-West Region"/>
    <s v="Multiple"/>
    <s v="Portfolio"/>
    <s v="Group 5"/>
    <b v="1"/>
    <x v="1"/>
    <n v="220"/>
    <x v="0"/>
    <d v="2025-12-18T00:00:00"/>
    <d v="2027-04-28T00:00:00"/>
    <s v=""/>
    <s v=""/>
    <s v=""/>
    <s v=""/>
    <s v=""/>
    <s v=""/>
    <s v="Date(s) Updated"/>
    <n v="2025"/>
    <n v="2027"/>
    <s v=""/>
    <s v=""/>
    <s v="PRE-PR6"/>
    <s v="Not Achieved"/>
    <s v="Not Achieved"/>
    <s v="Not Achieved"/>
  </r>
  <r>
    <s v="CP1550"/>
    <s v="Replacement of substation Back-Up supply equipment – South Central Region"/>
    <s v="Multiple"/>
    <s v="Portfolio"/>
    <s v="Group 5"/>
    <b v="1"/>
    <x v="1"/>
    <n v="220"/>
    <x v="0"/>
    <d v="2025-12-18T00:00:00"/>
    <d v="2027-04-29T00:00:00"/>
    <s v=""/>
    <s v=""/>
    <s v=""/>
    <s v=""/>
    <s v=""/>
    <s v=""/>
    <s v="Date(s) Updated"/>
    <n v="2025"/>
    <n v="2027"/>
    <s v=""/>
    <s v=""/>
    <s v="PRE-PR6"/>
    <s v="Not Achieved"/>
    <s v="Not Achieved"/>
    <s v="Not Achieved"/>
  </r>
  <r>
    <s v="CP1551"/>
    <s v="Replacement of substation Back-Up supply equipment – South-East Region"/>
    <s v="Multiple"/>
    <s v="Portfolio"/>
    <s v="Group 5"/>
    <b v="1"/>
    <x v="1"/>
    <n v="220"/>
    <x v="0"/>
    <d v="2025-12-18T00:00:00"/>
    <d v="2027-04-29T00:00:00"/>
    <s v=""/>
    <s v=""/>
    <s v=""/>
    <s v=""/>
    <s v=""/>
    <s v=""/>
    <s v="Date(s) Updated"/>
    <n v="2025"/>
    <n v="2027"/>
    <s v=""/>
    <s v=""/>
    <s v="PRE-PR6"/>
    <s v="Not Achieved"/>
    <s v="Not Achieved"/>
    <s v="Not Achieved"/>
  </r>
  <r>
    <s v="CP1552"/>
    <s v="Replacement of substation Back-Up supply equipment – South-West Region"/>
    <s v="Cork"/>
    <s v="Portfolio"/>
    <s v="Group 5"/>
    <b v="1"/>
    <x v="1"/>
    <n v="220"/>
    <x v="0"/>
    <d v="2025-12-18T00:00:00"/>
    <d v="2027-04-29T00:00:00"/>
    <s v=""/>
    <s v=""/>
    <s v=""/>
    <s v=""/>
    <s v=""/>
    <s v=""/>
    <s v="Date(s) Updated"/>
    <n v="2025"/>
    <n v="2027"/>
    <s v=""/>
    <s v=""/>
    <s v="PRE-PR6"/>
    <s v="Not Achieved"/>
    <s v="Not Achieved"/>
    <s v="Not Achieved"/>
  </r>
  <r>
    <s v="CP1556"/>
    <s v="Arklow Ballybeg Carrickmines Refurbishment"/>
    <s v="Multiple"/>
    <s v="Portfolio"/>
    <s v="Group 5"/>
    <b v="1"/>
    <x v="1"/>
    <n v="220"/>
    <x v="0"/>
    <d v="2025-12-03T00:00:00"/>
    <d v="2027-02-19T00:00:00"/>
    <d v="2029-03-15T00:00:00"/>
    <d v="2031-04-02T00:00:00"/>
    <s v=""/>
    <s v=""/>
    <s v=""/>
    <s v=""/>
    <s v="Date(s) Updated"/>
    <n v="2025"/>
    <n v="2027"/>
    <n v="2029"/>
    <n v="2031"/>
    <s v="PRE-PR6"/>
    <s v="Not Achieved"/>
    <s v="Not Achieved"/>
    <s v="Not Achieved"/>
  </r>
  <r>
    <s v="CP1557"/>
    <s v="Cow Cross 110kV Station Refurbishment"/>
    <s v="Cork"/>
    <s v="Portfolio"/>
    <s v="Group 5"/>
    <b v="1"/>
    <x v="1"/>
    <n v="110"/>
    <x v="3"/>
    <d v="2027-02-25T00:00:00"/>
    <d v="2029-03-06T00:00:00"/>
    <d v="2031-08-30T00:00:00"/>
    <d v="2034-11-23T00:00:00"/>
    <s v=""/>
    <s v=""/>
    <s v=""/>
    <s v=""/>
    <s v="No Updates"/>
    <n v="2027"/>
    <n v="2029"/>
    <n v="2031"/>
    <n v="2034"/>
    <s v="Not Achieved"/>
    <s v="Not Achieved"/>
    <s v="Not Achieved"/>
    <s v="Not Achieved"/>
  </r>
  <r>
    <s v="CP1559"/>
    <s v="Ballymac Phase 2 (Ballymac Solar DAC) (ECP 2-4-07)"/>
    <s v="Waterford"/>
    <s v="Portfolio"/>
    <s v="Group 5"/>
    <b v="1"/>
    <x v="3"/>
    <s v="-"/>
    <x v="3"/>
    <s v=""/>
    <s v=""/>
    <s v=""/>
    <s v=""/>
    <s v=""/>
    <s v=""/>
    <s v=""/>
    <s v=""/>
    <s v="No Updates"/>
    <s v=""/>
    <s v=""/>
    <s v=""/>
    <s v=""/>
    <s v="Not Achieved"/>
    <s v="Not Achieved"/>
    <s v="Not Achieved"/>
    <s v="Not Achieved"/>
  </r>
  <r>
    <s v="CP1560"/>
    <s v="Kilnap 110kV Station - 2 New DSO Transformer Bays"/>
    <s v="Cork"/>
    <s v="Portfolio"/>
    <s v="Group 3"/>
    <b v="1"/>
    <x v="2"/>
    <n v="110"/>
    <x v="1"/>
    <d v="2025-08-25T00:00:00"/>
    <d v="2026-06-29T00:00:00"/>
    <d v="2027-03-04T00:00:00"/>
    <d v="2027-10-01T00:00:00"/>
    <d v="2025-08-25T00:00:00"/>
    <d v="2026-02-01T00:00:00"/>
    <d v="2027-03-04T00:00:00"/>
    <d v="2027-10-01T00:00:00"/>
    <s v="Date(s) Updated"/>
    <n v="2025"/>
    <n v="2026"/>
    <n v="2027"/>
    <n v="2027"/>
    <s v="PRE-PR6"/>
    <s v="Amber"/>
    <s v="Not Achieved"/>
    <s v="Not Achieved"/>
  </r>
  <r>
    <s v="CP1562"/>
    <s v="N3 Virginia Bypass Road Advance Ducting"/>
    <s v="Cavan"/>
    <s v="Portfolio"/>
    <s v="Group 5"/>
    <b v="1"/>
    <x v="0"/>
    <s v="-"/>
    <x v="3"/>
    <d v="2028-09-15T00:00:00"/>
    <d v="2029-12-21T00:00:00"/>
    <s v=""/>
    <s v=""/>
    <s v=""/>
    <s v=""/>
    <s v=""/>
    <s v=""/>
    <s v="No Updates"/>
    <n v="2028"/>
    <n v="2029"/>
    <s v=""/>
    <s v=""/>
    <s v="Not Achieved"/>
    <s v="Not Achieved"/>
    <s v="Not Achieved"/>
    <s v="Not Achieved"/>
  </r>
  <r>
    <s v="CP1563"/>
    <s v="N4 Mullingar to Longford Advance Ducting"/>
    <s v="Westmeath"/>
    <s v="Portfolio"/>
    <s v="Group 5"/>
    <b v="1"/>
    <x v="0"/>
    <s v="-"/>
    <x v="3"/>
    <d v="2028-09-15T00:00:00"/>
    <d v="2029-12-21T00:00:00"/>
    <s v=""/>
    <s v=""/>
    <s v=""/>
    <s v=""/>
    <s v=""/>
    <s v=""/>
    <s v="No Updates"/>
    <n v="2028"/>
    <n v="2029"/>
    <s v=""/>
    <s v=""/>
    <s v="Not Achieved"/>
    <s v="Not Achieved"/>
    <s v="Not Achieved"/>
    <s v="Not Achieved"/>
  </r>
  <r>
    <s v="CP1564"/>
    <s v="Affane 110kV Station (Modelligo Solar)"/>
    <s v="Waterford"/>
    <s v="Portfolio"/>
    <s v="Group 5"/>
    <b v="1"/>
    <x v="3"/>
    <n v="110"/>
    <x v="0"/>
    <d v="2026-02-04T00:00:00"/>
    <s v=""/>
    <s v=""/>
    <s v=""/>
    <s v=""/>
    <s v=""/>
    <s v=""/>
    <s v=""/>
    <s v="No Updates"/>
    <n v="2026"/>
    <s v=""/>
    <s v=""/>
    <s v=""/>
    <s v="Green"/>
    <s v="Not Achieved"/>
    <s v="Not Achieved"/>
    <s v="Not Achieved"/>
  </r>
  <r>
    <s v="CP1565"/>
    <s v="Kilteel 110 kV Station (Transformer Uprate) (DSO) Project Setup"/>
    <s v="Kildare"/>
    <s v="Portfolio"/>
    <s v="Group 5"/>
    <b v="1"/>
    <x v="2"/>
    <n v="110"/>
    <x v="3"/>
    <d v="2026-08-05T00:00:00"/>
    <d v="2027-06-24T00:00:00"/>
    <d v="2029-06-25T00:00:00"/>
    <d v="2029-06-25T00:00:00"/>
    <s v=""/>
    <s v=""/>
    <s v=""/>
    <s v=""/>
    <s v="Date(s) Updated"/>
    <n v="2026"/>
    <n v="2027"/>
    <n v="2029"/>
    <n v="2029"/>
    <s v="Not Achieved"/>
    <s v="Not Achieved"/>
    <s v="Not Achieved"/>
    <s v="Not Achieved"/>
  </r>
  <r>
    <s v="CP1566"/>
    <s v="Propoge 110 kV (Lyrenacarriga Windfarm and BESS) (Curns Energy Ltd)"/>
    <s v="Multiple"/>
    <s v="Portfolio"/>
    <s v="Group 5"/>
    <b v="1"/>
    <x v="3"/>
    <n v="110"/>
    <x v="0"/>
    <d v="2026-05-08T00:00:00"/>
    <s v=""/>
    <s v=""/>
    <s v=""/>
    <s v=""/>
    <s v=""/>
    <s v=""/>
    <s v=""/>
    <s v="Date(s) Updated"/>
    <n v="2026"/>
    <s v=""/>
    <s v=""/>
    <s v=""/>
    <s v="Green"/>
    <s v="Not Achieved"/>
    <s v="Not Achieved"/>
    <s v="Not Achieved"/>
  </r>
  <r>
    <s v="CP1567"/>
    <s v="Knockdonagh 110kV (Ballyglass Solar Farm)"/>
    <s v="Clare"/>
    <s v="Portfolio"/>
    <s v="Group 5"/>
    <b v="1"/>
    <x v="3"/>
    <n v="110"/>
    <x v="0"/>
    <d v="2026-01-19T00:00:00"/>
    <s v=""/>
    <s v=""/>
    <s v=""/>
    <s v=""/>
    <s v=""/>
    <s v=""/>
    <s v=""/>
    <s v="No Updates"/>
    <n v="2026"/>
    <s v=""/>
    <s v=""/>
    <s v=""/>
    <s v="Green"/>
    <s v="Not Achieved"/>
    <s v="Not Achieved"/>
    <s v="Not Achieved"/>
  </r>
  <r>
    <s v="CP1568"/>
    <s v="Arva-Carrick On Shannon 110 kV Line Alteration"/>
    <s v="Multiple"/>
    <s v="Portfolio"/>
    <s v="Group 5"/>
    <b v="1"/>
    <x v="4"/>
    <n v="110"/>
    <x v="0"/>
    <d v="2025-12-18T00:00:00"/>
    <d v="2027-09-01T00:00:00"/>
    <d v="2028-10-02T00:00:00"/>
    <d v="2028-12-18T00:00:00"/>
    <s v=""/>
    <s v=""/>
    <s v=""/>
    <s v=""/>
    <s v="Date(s) Updated"/>
    <n v="2025"/>
    <n v="2027"/>
    <n v="2028"/>
    <n v="2028"/>
    <s v="PRE-PR6"/>
    <s v="Not Achieved"/>
    <s v="Not Achieved"/>
    <s v="Not Achieved"/>
  </r>
  <r>
    <s v="CP1569"/>
    <s v="Culmullin 220kV Station (Derryclare WF)"/>
    <s v="Multiple"/>
    <s v="Portfolio"/>
    <s v="Group 5"/>
    <b v="1"/>
    <x v="3"/>
    <n v="220"/>
    <x v="0"/>
    <d v="2026-02-04T00:00:00"/>
    <d v="2026-11-26T00:00:00"/>
    <s v=""/>
    <s v=""/>
    <s v=""/>
    <s v=""/>
    <s v=""/>
    <s v=""/>
    <s v="Date(s) Updated"/>
    <n v="2026"/>
    <n v="2026"/>
    <s v=""/>
    <s v=""/>
    <s v="Green"/>
    <s v="Not Achieved"/>
    <s v="Not Achieved"/>
    <s v="Not Achieved"/>
  </r>
  <r>
    <s v="CP1572"/>
    <s v="Cregcarragh 110 kV Station (Ballymoneen Phase 2)"/>
    <s v="Galway"/>
    <s v="Portfolio"/>
    <s v="Group 5"/>
    <b v="1"/>
    <x v="3"/>
    <n v="110"/>
    <x v="0"/>
    <d v="2026-05-06T00:00:00"/>
    <s v=""/>
    <s v=""/>
    <s v=""/>
    <s v=""/>
    <s v=""/>
    <s v=""/>
    <s v=""/>
    <s v="Date(s) Updated"/>
    <n v="2026"/>
    <s v=""/>
    <s v=""/>
    <s v=""/>
    <s v="Green"/>
    <s v="Not Achieved"/>
    <s v="Not Achieved"/>
    <s v="Not Achieved"/>
  </r>
  <r>
    <s v="CP1573"/>
    <s v="Kilbarry 110kV Station Redevelopment"/>
    <s v="Cork"/>
    <s v="Portfolio"/>
    <s v="Group 5"/>
    <b v="1"/>
    <x v="1"/>
    <n v="110"/>
    <x v="3"/>
    <d v="2029-07-18T00:00:00"/>
    <d v="2030-08-08T00:00:00"/>
    <d v="2032-03-15T00:00:00"/>
    <d v="2033-03-15T00:00:00"/>
    <s v=""/>
    <s v=""/>
    <s v=""/>
    <s v=""/>
    <s v="No Updates"/>
    <n v="2029"/>
    <n v="2030"/>
    <n v="2032"/>
    <n v="2033"/>
    <s v="Not Achieved"/>
    <s v="Not Achieved"/>
    <s v="Not Achieved"/>
    <s v="Not Achieved"/>
  </r>
  <r>
    <s v="CP1574"/>
    <s v="Kellis- Kilkenny 110kV Circuit Refurbishment"/>
    <s v="Multiple"/>
    <s v="Portfolio"/>
    <s v="Group 5"/>
    <b v="1"/>
    <x v="1"/>
    <n v="110"/>
    <x v="3"/>
    <d v="2027-06-30T00:00:00"/>
    <d v="2028-08-20T00:00:00"/>
    <d v="2031-09-24T00:00:00"/>
    <d v="2033-12-17T00:00:00"/>
    <s v=""/>
    <s v=""/>
    <s v=""/>
    <s v=""/>
    <s v="No Updates"/>
    <n v="2027"/>
    <n v="2028"/>
    <n v="2031"/>
    <n v="2033"/>
    <s v="Not Achieved"/>
    <s v="Not Achieved"/>
    <s v="Not Achieved"/>
    <s v="Not Achieved"/>
  </r>
  <r>
    <s v="CP1575"/>
    <s v="Rathkeale 110kV Station Redevelopment"/>
    <s v="Limerick"/>
    <s v="Portfolio"/>
    <s v="Group 5"/>
    <b v="1"/>
    <x v="1"/>
    <n v="110"/>
    <x v="3"/>
    <d v="2029-06-07T00:00:00"/>
    <d v="2030-07-08T00:00:00"/>
    <d v="2032-11-04T00:00:00"/>
    <d v="2033-11-04T00:00:00"/>
    <s v=""/>
    <s v=""/>
    <s v=""/>
    <s v=""/>
    <s v="No Updates"/>
    <n v="2029"/>
    <n v="2030"/>
    <n v="2032"/>
    <n v="2033"/>
    <s v="Not Achieved"/>
    <s v="Not Achieved"/>
    <s v="Not Achieved"/>
    <s v="Not Achieved"/>
  </r>
  <r>
    <s v="CP1576"/>
    <s v="N25 Midleton to Youghal - Advance Ducting"/>
    <s v="Cork"/>
    <s v="Portfolio"/>
    <s v="Group 5"/>
    <b v="1"/>
    <x v="0"/>
    <s v="-"/>
    <x v="3"/>
    <d v="2026-07-20T00:00:00"/>
    <d v="2030-01-18T00:00:00"/>
    <s v=""/>
    <s v=""/>
    <s v=""/>
    <s v=""/>
    <s v=""/>
    <s v=""/>
    <s v="No Updates"/>
    <n v="2026"/>
    <n v="2030"/>
    <s v=""/>
    <s v=""/>
    <s v="Not Achieved"/>
    <s v="Not Achieved"/>
    <s v="Not Achieved"/>
    <s v="Not Achieved"/>
  </r>
  <r>
    <s v="CP1577"/>
    <s v="N6 Galway City Ring Road ​​- Advance Ducting"/>
    <s v="Galway"/>
    <s v="Portfolio"/>
    <s v="Group 5"/>
    <b v="1"/>
    <x v="0"/>
    <s v="-"/>
    <x v="3"/>
    <d v="2026-12-01T00:00:00"/>
    <d v="2030-01-18T00:00:00"/>
    <s v=""/>
    <s v=""/>
    <s v=""/>
    <s v=""/>
    <s v=""/>
    <s v=""/>
    <s v="Date(s) Updated"/>
    <n v="2026"/>
    <n v="2030"/>
    <s v=""/>
    <s v=""/>
    <s v="Not Achieved"/>
    <s v="Not Achieved"/>
    <s v="Not Achieved"/>
    <s v="Not Achieved"/>
  </r>
  <r>
    <s v="CP1578"/>
    <s v="N11-N25 Oilgate to Rosslare Harbour​-Advance Ducting"/>
    <s v="Galway"/>
    <s v="Portfolio"/>
    <s v="Group 5"/>
    <b v="1"/>
    <x v="0"/>
    <s v="-"/>
    <x v="3"/>
    <d v="2029-01-24T00:00:00"/>
    <d v="2030-09-06T00:00:00"/>
    <s v=""/>
    <s v=""/>
    <s v=""/>
    <s v=""/>
    <s v=""/>
    <s v=""/>
    <s v="No Updates"/>
    <n v="2029"/>
    <n v="2030"/>
    <s v=""/>
    <s v=""/>
    <s v="Not Achieved"/>
    <s v="Not Achieved"/>
    <s v="Not Achieved"/>
    <s v="Not Achieved"/>
  </r>
  <r>
    <s v="CP1579"/>
    <s v="N4 Active Travel Collooney to Castlebaldwin - Advance Ducting"/>
    <s v="Galway"/>
    <s v="Portfolio"/>
    <s v="Group 5"/>
    <b v="1"/>
    <x v="0"/>
    <s v="-"/>
    <x v="3"/>
    <d v="2026-08-08T00:00:00"/>
    <d v="2029-03-20T00:00:00"/>
    <s v=""/>
    <s v=""/>
    <s v=""/>
    <s v=""/>
    <s v=""/>
    <s v=""/>
    <s v="No Updates"/>
    <n v="2026"/>
    <n v="2029"/>
    <s v=""/>
    <s v=""/>
    <s v="Not Achieved"/>
    <s v="Not Achieved"/>
    <s v="Not Achieved"/>
    <s v="Not Achieved"/>
  </r>
  <r>
    <s v="CP1580"/>
    <s v="N24 Waterford to Cahir ​​​ - Advance Ducting"/>
    <s v="Multiple"/>
    <s v="Portfolio"/>
    <s v="Group 5"/>
    <b v="1"/>
    <x v="0"/>
    <s v="-"/>
    <x v="3"/>
    <d v="2026-11-20T00:00:00"/>
    <d v="2030-01-18T00:00:00"/>
    <s v=""/>
    <s v=""/>
    <s v=""/>
    <s v=""/>
    <s v=""/>
    <s v=""/>
    <s v="No Updates"/>
    <n v="2026"/>
    <n v="2030"/>
    <s v=""/>
    <s v=""/>
    <s v="Not Achieved"/>
    <s v="Not Achieved"/>
    <s v="Not Achieved"/>
    <s v="Not Achieved"/>
  </r>
  <r>
    <s v="CP1581"/>
    <s v="N72 Mallow Relief Road - Advance Ducting"/>
    <s v="Cork"/>
    <s v="Portfolio"/>
    <s v="Group 5"/>
    <b v="1"/>
    <x v="0"/>
    <s v="-"/>
    <x v="3"/>
    <d v="2026-12-01T00:00:00"/>
    <d v="2029-03-20T00:00:00"/>
    <s v=""/>
    <s v=""/>
    <s v=""/>
    <s v=""/>
    <s v=""/>
    <s v=""/>
    <s v="Date(s) Updated"/>
    <n v="2026"/>
    <n v="2029"/>
    <s v=""/>
    <s v=""/>
    <s v="Not Achieved"/>
    <s v="Not Achieved"/>
    <s v="Not Achieved"/>
    <s v="Not Achieved"/>
  </r>
  <r>
    <s v="CP1582"/>
    <s v="N3 M50 to Clonee - Advance Ducting"/>
    <s v="Donegal"/>
    <s v="Portfolio"/>
    <s v="Group 5"/>
    <b v="1"/>
    <x v="0"/>
    <s v="-"/>
    <x v="3"/>
    <d v="2026-08-07T00:00:00"/>
    <d v="2029-03-20T00:00:00"/>
    <s v=""/>
    <s v=""/>
    <s v=""/>
    <s v=""/>
    <s v=""/>
    <s v=""/>
    <s v="No Updates"/>
    <n v="2026"/>
    <n v="2029"/>
    <s v=""/>
    <s v=""/>
    <s v="Not Achieved"/>
    <s v="Not Achieved"/>
    <s v="Not Achieved"/>
    <s v="Not Achieved"/>
  </r>
  <r>
    <s v="CP1583"/>
    <s v="N24 Cahir to Limerick Junction​​ - Advance Ducting Project"/>
    <s v="Limerick"/>
    <s v="Portfolio"/>
    <s v="Group 5"/>
    <b v="1"/>
    <x v="0"/>
    <s v="-"/>
    <x v="3"/>
    <d v="2026-08-07T00:00:00"/>
    <d v="2029-03-20T00:00:00"/>
    <s v=""/>
    <s v=""/>
    <s v=""/>
    <s v=""/>
    <s v=""/>
    <s v=""/>
    <s v="No Updates"/>
    <n v="2026"/>
    <n v="2029"/>
    <s v=""/>
    <s v=""/>
    <s v="Not Achieved"/>
    <s v="Not Achieved"/>
    <s v="Not Achieved"/>
    <s v="Not Achieved"/>
  </r>
  <r>
    <s v="CP1584"/>
    <s v="Carlow Southern Relief Road - Advance Ducting"/>
    <s v="Carlow"/>
    <s v="Portfolio"/>
    <s v="Group 5"/>
    <b v="1"/>
    <x v="0"/>
    <s v="-"/>
    <x v="3"/>
    <d v="2026-08-07T00:00:00"/>
    <d v="2030-01-18T00:00:00"/>
    <s v=""/>
    <s v=""/>
    <s v=""/>
    <s v=""/>
    <s v=""/>
    <s v=""/>
    <s v="No Updates"/>
    <n v="2026"/>
    <n v="2030"/>
    <s v=""/>
    <s v=""/>
    <s v="Not Achieved"/>
    <s v="Not Achieved"/>
    <s v="Not Achieved"/>
    <s v="Not Achieved"/>
  </r>
  <r>
    <s v="DSO-02"/>
    <s v="Belmayne 110 kV/38 kV/MV"/>
    <s v="Dublin"/>
    <s v="Portfolio"/>
    <s v="Group 3"/>
    <b v="1"/>
    <x v="2"/>
    <n v="110"/>
    <x v="3"/>
    <s v=""/>
    <s v=""/>
    <s v=""/>
    <s v=""/>
    <s v=""/>
    <s v=""/>
    <s v=""/>
    <s v=""/>
    <s v="No Updates"/>
    <s v=""/>
    <s v=""/>
    <s v=""/>
    <s v=""/>
    <s v="Not Achieved"/>
    <s v="Not Achieved"/>
    <s v="Not Achieved"/>
    <s v="Not Achieved"/>
  </r>
  <r>
    <s v="DSO-03"/>
    <s v="New South East Carlow 110/20 kV"/>
    <s v="Carlow"/>
    <s v="Portfolio"/>
    <s v="Group 3"/>
    <b v="1"/>
    <x v="2"/>
    <n v="110"/>
    <x v="0"/>
    <d v="2026-06-30T00:00:00"/>
    <d v="2027-05-04T00:00:00"/>
    <d v="2030-09-02T00:00:00"/>
    <d v="2030-12-03T00:00:00"/>
    <d v="2026-06-30T00:00:00"/>
    <d v="2027-05-02T00:00:00"/>
    <d v="2030-09-02T00:00:00"/>
    <d v="2030-12-03T00:00:00"/>
    <s v="Date(s) Updated"/>
    <n v="2026"/>
    <n v="2027"/>
    <n v="2030"/>
    <n v="2030"/>
    <s v="Green"/>
    <s v="Not Achieved"/>
    <s v="Not Achieved"/>
    <s v="Not Achieved"/>
  </r>
  <r>
    <s v="DSO-06"/>
    <s v="Bishopstown (Wilton) 110 kV/38 kV/MV"/>
    <s v="Waterford"/>
    <s v="Portfolio"/>
    <s v="Group 3"/>
    <b v="1"/>
    <x v="2"/>
    <n v="110"/>
    <x v="3"/>
    <d v="2026-11-02T00:00:00"/>
    <d v="2027-08-01T00:00:00"/>
    <d v="2030-06-04T00:00:00"/>
    <d v="2030-10-02T00:00:00"/>
    <d v="2026-11-01T00:00:00"/>
    <d v="2027-08-01T00:00:00"/>
    <d v="2030-06-04T00:00:00"/>
    <d v="2030-10-02T00:00:00"/>
    <s v="Date(s) Updated"/>
    <n v="2026"/>
    <n v="2027"/>
    <n v="2030"/>
    <n v="2030"/>
    <s v="Not Achieved"/>
    <s v="Not Achieved"/>
    <s v="Not Achieved"/>
    <s v="Not Achieved"/>
  </r>
  <r>
    <s v="CP1610"/>
    <s v="Marina Phase 1 / Phase 2"/>
    <s v="Cork"/>
    <s v="Portfolio"/>
    <s v="Group 3"/>
    <b v="1"/>
    <x v="2"/>
    <n v="110"/>
    <x v="0"/>
    <d v="2026-03-30T00:00:00"/>
    <d v="2026-12-17T00:00:00"/>
    <d v="2028-01-10T00:00:00"/>
    <d v="2028-12-20T00:00:00"/>
    <s v=""/>
    <s v=""/>
    <s v=""/>
    <s v=""/>
    <s v="Date(s) Updated"/>
    <n v="2026"/>
    <n v="2026"/>
    <n v="2028"/>
    <n v="2028"/>
    <s v="Green"/>
    <s v="Not Achieved"/>
    <s v="Not Achieved"/>
    <s v="Not Achieved"/>
  </r>
  <r>
    <s v="DSO-12"/>
    <s v="Blundlestown 110/38 kV"/>
    <s v="Meath"/>
    <s v="Portfolio"/>
    <s v="Group 3"/>
    <b v="1"/>
    <x v="2"/>
    <n v="110"/>
    <x v="3"/>
    <s v=""/>
    <s v=""/>
    <s v=""/>
    <s v=""/>
    <s v=""/>
    <s v=""/>
    <s v=""/>
    <s v=""/>
    <s v="No Updates"/>
    <s v=""/>
    <s v=""/>
    <s v=""/>
    <s v=""/>
    <s v="Not Achieved"/>
    <s v="Not Achieved"/>
    <s v="Not Achieved"/>
    <s v="Not Achieved"/>
  </r>
  <r>
    <s v="DSO-13"/>
    <s v="New 110 kV/20 kV Killinick/Rosslare/Dennistown"/>
    <s v="Donegal"/>
    <s v="Portfolio"/>
    <s v="Group 3"/>
    <b v="1"/>
    <x v="2"/>
    <n v="110"/>
    <x v="3"/>
    <d v="2026-12-01T00:00:00"/>
    <d v="2027-10-02T00:00:00"/>
    <d v="2030-08-02T00:00:00"/>
    <d v="2030-11-01T00:00:00"/>
    <d v="2026-12-01T00:00:00"/>
    <d v="2027-10-02T00:00:00"/>
    <d v="2030-08-02T00:00:00"/>
    <d v="2030-11-01T00:00:00"/>
    <s v="Date(s) Updated"/>
    <n v="2026"/>
    <n v="2027"/>
    <n v="2030"/>
    <n v="2030"/>
    <s v="Not Achieved"/>
    <s v="Not Achieved"/>
    <s v="Not Achieved"/>
    <s v="Not Achieved"/>
  </r>
  <r>
    <s v="DSO-15"/>
    <s v="4th transformer in Carrickmines 220kV BSP (Detail )"/>
    <s v="Dublin"/>
    <s v="Portfolio"/>
    <s v="Group 3"/>
    <b v="1"/>
    <x v="2"/>
    <n v="220"/>
    <x v="3"/>
    <s v=""/>
    <s v=""/>
    <s v=""/>
    <s v=""/>
    <s v=""/>
    <s v=""/>
    <s v=""/>
    <s v=""/>
    <s v="No Updates"/>
    <s v=""/>
    <s v=""/>
    <s v=""/>
    <s v=""/>
    <s v="Not Achieved"/>
    <s v="Not Achieved"/>
    <s v="Not Achieved"/>
    <s v="Not Achieved"/>
  </r>
  <r>
    <s v="DSO-16"/>
    <s v="New 110 kV/MV Station Fermoy"/>
    <s v="Cork"/>
    <s v="Portfolio"/>
    <s v="Group 3"/>
    <b v="1"/>
    <x v="2"/>
    <n v="110"/>
    <x v="3"/>
    <d v="2026-10-01T00:00:00"/>
    <d v="2027-05-17T00:00:00"/>
    <d v="2030-06-03T00:00:00"/>
    <d v="2030-09-02T00:00:00"/>
    <s v=""/>
    <s v=""/>
    <s v=""/>
    <s v=""/>
    <s v="Date(s) Updated"/>
    <n v="2026"/>
    <n v="2027"/>
    <n v="2030"/>
    <n v="2030"/>
    <s v="Not Achieved"/>
    <s v="Not Achieved"/>
    <s v="Not Achieved"/>
    <s v="Not Achieved"/>
  </r>
  <r>
    <s v="DSO-17"/>
    <s v="New North-East Cashel 110 kV/MV station (Kill Hill)"/>
    <s v="Galway"/>
    <s v="Portfolio"/>
    <s v="Group 3"/>
    <b v="1"/>
    <x v="2"/>
    <n v="110"/>
    <x v="3"/>
    <d v="2026-08-30T00:00:00"/>
    <d v="2027-06-01T00:00:00"/>
    <d v="2030-06-11T00:00:00"/>
    <d v="2030-11-04T00:00:00"/>
    <d v="2026-08-30T00:00:00"/>
    <d v="2027-06-01T00:00:00"/>
    <d v="2030-06-11T00:00:00"/>
    <d v="2030-11-04T00:00:00"/>
    <s v="Date(s) Updated"/>
    <n v="2026"/>
    <n v="2027"/>
    <n v="2030"/>
    <n v="2030"/>
    <s v="Not Achieved"/>
    <s v="Not Achieved"/>
    <s v="Not Achieved"/>
    <s v="Not Achieved"/>
  </r>
  <r>
    <s v="DSO-18"/>
    <s v="New Monaghan (Cavan) 110 kV/MV Station"/>
    <s v="Monaghan"/>
    <s v="Portfolio"/>
    <s v="Group 3"/>
    <b v="1"/>
    <x v="2"/>
    <n v="110"/>
    <x v="3"/>
    <s v=""/>
    <s v=""/>
    <s v=""/>
    <s v=""/>
    <s v=""/>
    <s v=""/>
    <s v=""/>
    <s v=""/>
    <s v="No Updates"/>
    <s v=""/>
    <s v=""/>
    <s v=""/>
    <s v=""/>
    <s v="Not Achieved"/>
    <s v="Not Achieved"/>
    <s v="Not Achieved"/>
    <s v="Not Achieved"/>
  </r>
  <r>
    <s v="CP1609"/>
    <s v="Newbridge G2"/>
    <s v="Kildare"/>
    <s v="Portfolio"/>
    <s v="Group 3"/>
    <b v="1"/>
    <x v="2"/>
    <n v="110"/>
    <x v="1"/>
    <d v="2026-06-10T00:00:00"/>
    <d v="2026-06-10T00:00:00"/>
    <d v="2026-12-01T00:00:00"/>
    <d v="2027-03-01T00:00:00"/>
    <s v=""/>
    <s v=""/>
    <s v=""/>
    <s v=""/>
    <s v="Date(s) Updated"/>
    <n v="2026"/>
    <n v="2026"/>
    <n v="2026"/>
    <n v="2027"/>
    <s v="Green"/>
    <s v="Green"/>
    <s v="Not Achieved"/>
    <s v="Not Achieved"/>
  </r>
  <r>
    <s v="CP1628"/>
    <s v="Dungarvan G2"/>
    <s v="Waterford"/>
    <s v="Portfolio"/>
    <s v="Group 3"/>
    <b v="1"/>
    <x v="2"/>
    <n v="110"/>
    <x v="3"/>
    <d v="2026-09-01T00:00:00"/>
    <d v="2027-01-04T00:00:00"/>
    <d v="2027-12-01T00:00:00"/>
    <d v="2027-12-01T00:00:00"/>
    <s v=""/>
    <s v=""/>
    <s v=""/>
    <s v=""/>
    <s v="No Updates"/>
    <n v="2026"/>
    <n v="2027"/>
    <n v="2027"/>
    <n v="2027"/>
    <s v="Not Achieved"/>
    <s v="Not Achieved"/>
    <s v="Not Achieved"/>
    <s v="Not Achieved"/>
  </r>
  <r>
    <s v="DSO-22"/>
    <s v="Drybridge G1"/>
    <s v="Louth"/>
    <s v="Portfolio"/>
    <s v="Group 3"/>
    <b v="1"/>
    <x v="2"/>
    <n v="110"/>
    <x v="3"/>
    <d v="2026-07-01T00:00:00"/>
    <d v="2026-09-18T00:00:00"/>
    <d v="2027-07-01T00:00:00"/>
    <d v="2027-12-01T00:00:00"/>
    <s v=""/>
    <s v=""/>
    <s v=""/>
    <s v=""/>
    <s v="Date(s) Updated"/>
    <n v="2026"/>
    <n v="2026"/>
    <n v="2027"/>
    <n v="2027"/>
    <s v="Not Achieved"/>
    <s v="Not Achieved"/>
    <s v="Not Achieved"/>
    <s v="Not Achieved"/>
  </r>
  <r>
    <s v="DSO-23"/>
    <s v="Griffinrath G1"/>
    <s v="Kildare"/>
    <s v="Portfolio"/>
    <s v="Group 3"/>
    <b v="1"/>
    <x v="2"/>
    <n v="110"/>
    <x v="3"/>
    <d v="2026-10-01T00:00:00"/>
    <d v="2027-01-08T00:00:00"/>
    <d v="2026-12-01T00:00:00"/>
    <d v="2027-12-01T00:00:00"/>
    <s v=""/>
    <s v=""/>
    <s v=""/>
    <s v=""/>
    <s v="Date(s) Updated"/>
    <n v="2026"/>
    <n v="2027"/>
    <n v="2026"/>
    <n v="2027"/>
    <s v="Not Achieved"/>
    <s v="Not Achieved"/>
    <s v="Not Achieved"/>
    <s v="Not Achieved"/>
  </r>
  <r>
    <s v="DSO-24"/>
    <s v="Galway G4"/>
    <s v="Galway"/>
    <s v="Portfolio"/>
    <s v="Group 3"/>
    <b v="1"/>
    <x v="2"/>
    <n v="110"/>
    <x v="3"/>
    <d v="2027-06-01T00:00:00"/>
    <d v="2028-01-03T00:00:00"/>
    <d v="2028-06-01T00:00:00"/>
    <d v="2028-09-01T00:00:00"/>
    <s v=""/>
    <s v=""/>
    <s v=""/>
    <s v=""/>
    <s v="No Updates"/>
    <n v="2027"/>
    <n v="2028"/>
    <n v="2028"/>
    <n v="2028"/>
    <s v="Not Achieved"/>
    <s v="Not Achieved"/>
    <s v="Not Achieved"/>
    <s v="Not Achieved"/>
  </r>
  <r>
    <s v="DSO-25"/>
    <s v="Drumline G2"/>
    <s v="Clare"/>
    <s v="Portfolio"/>
    <s v="Group 3"/>
    <b v="1"/>
    <x v="2"/>
    <n v="110"/>
    <x v="3"/>
    <d v="2027-04-01T00:00:00"/>
    <d v="2028-01-01T00:00:00"/>
    <d v="2028-06-01T00:00:00"/>
    <d v="2029-07-12T00:00:00"/>
    <d v="2027-04-01T00:00:00"/>
    <d v="2028-01-01T00:00:00"/>
    <d v="2028-06-01T00:00:00"/>
    <d v="2029-07-12T00:00:00"/>
    <s v="No Updates"/>
    <n v="2027"/>
    <n v="2028"/>
    <n v="2028"/>
    <n v="2029"/>
    <s v="Not Achieved"/>
    <s v="Not Achieved"/>
    <s v="Not Achieved"/>
    <s v="Not Achieved"/>
  </r>
  <r>
    <s v="CP1614"/>
    <s v="New 110 kV/MV Station near Killacloyne"/>
    <s v="Cork"/>
    <s v="Portfolio"/>
    <s v="Group 3"/>
    <b v="1"/>
    <x v="2"/>
    <n v="110"/>
    <x v="3"/>
    <s v=""/>
    <s v=""/>
    <s v=""/>
    <s v=""/>
    <s v=""/>
    <s v=""/>
    <s v=""/>
    <s v=""/>
    <s v="Date(s) Updated"/>
    <s v=""/>
    <s v=""/>
    <s v=""/>
    <s v=""/>
    <s v="Not Achieved"/>
    <s v="Not Achieved"/>
    <s v="Not Achieved"/>
    <s v="Not Achieved"/>
  </r>
  <r>
    <s v="CP1613"/>
    <s v="Newbridge East 110/38 kV"/>
    <s v="Kildare"/>
    <s v="Portfolio"/>
    <s v="Group 3"/>
    <b v="1"/>
    <x v="2"/>
    <n v="110"/>
    <x v="0"/>
    <d v="2026-06-26T00:00:00"/>
    <d v="2026-12-01T00:00:00"/>
    <d v="2030-08-01T00:00:00"/>
    <d v="2030-11-01T00:00:00"/>
    <s v=""/>
    <s v=""/>
    <s v=""/>
    <s v=""/>
    <s v="Date(s) Updated"/>
    <n v="2026"/>
    <n v="2026"/>
    <n v="2030"/>
    <n v="2030"/>
    <s v="Green"/>
    <s v="Not Achieved"/>
    <s v="Not Achieved"/>
    <s v="Not Achieved"/>
  </r>
  <r>
    <s v="CP1627"/>
    <s v="Athy G4"/>
    <s v="Kildare"/>
    <s v="Portfolio"/>
    <s v="Group 3"/>
    <b v="1"/>
    <x v="2"/>
    <n v="110"/>
    <x v="3"/>
    <d v="2026-07-01T00:00:00"/>
    <d v="2026-12-01T00:00:00"/>
    <d v="2027-11-01T00:00:00"/>
    <d v="2027-11-01T00:00:00"/>
    <s v=""/>
    <s v=""/>
    <s v=""/>
    <s v=""/>
    <s v="No Updates"/>
    <n v="2026"/>
    <n v="2026"/>
    <n v="2027"/>
    <n v="2027"/>
    <s v="Not Achieved"/>
    <s v="Not Achieved"/>
    <s v="Not Achieved"/>
    <s v="Not Achieved"/>
  </r>
  <r>
    <s v="DSO-29"/>
    <s v="Charleville G3"/>
    <s v="Cork"/>
    <s v="Portfolio"/>
    <s v="Group 3"/>
    <b v="1"/>
    <x v="2"/>
    <n v="110"/>
    <x v="3"/>
    <d v="2026-08-04T00:00:00"/>
    <d v="2026-12-30T00:00:00"/>
    <d v="2028-05-01T00:00:00"/>
    <d v="2029-04-10T00:00:00"/>
    <d v="2026-03-02T00:00:00"/>
    <d v="2026-12-30T00:00:00"/>
    <d v="2027-08-11T00:00:00"/>
    <d v="2029-04-10T00:00:00"/>
    <s v="Date(s) Updated"/>
    <n v="2026"/>
    <n v="2026"/>
    <n v="2028"/>
    <n v="2029"/>
    <s v="Not Achieved"/>
    <s v="Not Achieved"/>
    <s v="Not Achieved"/>
    <s v="Not Achieved"/>
  </r>
  <r>
    <s v="DSO-30"/>
    <s v="Oughtragh G3"/>
    <s v="Kerry"/>
    <s v="Portfolio"/>
    <s v="Group 3"/>
    <b v="1"/>
    <x v="2"/>
    <n v="110"/>
    <x v="3"/>
    <s v=""/>
    <s v=""/>
    <s v=""/>
    <s v=""/>
    <s v=""/>
    <s v=""/>
    <s v=""/>
    <s v=""/>
    <s v="Date(s) Updated"/>
    <s v=""/>
    <s v=""/>
    <s v=""/>
    <s v=""/>
    <s v="Not Achieved"/>
    <s v="Not Achieved"/>
    <s v="Not Achieved"/>
    <s v="Not Achieved"/>
  </r>
  <r>
    <s v="DSO-32"/>
    <s v="New West Portlaoise 110 kV Station"/>
    <s v="Laois"/>
    <s v="Portfolio"/>
    <s v="Group 3"/>
    <b v="1"/>
    <x v="2"/>
    <n v="110"/>
    <x v="3"/>
    <s v=""/>
    <s v=""/>
    <s v=""/>
    <s v=""/>
    <s v=""/>
    <s v=""/>
    <s v=""/>
    <s v=""/>
    <s v="No Updates"/>
    <s v=""/>
    <s v=""/>
    <s v=""/>
    <s v=""/>
    <s v="Not Achieved"/>
    <s v="Not Achieved"/>
    <s v="Not Achieved"/>
    <s v="Not Achieved"/>
  </r>
  <r>
    <s v="DSO-33"/>
    <s v="New East Athlone 110 kV/38 kV/MV"/>
    <s v="Westmeath"/>
    <s v="Portfolio"/>
    <s v="Group 3"/>
    <b v="1"/>
    <x v="2"/>
    <n v="110"/>
    <x v="3"/>
    <s v=""/>
    <s v=""/>
    <s v=""/>
    <s v=""/>
    <s v=""/>
    <s v=""/>
    <s v=""/>
    <s v=""/>
    <s v="No Updates"/>
    <s v=""/>
    <s v=""/>
    <s v=""/>
    <s v=""/>
    <s v="Not Achieved"/>
    <s v="Not Achieved"/>
    <s v="Not Achieved"/>
    <s v="Not Achieved"/>
  </r>
  <r>
    <s v="CP1634"/>
    <s v="New Mayfield/Riverstown 110/MV 2 x 31.5 MVA"/>
    <s v="Mayo"/>
    <s v="Portfolio"/>
    <s v="Group 3"/>
    <b v="1"/>
    <x v="2"/>
    <n v="110"/>
    <x v="0"/>
    <d v="2026-06-01T00:00:00"/>
    <d v="2026-12-01T00:00:00"/>
    <d v="2030-09-02T00:00:00"/>
    <d v="2030-12-02T00:00:00"/>
    <s v=""/>
    <s v=""/>
    <s v=""/>
    <s v=""/>
    <s v="Date(s) Updated"/>
    <n v="2026"/>
    <n v="2026"/>
    <n v="2030"/>
    <n v="2030"/>
    <s v="Green"/>
    <s v="Not Achieved"/>
    <s v="Not Achieved"/>
    <s v="Not Achieved"/>
  </r>
  <r>
    <s v="DSO-35"/>
    <s v="New 110 kV/MV station at Birdhill"/>
    <s v="Tipperary"/>
    <s v="Portfolio"/>
    <s v="Group 3"/>
    <b v="1"/>
    <x v="2"/>
    <n v="110"/>
    <x v="3"/>
    <s v=""/>
    <s v=""/>
    <s v=""/>
    <s v=""/>
    <s v=""/>
    <s v=""/>
    <s v=""/>
    <s v=""/>
    <s v="No Updates"/>
    <s v=""/>
    <s v=""/>
    <s v=""/>
    <s v=""/>
    <s v="Not Achieved"/>
    <s v="Not Achieved"/>
    <s v="Not Achieved"/>
    <s v="Not Achieved"/>
  </r>
  <r>
    <s v="DSO-36"/>
    <s v="Castleview 110 kV/MV (Little Island)"/>
    <s v="Cork"/>
    <s v="Portfolio"/>
    <s v="Group 3"/>
    <b v="1"/>
    <x v="2"/>
    <n v="110"/>
    <x v="3"/>
    <s v=""/>
    <s v=""/>
    <s v=""/>
    <s v=""/>
    <s v=""/>
    <s v=""/>
    <s v=""/>
    <s v=""/>
    <s v="No Updates"/>
    <s v=""/>
    <s v=""/>
    <s v=""/>
    <s v=""/>
    <s v="Not Achieved"/>
    <s v="Not Achieved"/>
    <s v="Not Achieved"/>
    <s v="Not Achieved"/>
  </r>
  <r>
    <s v="DSO-37"/>
    <s v="New Navan 110/38 kV or 110 kV/MV station"/>
    <s v="Meath"/>
    <s v="Portfolio"/>
    <s v="Group 3"/>
    <b v="1"/>
    <x v="2"/>
    <n v="110"/>
    <x v="3"/>
    <s v=""/>
    <s v=""/>
    <s v=""/>
    <s v=""/>
    <s v=""/>
    <s v=""/>
    <s v=""/>
    <s v=""/>
    <s v="No Updates"/>
    <s v=""/>
    <s v=""/>
    <s v=""/>
    <s v=""/>
    <s v="Not Achieved"/>
    <s v="Not Achieved"/>
    <s v="Not Achieved"/>
    <s v="Not Achieved"/>
  </r>
  <r>
    <s v="DSO-38"/>
    <s v="Rinwade 110/38/MV Station"/>
    <s v="Kildare"/>
    <s v="Portfolio"/>
    <s v="Group 3"/>
    <b v="1"/>
    <x v="2"/>
    <n v="110"/>
    <x v="3"/>
    <s v=""/>
    <s v=""/>
    <s v=""/>
    <s v=""/>
    <s v=""/>
    <s v=""/>
    <s v=""/>
    <s v=""/>
    <s v="No Updates"/>
    <s v=""/>
    <s v=""/>
    <s v=""/>
    <s v=""/>
    <s v="Not Achieved"/>
    <s v="Not Achieved"/>
    <s v="Not Achieved"/>
    <s v="Not Achieved"/>
  </r>
  <r>
    <s v="DSO-40"/>
    <s v="Bandon G2"/>
    <s v="Cork"/>
    <s v="Portfolio"/>
    <s v="Group 3"/>
    <b v="1"/>
    <x v="2"/>
    <n v="110"/>
    <x v="3"/>
    <d v="2026-08-03T00:00:00"/>
    <d v="2026-11-02T00:00:00"/>
    <d v="2028-09-01T00:00:00"/>
    <d v="2028-09-01T00:00:00"/>
    <s v=""/>
    <s v=""/>
    <s v=""/>
    <s v=""/>
    <s v="No Updates"/>
    <n v="2026"/>
    <n v="2026"/>
    <n v="2028"/>
    <n v="2028"/>
    <s v="Not Achieved"/>
    <s v="Not Achieved"/>
    <s v="Not Achieved"/>
    <s v="Not Achieved"/>
  </r>
  <r>
    <s v="DSO-43"/>
    <s v="Courtlough (M1) 110 kV/38 kV/MV"/>
    <s v="Dublin"/>
    <s v="Portfolio"/>
    <s v="Group 3"/>
    <b v="1"/>
    <x v="2"/>
    <n v="110"/>
    <x v="3"/>
    <s v=""/>
    <s v=""/>
    <s v=""/>
    <s v=""/>
    <s v=""/>
    <s v=""/>
    <s v=""/>
    <s v=""/>
    <s v="No Updates"/>
    <s v=""/>
    <s v=""/>
    <s v=""/>
    <s v=""/>
    <s v="Not Achieved"/>
    <s v="Not Achieved"/>
    <s v="Not Achieved"/>
    <s v="Not Achieved"/>
  </r>
  <r>
    <s v="DSO-45"/>
    <s v="Dalton G3"/>
    <s v="Mayo"/>
    <s v="Portfolio"/>
    <s v="Group 3"/>
    <b v="1"/>
    <x v="2"/>
    <s v="-"/>
    <x v="3"/>
    <d v="2026-09-01T00:00:00"/>
    <d v="2027-02-11T00:00:00"/>
    <d v="2028-06-01T00:00:00"/>
    <d v="2028-06-01T00:00:00"/>
    <s v=""/>
    <s v=""/>
    <s v=""/>
    <s v=""/>
    <s v="Date(s) Updated"/>
    <n v="2026"/>
    <n v="2027"/>
    <n v="2028"/>
    <n v="2028"/>
    <s v="Not Achieved"/>
    <s v="Not Achieved"/>
    <s v="Not Achieved"/>
    <s v="Not Achieved"/>
  </r>
  <r>
    <s v="DSO-51"/>
    <s v="Bellacorrick uprate to 2x63  MVA"/>
    <s v="Mayo"/>
    <s v="Portfolio"/>
    <s v="Group 3"/>
    <b v="1"/>
    <x v="2"/>
    <s v="-"/>
    <x v="3"/>
    <s v=""/>
    <s v=""/>
    <s v=""/>
    <s v=""/>
    <s v=""/>
    <s v=""/>
    <s v=""/>
    <s v=""/>
    <s v="No Updates"/>
    <s v=""/>
    <s v=""/>
    <s v=""/>
    <s v=""/>
    <s v="Not Achieved"/>
    <s v="Not Achieved"/>
    <s v="Not Achieved"/>
    <s v="Not Achieved"/>
  </r>
  <r>
    <s v="DSO-52"/>
    <s v="Limerick G1"/>
    <s v="Limerick"/>
    <s v="Portfolio"/>
    <s v="Group 3"/>
    <b v="1"/>
    <x v="2"/>
    <s v="-"/>
    <x v="3"/>
    <d v="2026-07-31T00:00:00"/>
    <d v="2026-12-30T00:00:00"/>
    <d v="2027-09-17T00:00:00"/>
    <d v="2029-05-28T00:00:00"/>
    <d v="2026-03-02T00:00:00"/>
    <d v="2026-12-30T00:00:00"/>
    <d v="2027-09-17T00:00:00"/>
    <d v="2029-05-28T00:00:00"/>
    <s v="No Updates"/>
    <n v="2026"/>
    <n v="2026"/>
    <n v="2027"/>
    <n v="2029"/>
    <s v="Not Achieved"/>
    <s v="Not Achieved"/>
    <s v="Not Achieved"/>
    <s v="Not Achieved"/>
  </r>
  <r>
    <s v="CP1626"/>
    <s v="Kinnegad G4"/>
    <s v="Meath"/>
    <s v="Portfolio"/>
    <s v="Group 3"/>
    <b v="1"/>
    <x v="2"/>
    <s v="-"/>
    <x v="3"/>
    <s v=""/>
    <d v="2026-09-01T00:00:00"/>
    <d v="2027-12-01T00:00:00"/>
    <d v="2027-12-01T00:00:00"/>
    <s v=""/>
    <s v=""/>
    <s v=""/>
    <s v=""/>
    <s v="Date(s) Updated"/>
    <s v=""/>
    <n v="2026"/>
    <n v="2027"/>
    <n v="2027"/>
    <s v="Not Achieved"/>
    <s v="Not Achieved"/>
    <s v="Not Achieved"/>
    <s v="Not Achieved"/>
  </r>
  <r>
    <s v="DSO-57"/>
    <s v="Macetown G4"/>
    <s v="Dublin"/>
    <s v="Portfolio"/>
    <s v="Group 3"/>
    <b v="1"/>
    <x v="2"/>
    <s v="-"/>
    <x v="3"/>
    <d v="2026-08-04T00:00:00"/>
    <d v="2026-12-30T00:00:00"/>
    <d v="2028-05-31T00:00:00"/>
    <d v="2028-07-31T00:00:00"/>
    <d v="2026-03-02T00:00:00"/>
    <d v="2026-12-30T00:00:00"/>
    <d v="2028-05-31T00:00:00"/>
    <d v="2028-07-31T00:00:00"/>
    <s v="No Updates"/>
    <n v="2026"/>
    <n v="2026"/>
    <n v="2028"/>
    <n v="2028"/>
    <s v="Not Achieved"/>
    <s v="Not Achieved"/>
    <s v="Not Achieved"/>
    <s v="Not Achieved"/>
  </r>
  <r>
    <s v="DSO-58"/>
    <s v="Blake G3"/>
    <s v="Kildare"/>
    <s v="Portfolio"/>
    <s v="Group 3"/>
    <b v="1"/>
    <x v="2"/>
    <s v="-"/>
    <x v="3"/>
    <d v="2027-04-30T00:00:00"/>
    <d v="2028-01-03T00:00:00"/>
    <d v="2028-06-01T00:00:00"/>
    <d v="2028-09-01T00:00:00"/>
    <s v=""/>
    <s v=""/>
    <s v=""/>
    <s v=""/>
    <s v="No Updates"/>
    <n v="2027"/>
    <n v="2028"/>
    <n v="2028"/>
    <n v="2028"/>
    <s v="Not Achieved"/>
    <s v="Not Achieved"/>
    <s v="Not Achieved"/>
    <s v="Not Achieved"/>
  </r>
  <r>
    <s v="CP1607"/>
    <s v="College Park G4"/>
    <s v="Dublin"/>
    <s v="Portfolio"/>
    <s v="Group 3"/>
    <b v="1"/>
    <x v="2"/>
    <s v="-"/>
    <x v="0"/>
    <d v="2026-03-13T00:00:00"/>
    <d v="2026-09-01T00:00:00"/>
    <d v="2027-11-01T00:00:00"/>
    <d v="2027-11-01T00:00:00"/>
    <s v=""/>
    <s v=""/>
    <s v=""/>
    <s v=""/>
    <s v="Date(s) Updated"/>
    <n v="2026"/>
    <n v="2026"/>
    <n v="2027"/>
    <n v="2027"/>
    <s v="Green"/>
    <s v="Not Achieved"/>
    <s v="Not Achieved"/>
    <s v="Not Achieved"/>
  </r>
  <r>
    <s v="CP1608"/>
    <s v="Crane G5"/>
    <s v="Wexford"/>
    <s v="Portfolio"/>
    <s v="Group 3"/>
    <b v="1"/>
    <x v="2"/>
    <s v="-"/>
    <x v="3"/>
    <d v="2026-07-17T00:00:00"/>
    <d v="2026-12-22T00:00:00"/>
    <d v="2028-10-02T00:00:00"/>
    <d v="2028-10-02T00:00:00"/>
    <s v=""/>
    <s v=""/>
    <s v=""/>
    <s v=""/>
    <s v="Date(s) Updated"/>
    <n v="2026"/>
    <n v="2026"/>
    <n v="2028"/>
    <n v="2028"/>
    <s v="Not Achieved"/>
    <s v="Not Achieved"/>
    <s v="Not Achieved"/>
    <s v="Not Achieved"/>
  </r>
  <r>
    <s v="DSO-82"/>
    <s v="Barrymore (Farran Solar)"/>
    <s v="Cork"/>
    <s v="Portfolio"/>
    <s v="Group 5"/>
    <b v="1"/>
    <x v="2"/>
    <s v="-"/>
    <x v="3"/>
    <s v=""/>
    <d v="2029-10-22T00:00:00"/>
    <d v="2033-03-15T00:00:00"/>
    <d v="2033-05-14T00:00:00"/>
    <s v=""/>
    <s v=""/>
    <s v=""/>
    <s v=""/>
    <s v="Date(s) Updated"/>
    <s v=""/>
    <n v="2029"/>
    <n v="2033"/>
    <n v="2033"/>
    <s v="Not Achieved"/>
    <s v="Not Achieved"/>
    <s v="Not Achieved"/>
    <s v="Not Achieved"/>
  </r>
  <r>
    <s v="DSO-83"/>
    <s v="Macroom (Berrings Solar) ECP 2.2"/>
    <s v="Cork"/>
    <s v="Portfolio"/>
    <s v="Group 5"/>
    <b v="1"/>
    <x v="2"/>
    <s v="-"/>
    <x v="3"/>
    <s v=""/>
    <d v="2030-05-24T00:00:00"/>
    <d v="2032-08-10T00:00:00"/>
    <d v="2033-03-29T00:00:00"/>
    <s v=""/>
    <s v=""/>
    <s v=""/>
    <s v=""/>
    <s v="Date(s) Updated"/>
    <s v=""/>
    <n v="2030"/>
    <n v="2032"/>
    <n v="2033"/>
    <s v="Not Achieved"/>
    <s v="Not Achieved"/>
    <s v="Not Achieved"/>
    <s v="Not Achieved"/>
  </r>
  <r>
    <s v="DSO-97"/>
    <s v="Poolbeg (Ringsend) third transformer"/>
    <s v="Dublin"/>
    <s v="Portfolio"/>
    <s v="Group 5"/>
    <b v="1"/>
    <x v="2"/>
    <s v="-"/>
    <x v="3"/>
    <s v=""/>
    <d v="2030-05-05T00:00:00"/>
    <d v="2032-05-13T00:00:00"/>
    <d v="2033-04-19T00:00:00"/>
    <s v=""/>
    <s v=""/>
    <s v=""/>
    <s v=""/>
    <s v="Date(s) Updated"/>
    <s v=""/>
    <n v="2030"/>
    <n v="2032"/>
    <n v="2033"/>
    <s v="Not Achieved"/>
    <s v="Not Achieved"/>
    <s v="Not Achieved"/>
    <s v="Not Achieved"/>
  </r>
  <r>
    <s v="DSO-98"/>
    <s v="Monread"/>
    <s v="Kildare"/>
    <s v="Portfolio"/>
    <s v="Group 3"/>
    <b v="1"/>
    <x v="2"/>
    <s v="-"/>
    <x v="3"/>
    <d v="2026-12-01T00:00:00"/>
    <d v="2027-09-01T00:00:00"/>
    <d v="2028-05-31T00:00:00"/>
    <d v="2028-07-31T00:00:00"/>
    <d v="2026-12-01T00:00:00"/>
    <d v="2027-09-01T00:00:00"/>
    <d v="2028-05-31T00:00:00"/>
    <d v="2028-07-31T00:00:00"/>
    <s v="No Updates"/>
    <n v="2026"/>
    <n v="2027"/>
    <n v="2028"/>
    <n v="2028"/>
    <s v="Not Achieved"/>
    <s v="Not Achieved"/>
    <s v="Not Achieved"/>
    <s v="Not Achieved"/>
  </r>
  <r>
    <s v="CP1615"/>
    <s v="Tipperary DSO"/>
    <s v="Tipperary"/>
    <s v="Portfolio"/>
    <s v="Group 3"/>
    <b v="1"/>
    <x v="2"/>
    <s v="-"/>
    <x v="0"/>
    <d v="2026-03-13T00:00:00"/>
    <d v="2026-08-06T00:00:00"/>
    <d v="2027-01-18T00:00:00"/>
    <d v="2027-12-14T00:00:00"/>
    <s v=""/>
    <s v=""/>
    <s v=""/>
    <s v=""/>
    <s v="Date(s) Updated"/>
    <n v="2026"/>
    <n v="2026"/>
    <n v="2027"/>
    <n v="2027"/>
    <s v="Green"/>
    <s v="Not Achieved"/>
    <s v="Not Achieved"/>
    <s v="Not Achieved"/>
  </r>
  <r>
    <s v="ECP-2.4-07"/>
    <s v="Coolcarrigan Solar P2"/>
    <s v="Kildare"/>
    <s v="Portfolio"/>
    <s v="Group 5"/>
    <b v="1"/>
    <x v="3"/>
    <s v="-"/>
    <x v="3"/>
    <s v=""/>
    <s v=""/>
    <s v=""/>
    <s v=""/>
    <s v=""/>
    <s v=""/>
    <s v=""/>
    <s v=""/>
    <s v="No Updates"/>
    <s v=""/>
    <s v=""/>
    <s v=""/>
    <s v=""/>
    <s v="Not Achieved"/>
    <s v="Not Achieved"/>
    <s v="Not Achieved"/>
    <s v="Not Achieved"/>
  </r>
  <r>
    <s v="ECP-2.4-14"/>
    <s v="Culmullin Solar Farm"/>
    <s v="Meath"/>
    <s v="Portfolio"/>
    <s v="Group 5"/>
    <b v="1"/>
    <x v="3"/>
    <s v="-"/>
    <x v="3"/>
    <s v=""/>
    <s v=""/>
    <s v=""/>
    <s v=""/>
    <s v=""/>
    <s v=""/>
    <s v=""/>
    <s v=""/>
    <s v="No Updates"/>
    <s v=""/>
    <s v=""/>
    <s v=""/>
    <s v=""/>
    <s v="Not Achieved"/>
    <s v="Not Achieved"/>
    <s v="Not Achieved"/>
    <s v="Not Achieved"/>
  </r>
  <r>
    <s v="ECP-2.4-18"/>
    <s v="Fieldstown Extension No.2"/>
    <s v="Dublin"/>
    <s v="Portfolio"/>
    <s v="Group 5"/>
    <b v="1"/>
    <x v="3"/>
    <s v="-"/>
    <x v="3"/>
    <s v=""/>
    <s v=""/>
    <s v=""/>
    <s v=""/>
    <s v=""/>
    <s v=""/>
    <s v=""/>
    <s v=""/>
    <s v="No Updates"/>
    <s v=""/>
    <s v=""/>
    <s v=""/>
    <s v=""/>
    <s v="Not Achieved"/>
    <s v="Not Achieved"/>
    <s v="Not Achieved"/>
    <s v="Not Achieved"/>
  </r>
  <r>
    <s v="CP1589"/>
    <s v="Friarstown Solar Farm"/>
    <s v="Westmeath"/>
    <s v="Portfolio"/>
    <s v="Group 5"/>
    <b v="1"/>
    <x v="3"/>
    <s v="-"/>
    <x v="3"/>
    <s v=""/>
    <s v=""/>
    <s v=""/>
    <s v=""/>
    <s v=""/>
    <s v=""/>
    <s v=""/>
    <s v=""/>
    <s v="No Updates"/>
    <s v=""/>
    <s v=""/>
    <s v=""/>
    <s v=""/>
    <s v="Not Achieved"/>
    <s v="Not Achieved"/>
    <s v="Not Achieved"/>
    <s v="Not Achieved"/>
  </r>
  <r>
    <s v="ECP-2.4-21"/>
    <s v="Ballyroe Solar Extension"/>
    <s v="Cork"/>
    <s v="Portfolio"/>
    <s v="Group 5"/>
    <b v="1"/>
    <x v="3"/>
    <s v="-"/>
    <x v="3"/>
    <s v=""/>
    <s v=""/>
    <s v=""/>
    <s v=""/>
    <s v=""/>
    <s v=""/>
    <s v=""/>
    <s v=""/>
    <s v="No Updates"/>
    <s v=""/>
    <s v=""/>
    <s v=""/>
    <s v=""/>
    <s v="Not Achieved"/>
    <s v="Not Achieved"/>
    <s v="Not Achieved"/>
    <s v="Not Achieved"/>
  </r>
  <r>
    <s v="ECP-2.4-23"/>
    <s v="Barnaleen Solar Phase 2"/>
    <s v="Cork"/>
    <s v="Portfolio"/>
    <s v="Group 5"/>
    <b v="1"/>
    <x v="3"/>
    <s v="-"/>
    <x v="3"/>
    <s v=""/>
    <s v=""/>
    <s v=""/>
    <s v=""/>
    <s v=""/>
    <s v=""/>
    <s v=""/>
    <s v=""/>
    <s v="No Updates"/>
    <s v=""/>
    <s v=""/>
    <s v=""/>
    <s v=""/>
    <s v="Not Achieved"/>
    <s v="Not Achieved"/>
    <s v="Not Achieved"/>
    <s v="Not Achieved"/>
  </r>
  <r>
    <s v="ECP-2.4-25"/>
    <s v="Reask Phase 2"/>
    <s v="Limerick"/>
    <s v="Portfolio"/>
    <s v="Group 5"/>
    <b v="1"/>
    <x v="3"/>
    <s v="-"/>
    <x v="3"/>
    <s v=""/>
    <s v=""/>
    <s v=""/>
    <s v=""/>
    <s v=""/>
    <s v=""/>
    <s v=""/>
    <s v=""/>
    <s v="No Updates"/>
    <s v=""/>
    <s v=""/>
    <s v=""/>
    <s v=""/>
    <s v="Not Achieved"/>
    <s v="Not Achieved"/>
    <s v="Not Achieved"/>
    <s v="Not Achieved"/>
  </r>
  <r>
    <s v="ECP-2.4-29"/>
    <s v="Tawnaghmore DC Power"/>
    <s v="Mayo"/>
    <s v="Portfolio"/>
    <s v="Group 5"/>
    <b v="1"/>
    <x v="3"/>
    <s v="-"/>
    <x v="3"/>
    <s v=""/>
    <s v=""/>
    <s v=""/>
    <s v=""/>
    <s v=""/>
    <s v=""/>
    <s v=""/>
    <s v=""/>
    <s v="No Updates"/>
    <s v=""/>
    <s v=""/>
    <s v=""/>
    <s v=""/>
    <s v="Not Achieved"/>
    <s v="Not Achieved"/>
    <s v="Not Achieved"/>
    <s v="Not Achieved"/>
  </r>
  <r>
    <s v="ECP-2.4-37"/>
    <s v="Tarbert BESS"/>
    <s v="Kerry"/>
    <s v="Portfolio"/>
    <s v="Group 5"/>
    <b v="1"/>
    <x v="3"/>
    <s v="-"/>
    <x v="3"/>
    <s v=""/>
    <s v=""/>
    <s v=""/>
    <s v=""/>
    <s v=""/>
    <s v=""/>
    <s v=""/>
    <s v=""/>
    <s v="No Updates"/>
    <s v=""/>
    <s v=""/>
    <s v=""/>
    <s v=""/>
    <s v="Not Achieved"/>
    <s v="Not Achieved"/>
    <s v="Not Achieved"/>
    <s v="Not Achieved"/>
  </r>
  <r>
    <s v="CP1641"/>
    <s v="Kilmorna Energy Storage Facility"/>
    <s v="Kerry"/>
    <s v="Portfolio"/>
    <s v="Group 5"/>
    <b v="1"/>
    <x v="3"/>
    <s v="-"/>
    <x v="3"/>
    <s v=""/>
    <s v=""/>
    <s v=""/>
    <s v=""/>
    <s v=""/>
    <s v=""/>
    <s v=""/>
    <s v=""/>
    <s v="No Updates"/>
    <s v=""/>
    <s v=""/>
    <s v=""/>
    <s v=""/>
    <s v="Not Achieved"/>
    <s v="Not Achieved"/>
    <s v="Not Achieved"/>
    <s v="Not Achieved"/>
  </r>
  <r>
    <s v="CP1632"/>
    <s v="Flagford Battery Storage"/>
    <s v="Roscommon"/>
    <s v="Portfolio"/>
    <s v="Group 5"/>
    <b v="1"/>
    <x v="3"/>
    <s v="-"/>
    <x v="3"/>
    <s v=""/>
    <s v=""/>
    <s v=""/>
    <s v=""/>
    <s v=""/>
    <s v=""/>
    <s v=""/>
    <s v=""/>
    <s v="No Updates"/>
    <s v=""/>
    <s v=""/>
    <s v=""/>
    <s v=""/>
    <s v="Not Achieved"/>
    <s v="Not Achieved"/>
    <s v="Not Achieved"/>
    <s v="Not Achieved"/>
  </r>
  <r>
    <s v="ECP-2.4-49"/>
    <s v="Aghada Power Station"/>
    <s v="Cork"/>
    <s v="Portfolio"/>
    <s v="Group 5"/>
    <b v="1"/>
    <x v="3"/>
    <s v="-"/>
    <x v="3"/>
    <s v=""/>
    <s v=""/>
    <s v=""/>
    <s v=""/>
    <s v=""/>
    <s v=""/>
    <s v=""/>
    <s v=""/>
    <s v="No Updates"/>
    <s v=""/>
    <s v=""/>
    <s v=""/>
    <s v=""/>
    <s v="Not Achieved"/>
    <s v="Not Achieved"/>
    <s v="Not Achieved"/>
    <s v="Not Achieved"/>
  </r>
  <r>
    <s v="CP1616"/>
    <s v="Tullabeg Phase 3"/>
    <s v="Wexford"/>
    <s v="Portfolio"/>
    <s v="Group 5"/>
    <b v="1"/>
    <x v="3"/>
    <s v="-"/>
    <x v="3"/>
    <s v=""/>
    <s v=""/>
    <s v=""/>
    <s v=""/>
    <s v=""/>
    <s v=""/>
    <s v=""/>
    <s v=""/>
    <s v="No Updates"/>
    <s v=""/>
    <s v=""/>
    <s v=""/>
    <s v=""/>
    <s v="Not Achieved"/>
    <s v="Not Achieved"/>
    <s v="Not Achieved"/>
    <s v="Not Achieved"/>
  </r>
  <r>
    <s v="ECP-2.4-54"/>
    <s v="Templemichael Solar Plus Storage Facility"/>
    <s v="Longford"/>
    <s v="Portfolio"/>
    <s v="Group 5"/>
    <b v="1"/>
    <x v="3"/>
    <s v="-"/>
    <x v="3"/>
    <s v=""/>
    <s v=""/>
    <s v=""/>
    <s v=""/>
    <s v=""/>
    <s v=""/>
    <s v=""/>
    <s v=""/>
    <s v="No Updates"/>
    <s v=""/>
    <s v=""/>
    <s v=""/>
    <s v=""/>
    <s v="Not Achieved"/>
    <s v="Not Achieved"/>
    <s v="Not Achieved"/>
    <s v="Not Achieved"/>
  </r>
  <r>
    <s v="ECP-2.4-55"/>
    <s v="Clondardis Solar"/>
    <s v="Westmeath"/>
    <s v="Portfolio"/>
    <s v="Group 5"/>
    <b v="1"/>
    <x v="3"/>
    <s v="-"/>
    <x v="3"/>
    <s v=""/>
    <s v=""/>
    <s v=""/>
    <s v=""/>
    <s v=""/>
    <s v=""/>
    <s v=""/>
    <s v=""/>
    <s v="No Updates"/>
    <s v=""/>
    <s v=""/>
    <s v=""/>
    <s v=""/>
    <s v="Not Achieved"/>
    <s v="Not Achieved"/>
    <s v="Not Achieved"/>
    <s v="Not Achieved"/>
  </r>
  <r>
    <s v="ECP-2.4-57"/>
    <s v="Darthogue Solar Farm Ext 2"/>
    <s v="Meath"/>
    <s v="Portfolio"/>
    <s v="Group 5"/>
    <b v="1"/>
    <x v="3"/>
    <s v="-"/>
    <x v="3"/>
    <s v=""/>
    <s v=""/>
    <s v=""/>
    <s v=""/>
    <s v=""/>
    <s v=""/>
    <s v=""/>
    <s v=""/>
    <s v="No Updates"/>
    <s v=""/>
    <s v=""/>
    <s v=""/>
    <s v=""/>
    <s v="Not Achieved"/>
    <s v="Not Achieved"/>
    <s v="Not Achieved"/>
    <s v="Not Achieved"/>
  </r>
  <r>
    <s v="ECP-2.4-61"/>
    <s v="Ballysumaghan BESS &amp; SC"/>
    <s v="Clare"/>
    <s v="Portfolio"/>
    <s v="Group 5"/>
    <b v="1"/>
    <x v="3"/>
    <s v="-"/>
    <x v="3"/>
    <s v=""/>
    <s v=""/>
    <s v=""/>
    <s v=""/>
    <s v=""/>
    <s v=""/>
    <s v=""/>
    <s v=""/>
    <s v="No Updates"/>
    <s v=""/>
    <s v=""/>
    <s v=""/>
    <s v=""/>
    <s v="Not Achieved"/>
    <s v="Not Achieved"/>
    <s v="Not Achieved"/>
    <s v="Not Achieved"/>
  </r>
  <r>
    <s v="CP0848"/>
    <s v="Castlebar-Cloon 110 kV Line Uprate-Refurb"/>
    <s v="Multiple"/>
    <s v="Portfolio"/>
    <s v="Group 3"/>
    <b v="1"/>
    <x v="0"/>
    <n v="110"/>
    <x v="1"/>
    <d v="2020-09-16T00:00:00"/>
    <d v="2023-12-15T00:00:00"/>
    <d v="2027-04-02T00:00:00"/>
    <d v="2028-11-30T00:00:00"/>
    <d v="2020-09-30T00:00:00"/>
    <d v="2023-12-20T00:00:00"/>
    <s v=""/>
    <d v="2027-12-20T00:00:00"/>
    <s v="Date(s) Updated"/>
    <n v="2020"/>
    <n v="2023"/>
    <n v="2027"/>
    <n v="2028"/>
    <s v="PRE-PR6"/>
    <s v="PRE-PR6"/>
    <s v="Not Achieved"/>
    <s v="Not Achieved"/>
  </r>
  <r>
    <s v="CP1004"/>
    <s v="Killonan - Limerick No 1 110 kV Uprate"/>
    <s v="Limerick"/>
    <s v="Portfolio"/>
    <s v="Not in FD"/>
    <b v="0"/>
    <x v="1"/>
    <n v="110"/>
    <x v="1"/>
    <d v="2024-09-12T00:00:00"/>
    <d v="2025-12-11T00:00:00"/>
    <d v="2028-11-30T00:00:00"/>
    <d v="2028-11-30T00:00:00"/>
    <s v=""/>
    <s v=""/>
    <s v=""/>
    <s v=""/>
    <s v="Date(s) Updated"/>
    <n v="2024"/>
    <n v="2025"/>
    <n v="2028"/>
    <n v="2028"/>
    <s v="PRE-PR6"/>
    <s v="PRE-PR6"/>
    <s v="Not Achieved"/>
    <s v="Not Achieved"/>
  </r>
  <r>
    <s v="CP1078"/>
    <s v="Lanesboro – Sliabh Bawn 110 KV Line Uprate"/>
    <s v="Multiple"/>
    <s v="Portfolio"/>
    <s v="Group 3"/>
    <b v="1"/>
    <x v="0"/>
    <n v="110"/>
    <x v="1"/>
    <d v="2021-02-18T00:00:00"/>
    <d v="2024-03-06T00:00:00"/>
    <s v=""/>
    <d v="2030-11-01T00:00:00"/>
    <d v="2021-03-31T00:00:00"/>
    <d v="2024-03-31T00:00:00"/>
    <s v=""/>
    <d v="2026-12-20T00:00:00"/>
    <s v="No Updates"/>
    <n v="2021"/>
    <n v="2024"/>
    <s v=""/>
    <n v="2030"/>
    <s v="PRE-PR6"/>
    <s v="PRE-PR6"/>
    <s v="Not Achieved"/>
    <s v="Not Achieved"/>
  </r>
  <r>
    <s v="CP1104"/>
    <s v="Pollaphuca Refurbishment Project"/>
    <s v="Multiple"/>
    <s v="Portfolio"/>
    <s v="Group 3"/>
    <b v="1"/>
    <x v="1"/>
    <n v="110"/>
    <x v="1"/>
    <d v="2023-09-08T00:00:00"/>
    <d v="2025-12-22T00:00:00"/>
    <d v="2027-08-18T00:00:00"/>
    <d v="2029-06-22T00:00:00"/>
    <d v="2023-09-08T00:00:00"/>
    <d v="2025-06-13T00:00:00"/>
    <s v=""/>
    <d v="2028-05-29T00:00:00"/>
    <s v="Date(s) Updated"/>
    <n v="2023"/>
    <n v="2025"/>
    <n v="2027"/>
    <n v="2029"/>
    <s v="PRE-PR6"/>
    <s v="PRE-PR6"/>
    <s v="Not Achieved"/>
    <s v="Not Achieved"/>
  </r>
  <r>
    <s v="CP1108"/>
    <s v="Dunstown  Station 400-220 kV Protection Upgrade"/>
    <s v="Kildare"/>
    <s v="Portfolio"/>
    <s v="Not in FD"/>
    <b v="0"/>
    <x v="1"/>
    <n v="400"/>
    <x v="1"/>
    <d v="2020-05-18T00:00:00"/>
    <d v="2021-03-19T00:00:00"/>
    <s v=""/>
    <d v="2028-12-29T00:00:00"/>
    <s v=""/>
    <s v=""/>
    <s v=""/>
    <s v=""/>
    <s v="Date(s) Updated"/>
    <n v="2020"/>
    <n v="2021"/>
    <s v=""/>
    <n v="2028"/>
    <s v="PRE-PR6"/>
    <s v="PRE-PR6"/>
    <s v="Not Achieved"/>
    <s v="Not Achieved"/>
  </r>
  <r>
    <s v="CP1144"/>
    <s v="Kinnegad 110 kV station, Derryiron 110 kV bay conductor uprate"/>
    <s v="Meath"/>
    <s v="Portfolio"/>
    <s v="Group 3"/>
    <b v="1"/>
    <x v="0"/>
    <n v="110"/>
    <x v="1"/>
    <d v="2021-01-22T00:00:00"/>
    <d v="2021-12-09T00:00:00"/>
    <s v=""/>
    <d v="2028-11-30T00:00:00"/>
    <d v="2021-03-31T00:00:00"/>
    <d v="2021-12-20T00:00:00"/>
    <s v=""/>
    <d v="2026-12-20T00:00:00"/>
    <s v="Date(s) Updated"/>
    <n v="2021"/>
    <n v="2021"/>
    <s v=""/>
    <n v="2028"/>
    <s v="PRE-PR6"/>
    <s v="PRE-PR6"/>
    <s v="Not Achieved"/>
    <s v="Not Achieved"/>
  </r>
  <r>
    <s v="CP1153"/>
    <s v="Oldstreet Tynagh &amp; Cashla 400 kV and 220 kV Protection Upgrade"/>
    <s v="Multiple"/>
    <s v="Portfolio"/>
    <s v="Not in FD"/>
    <b v="0"/>
    <x v="1"/>
    <n v="400"/>
    <x v="1"/>
    <d v="2020-11-12T00:00:00"/>
    <d v="2021-08-05T00:00:00"/>
    <d v="2025-10-02T00:00:00"/>
    <d v="2027-11-30T00:00:00"/>
    <s v=""/>
    <s v=""/>
    <s v=""/>
    <s v=""/>
    <s v="No Updates"/>
    <n v="2020"/>
    <n v="2021"/>
    <n v="2025"/>
    <n v="2027"/>
    <s v="PRE-PR6"/>
    <s v="PRE-PR6"/>
    <s v="PRE-PR6"/>
    <s v="Not Achieved"/>
  </r>
  <r>
    <s v="CP1156"/>
    <s v="Sligo 110 kV Station - Shrananagh 1 &amp; 2 Bay uprates"/>
    <s v="Sligo"/>
    <s v="Portfolio"/>
    <s v="Group 3"/>
    <b v="1"/>
    <x v="0"/>
    <n v="110"/>
    <x v="1"/>
    <d v="2021-06-18T00:00:00"/>
    <d v="2022-06-02T00:00:00"/>
    <d v="2025-11-10T00:00:00"/>
    <d v="2028-11-30T00:00:00"/>
    <d v="2021-06-30T00:00:00"/>
    <d v="2022-06-30T00:00:00"/>
    <s v=""/>
    <d v="2030-12-20T00:00:00"/>
    <s v="No Updates"/>
    <n v="2021"/>
    <n v="2022"/>
    <n v="2025"/>
    <n v="2028"/>
    <s v="PRE-PR6"/>
    <s v="PRE-PR6"/>
    <s v="PRE-PR6"/>
    <s v="Not Achieved"/>
  </r>
  <r>
    <s v="CP1207"/>
    <s v="Lisheen - Thurles 110 kV Protection Upgrade"/>
    <s v="Tipperary"/>
    <s v="Portfolio"/>
    <s v="Not in FD"/>
    <b v="0"/>
    <x v="1"/>
    <n v="110"/>
    <x v="1"/>
    <d v="2021-11-04T00:00:00"/>
    <d v="2022-10-25T00:00:00"/>
    <s v=""/>
    <d v="2028-10-05T00:00:00"/>
    <s v=""/>
    <s v=""/>
    <s v=""/>
    <s v=""/>
    <s v="No Updates"/>
    <n v="2021"/>
    <n v="2022"/>
    <s v=""/>
    <n v="2028"/>
    <s v="PRE-PR6"/>
    <s v="PRE-PR6"/>
    <s v="Not Achieved"/>
    <s v="Not Achieved"/>
  </r>
  <r>
    <s v="CP1211"/>
    <s v="Bandon Dunmanway 110 kV circuit thermal capacity"/>
    <s v="Cork"/>
    <s v="Portfolio"/>
    <s v="Group 3"/>
    <b v="1"/>
    <x v="0"/>
    <n v="110"/>
    <x v="1"/>
    <d v="2022-01-21T00:00:00"/>
    <d v="2024-08-07T00:00:00"/>
    <d v="2027-12-04T00:00:00"/>
    <d v="2028-12-04T00:00:00"/>
    <d v="2022-03-31T00:00:00"/>
    <d v="2024-09-30T00:00:00"/>
    <s v=""/>
    <d v="2026-12-20T00:00:00"/>
    <s v="Date(s) Updated"/>
    <n v="2022"/>
    <n v="2024"/>
    <n v="2027"/>
    <n v="2028"/>
    <s v="PRE-PR6"/>
    <s v="PRE-PR6"/>
    <s v="Not Achieved"/>
    <s v="Not Achieved"/>
  </r>
  <r>
    <s v="CP1250"/>
    <s v="Sprecher and Schuh Circuit Breaker replacement"/>
    <s v="Multiple"/>
    <s v="Portfolio"/>
    <s v="Not in FD"/>
    <b v="0"/>
    <x v="1"/>
    <n v="110"/>
    <x v="1"/>
    <d v="2023-10-09T00:00:00"/>
    <d v="2025-10-28T00:00:00"/>
    <d v="2027-04-01T00:00:00"/>
    <d v="2028-10-18T00:00:00"/>
    <s v=""/>
    <s v=""/>
    <s v=""/>
    <s v=""/>
    <s v="No Updates"/>
    <n v="2023"/>
    <n v="2025"/>
    <n v="2027"/>
    <n v="2028"/>
    <s v="PRE-PR6"/>
    <s v="PRE-PR6"/>
    <s v="Not Achieved"/>
    <s v="Not Achieved"/>
  </r>
  <r>
    <s v="CP1322"/>
    <s v="Cathaleens Fall - Coraclassy 110 kV circuit 1 (DLR)"/>
    <s v="Multiple"/>
    <s v="Portfolio"/>
    <s v="Group 2"/>
    <b v="1"/>
    <x v="0"/>
    <n v="110"/>
    <x v="1"/>
    <d v="2023-04-05T00:00:00"/>
    <d v="2024-09-27T00:00:00"/>
    <d v="2029-08-01T00:00:00"/>
    <d v="2029-08-01T00:00:00"/>
    <d v="2023-06-30T00:00:00"/>
    <d v="2024-12-20T00:00:00"/>
    <s v=""/>
    <d v="2026-12-20T00:00:00"/>
    <s v="Date(s) Updated"/>
    <n v="2023"/>
    <n v="2024"/>
    <n v="2029"/>
    <n v="2029"/>
    <s v="PRE-PR6"/>
    <s v="PRE-PR6"/>
    <s v="Not Achieved"/>
    <s v="Not Achieved"/>
  </r>
  <r>
    <s v="CP1470"/>
    <s v="Galway - Salthill Thermal Capacity Need"/>
    <s v="Galway"/>
    <s v="Portfolio"/>
    <s v="Not in FD"/>
    <b v="0"/>
    <x v="0"/>
    <n v="110"/>
    <x v="1"/>
    <d v="2024-12-20T00:00:00"/>
    <d v="2025-12-17T00:00:00"/>
    <s v=""/>
    <d v="2029-11-20T00:00:00"/>
    <s v=""/>
    <s v=""/>
    <s v=""/>
    <s v=""/>
    <s v="No Updates"/>
    <n v="2024"/>
    <n v="2025"/>
    <s v=""/>
    <n v="2029"/>
    <s v="PRE-PR6"/>
    <s v="PRE-PR6"/>
    <s v="Not Achieved"/>
    <s v="Not Achieved"/>
  </r>
  <r>
    <s v="CP1538"/>
    <s v="Prospect Land Acquisition"/>
    <s v="Multiple"/>
    <s v="Portfolio"/>
    <s v="Not in FD"/>
    <b v="0"/>
    <x v="1"/>
    <s v="-"/>
    <x v="1"/>
    <d v="2025-04-01T00:00:00"/>
    <d v="2025-04-24T00:00:00"/>
    <s v=""/>
    <s v=""/>
    <s v=""/>
    <s v=""/>
    <s v=""/>
    <s v=""/>
    <s v="Date(s) Updated"/>
    <n v="2025"/>
    <n v="2025"/>
    <s v=""/>
    <s v=""/>
    <s v="PRE-PR6"/>
    <s v="PRE-PR6"/>
    <s v="Not Achieved"/>
    <s v="Not Achieved"/>
  </r>
  <r>
    <s v="CP1555"/>
    <s v="Louth Woodland 220kV OHL diversion"/>
    <s v="Louth"/>
    <s v="Portfolio"/>
    <s v="Not in FD"/>
    <b v="0"/>
    <x v="4"/>
    <n v="220"/>
    <x v="0"/>
    <d v="2025-10-01T00:00:00"/>
    <d v="2027-03-31T00:00:00"/>
    <d v="2027-03-31T00:00:00"/>
    <d v="2027-12-07T00:00:00"/>
    <s v=""/>
    <s v=""/>
    <s v=""/>
    <s v=""/>
    <s v="Date(s) Updated"/>
    <n v="2025"/>
    <n v="2027"/>
    <n v="2027"/>
    <n v="2027"/>
    <s v="PRE-PR6"/>
    <s v="Not Achieved"/>
    <s v="Not Achieved"/>
    <s v="Not Achieved"/>
  </r>
  <r>
    <s v="CP1269"/>
    <s v="The Dell Solar Lodgewood 220kV Crory Station"/>
    <s v="Wexford"/>
    <s v="Portfolio"/>
    <s v="Group 3"/>
    <b v="1"/>
    <x v="3"/>
    <n v="110"/>
    <x v="2"/>
    <d v="2022-09-01T00:00:00"/>
    <d v="2023-12-06T00:00:00"/>
    <d v="2026-04-02T00:00:00"/>
    <d v="2026-04-02T00:00:00"/>
    <d v="2022-09-30T00:00:00"/>
    <d v="2023-12-20T00:00:00"/>
    <s v=""/>
    <d v="2026-12-20T00:00:00"/>
    <s v="No Updates"/>
    <n v="2022"/>
    <n v="2023"/>
    <n v="2026"/>
    <n v="2026"/>
    <s v="PRE-PR6"/>
    <s v="PRE-PR6"/>
    <s v="Green"/>
    <s v="Green"/>
  </r>
  <r>
    <s v="CP0813"/>
    <s v="Trien 110 kV Station Works"/>
    <s v="Kerry"/>
    <s v="Portfolio"/>
    <s v="Not in FD"/>
    <b v="0"/>
    <x v="0"/>
    <n v="110"/>
    <x v="1"/>
    <d v="2019-04-04T00:00:00"/>
    <d v="2021-10-22T00:00:00"/>
    <s v=""/>
    <d v="2026-12-31T00:00:00"/>
    <s v=""/>
    <s v=""/>
    <s v=""/>
    <s v=""/>
    <s v="No Updates"/>
    <n v="2019"/>
    <n v="2021"/>
    <s v=""/>
    <n v="2026"/>
    <s v="PRE-PR6"/>
    <s v="PRE-PR6"/>
    <s v="Not Achieved"/>
    <s v="Not Achieved"/>
  </r>
  <r>
    <s v="CP1022"/>
    <s v="Maynooth - Turlough Hill PLC Replacement"/>
    <s v="Multiple"/>
    <s v="Portfolio"/>
    <s v="Not in FD"/>
    <b v="0"/>
    <x v="1"/>
    <n v="220"/>
    <x v="1"/>
    <d v="2018-06-22T00:00:00"/>
    <d v="2019-12-06T00:00:00"/>
    <s v=""/>
    <d v="2026-12-31T00:00:00"/>
    <s v=""/>
    <s v=""/>
    <s v=""/>
    <s v=""/>
    <s v="No Updates"/>
    <n v="2018"/>
    <n v="2019"/>
    <s v=""/>
    <n v="2026"/>
    <s v="PRE-PR6"/>
    <s v="PRE-PR6"/>
    <s v="Not Achieved"/>
    <s v="Not Achieved"/>
  </r>
  <r>
    <s v="CP1062"/>
    <s v="Drombeg Solar - 110 kV Station"/>
    <s v="Kerry"/>
    <s v="Portfolio"/>
    <s v="Not in FD"/>
    <b v="0"/>
    <x v="3"/>
    <n v="110"/>
    <x v="2"/>
    <d v="2019-06-28T00:00:00"/>
    <d v="2020-12-17T00:00:00"/>
    <d v="2025-10-31T00:00:00"/>
    <d v="2026-03-26T00:00:00"/>
    <s v=""/>
    <s v=""/>
    <s v=""/>
    <s v=""/>
    <s v="No Updates"/>
    <n v="2019"/>
    <n v="2020"/>
    <n v="2025"/>
    <n v="2026"/>
    <s v="PRE-PR6"/>
    <s v="PRE-PR6"/>
    <s v="PRE-PR6"/>
    <s v="Green"/>
  </r>
  <r>
    <s v="CP1255"/>
    <s v="T-3 P483 Castlelost FlexGen"/>
    <s v="Multiple"/>
    <s v="Portfolio"/>
    <s v="Not in FD"/>
    <b v="0"/>
    <x v="3"/>
    <n v="220"/>
    <x v="2"/>
    <d v="2022-05-04T00:00:00"/>
    <d v="2023-08-28T00:00:00"/>
    <s v=""/>
    <d v="2026-05-29T00:00:00"/>
    <s v=""/>
    <s v=""/>
    <s v=""/>
    <s v=""/>
    <s v="No Updates"/>
    <n v="2022"/>
    <n v="2023"/>
    <s v=""/>
    <n v="2026"/>
    <s v="PRE-PR6"/>
    <s v="PRE-PR6"/>
    <s v="Not Achieved"/>
    <s v="Green"/>
  </r>
  <r>
    <s v="CP1256"/>
    <s v="T-3 P481 Greener Ideas Profile Park"/>
    <s v="Dublin"/>
    <s v="Portfolio"/>
    <s v="Not in FD"/>
    <b v="0"/>
    <x v="3"/>
    <n v="110"/>
    <x v="1"/>
    <d v="2022-05-05T00:00:00"/>
    <d v="2024-05-17T00:00:00"/>
    <s v=""/>
    <d v="2026-09-09T00:00:00"/>
    <s v=""/>
    <s v=""/>
    <s v=""/>
    <s v=""/>
    <s v="Date(s) Updated"/>
    <n v="2022"/>
    <n v="2024"/>
    <s v=""/>
    <n v="2026"/>
    <s v="PRE-PR6"/>
    <s v="PRE-PR6"/>
    <s v="Not Achieved"/>
    <s v="Not Achieved"/>
  </r>
  <r>
    <s v="CP1359"/>
    <s v="Lenalea 110 kV station (Drumnahough Wind Farm)"/>
    <s v="Donegal"/>
    <s v="Portfolio"/>
    <s v="Group 5"/>
    <b v="1"/>
    <x v="3"/>
    <n v="110"/>
    <x v="1"/>
    <d v="2024-09-04T00:00:00"/>
    <d v="2025-05-29T00:00:00"/>
    <d v="2027-03-01T00:00:00"/>
    <d v="2027-03-01T00:00:00"/>
    <d v="2024-12-10T00:00:00"/>
    <d v="2025-06-30T00:00:00"/>
    <s v=""/>
    <d v="2029-03-31T00:00:00"/>
    <s v="Date(s) Updated"/>
    <n v="2024"/>
    <n v="2025"/>
    <n v="2027"/>
    <n v="2027"/>
    <s v="PRE-PR6"/>
    <s v="PRE-PR6"/>
    <s v="Not Achieved"/>
    <s v="Not Achieved"/>
  </r>
  <r>
    <s v="CP1430"/>
    <s v="Lanesboro 110 kV Station (Ballycore Solar)"/>
    <s v="Longford"/>
    <s v="Portfolio"/>
    <s v="Group 3"/>
    <b v="1"/>
    <x v="3"/>
    <n v="110"/>
    <x v="1"/>
    <d v="2023-12-06T00:00:00"/>
    <d v="2024-12-04T00:00:00"/>
    <d v="2026-09-22T00:00:00"/>
    <d v="2026-09-22T00:00:00"/>
    <d v="2023-12-20T00:00:00"/>
    <d v="2024-12-20T00:00:00"/>
    <s v=""/>
    <d v="2026-12-20T00:00:00"/>
    <s v="No Updates"/>
    <n v="2023"/>
    <n v="2024"/>
    <n v="2026"/>
    <n v="2026"/>
    <s v="PRE-PR6"/>
    <s v="PRE-PR6"/>
    <s v="Not Achieved"/>
    <s v="Not Achieved"/>
  </r>
  <r>
    <s v="CP1480"/>
    <s v="Cruiserath 220kV Station Phase 3 (Amazon Web Services)"/>
    <s v="Dublin"/>
    <s v="Portfolio"/>
    <s v="Not in FD"/>
    <b v="0"/>
    <x v="3"/>
    <n v="220"/>
    <x v="2"/>
    <d v="2024-05-29T00:00:00"/>
    <d v="2025-06-24T00:00:00"/>
    <d v="2025-11-07T00:00:00"/>
    <d v="2026-01-19T00:00:00"/>
    <s v=""/>
    <s v=""/>
    <s v=""/>
    <s v=""/>
    <s v="No Updates"/>
    <n v="2024"/>
    <n v="2025"/>
    <n v="2025"/>
    <n v="2026"/>
    <s v="PRE-PR6"/>
    <s v="PRE-PR6"/>
    <s v="PRE-PR6"/>
    <s v="Gree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29041C3-EF86-402B-97A4-C893601D56D7}"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4">
  <location ref="A2:B8" firstHeaderRow="1" firstDataRow="1" firstDataCol="1"/>
  <pivotFields count="26">
    <pivotField dataField="1" showAll="0"/>
    <pivotField showAll="0"/>
    <pivotField showAll="0"/>
    <pivotField showAll="0"/>
    <pivotField showAll="0"/>
    <pivotField showAll="0"/>
    <pivotField axis="axisRow" showAll="0">
      <items count="10">
        <item x="1"/>
        <item m="1" x="5"/>
        <item x="3"/>
        <item m="1" x="6"/>
        <item x="0"/>
        <item m="1" x="8"/>
        <item m="1" x="7"/>
        <item x="2"/>
        <item x="4"/>
        <item t="default"/>
      </items>
    </pivotField>
    <pivotField showAll="0"/>
    <pivotField showAll="0"/>
    <pivotField showAll="0"/>
    <pivotField showAll="0"/>
    <pivotField showAll="0"/>
    <pivotField showAll="0"/>
    <pivotField showAll="0"/>
    <pivotField showAll="0"/>
    <pivotField showAll="0"/>
    <pivotField showAll="0"/>
    <pivotField showAll="0"/>
    <pivotField numFmtId="1" showAll="0"/>
    <pivotField numFmtId="1" showAll="0"/>
    <pivotField numFmtId="1" showAll="0"/>
    <pivotField numFmtId="1" showAll="0"/>
    <pivotField showAll="0"/>
    <pivotField showAll="0"/>
    <pivotField showAll="0"/>
    <pivotField showAll="0"/>
  </pivotFields>
  <rowFields count="1">
    <field x="6"/>
  </rowFields>
  <rowItems count="6">
    <i>
      <x/>
    </i>
    <i>
      <x v="2"/>
    </i>
    <i>
      <x v="4"/>
    </i>
    <i>
      <x v="7"/>
    </i>
    <i>
      <x v="8"/>
    </i>
    <i t="grand">
      <x/>
    </i>
  </rowItems>
  <colItems count="1">
    <i/>
  </colItems>
  <dataFields count="1">
    <dataField name="Count of CP Number" fld="0" subtotal="count" baseField="0" baseItem="0"/>
  </dataFields>
  <chartFormats count="9">
    <chartFormat chart="10" format="46" series="1">
      <pivotArea type="data" outline="0" fieldPosition="0">
        <references count="1">
          <reference field="4294967294" count="1" selected="0">
            <x v="0"/>
          </reference>
        </references>
      </pivotArea>
    </chartFormat>
    <chartFormat chart="10" format="47">
      <pivotArea type="data" outline="0" fieldPosition="0">
        <references count="2">
          <reference field="4294967294" count="1" selected="0">
            <x v="0"/>
          </reference>
          <reference field="6" count="1" selected="0">
            <x v="0"/>
          </reference>
        </references>
      </pivotArea>
    </chartFormat>
    <chartFormat chart="10" format="48">
      <pivotArea type="data" outline="0" fieldPosition="0">
        <references count="2">
          <reference field="4294967294" count="1" selected="0">
            <x v="0"/>
          </reference>
          <reference field="6" count="1" selected="0">
            <x v="1"/>
          </reference>
        </references>
      </pivotArea>
    </chartFormat>
    <chartFormat chart="10" format="49">
      <pivotArea type="data" outline="0" fieldPosition="0">
        <references count="2">
          <reference field="4294967294" count="1" selected="0">
            <x v="0"/>
          </reference>
          <reference field="6" count="1" selected="0">
            <x v="2"/>
          </reference>
        </references>
      </pivotArea>
    </chartFormat>
    <chartFormat chart="10" format="50">
      <pivotArea type="data" outline="0" fieldPosition="0">
        <references count="2">
          <reference field="4294967294" count="1" selected="0">
            <x v="0"/>
          </reference>
          <reference field="6" count="1" selected="0">
            <x v="3"/>
          </reference>
        </references>
      </pivotArea>
    </chartFormat>
    <chartFormat chart="10" format="51">
      <pivotArea type="data" outline="0" fieldPosition="0">
        <references count="2">
          <reference field="4294967294" count="1" selected="0">
            <x v="0"/>
          </reference>
          <reference field="6" count="1" selected="0">
            <x v="4"/>
          </reference>
        </references>
      </pivotArea>
    </chartFormat>
    <chartFormat chart="10" format="52">
      <pivotArea type="data" outline="0" fieldPosition="0">
        <references count="2">
          <reference field="4294967294" count="1" selected="0">
            <x v="0"/>
          </reference>
          <reference field="6" count="1" selected="0">
            <x v="6"/>
          </reference>
        </references>
      </pivotArea>
    </chartFormat>
    <chartFormat chart="10" format="53">
      <pivotArea type="data" outline="0" fieldPosition="0">
        <references count="2">
          <reference field="4294967294" count="1" selected="0">
            <x v="0"/>
          </reference>
          <reference field="6" count="1" selected="0">
            <x v="7"/>
          </reference>
        </references>
      </pivotArea>
    </chartFormat>
    <chartFormat chart="10" format="54">
      <pivotArea type="data" outline="0" fieldPosition="0">
        <references count="2">
          <reference field="4294967294" count="1" selected="0">
            <x v="0"/>
          </reference>
          <reference field="6"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8567162-7B18-4D95-BBA3-13990D3E9D90}" name="PivotTable10"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8">
  <location ref="D2:E7" firstHeaderRow="1" firstDataRow="1" firstDataCol="1"/>
  <pivotFields count="26">
    <pivotField dataField="1" showAll="0"/>
    <pivotField showAll="0"/>
    <pivotField showAll="0"/>
    <pivotField showAll="0"/>
    <pivotField showAll="0"/>
    <pivotField showAll="0"/>
    <pivotField showAll="0"/>
    <pivotField showAll="0"/>
    <pivotField axis="axisRow" showAll="0">
      <items count="7">
        <item x="2"/>
        <item x="1"/>
        <item m="1" x="5"/>
        <item x="0"/>
        <item m="1" x="4"/>
        <item x="3"/>
        <item t="default"/>
      </items>
    </pivotField>
    <pivotField showAll="0"/>
    <pivotField showAll="0"/>
    <pivotField showAll="0"/>
    <pivotField showAll="0"/>
    <pivotField showAll="0"/>
    <pivotField showAll="0"/>
    <pivotField showAll="0"/>
    <pivotField showAll="0"/>
    <pivotField showAll="0"/>
    <pivotField numFmtId="1" showAll="0"/>
    <pivotField numFmtId="1" showAll="0"/>
    <pivotField numFmtId="1" showAll="0"/>
    <pivotField numFmtId="1" showAll="0"/>
    <pivotField showAll="0"/>
    <pivotField showAll="0"/>
    <pivotField showAll="0"/>
    <pivotField showAll="0"/>
  </pivotFields>
  <rowFields count="1">
    <field x="8"/>
  </rowFields>
  <rowItems count="5">
    <i>
      <x/>
    </i>
    <i>
      <x v="1"/>
    </i>
    <i>
      <x v="3"/>
    </i>
    <i>
      <x v="5"/>
    </i>
    <i t="grand">
      <x/>
    </i>
  </rowItems>
  <colItems count="1">
    <i/>
  </colItems>
  <dataFields count="1">
    <dataField name="Count of CP Number" fld="0" subtotal="count" baseField="0" baseItem="0"/>
  </dataFields>
  <chartFormats count="6">
    <chartFormat chart="10" format="26" series="1">
      <pivotArea type="data" outline="0" fieldPosition="0">
        <references count="1">
          <reference field="4294967294" count="1" selected="0">
            <x v="0"/>
          </reference>
        </references>
      </pivotArea>
    </chartFormat>
    <chartFormat chart="10" format="27">
      <pivotArea type="data" outline="0" fieldPosition="0">
        <references count="2">
          <reference field="4294967294" count="1" selected="0">
            <x v="0"/>
          </reference>
          <reference field="8" count="1" selected="0">
            <x v="0"/>
          </reference>
        </references>
      </pivotArea>
    </chartFormat>
    <chartFormat chart="10" format="28">
      <pivotArea type="data" outline="0" fieldPosition="0">
        <references count="2">
          <reference field="4294967294" count="1" selected="0">
            <x v="0"/>
          </reference>
          <reference field="8" count="1" selected="0">
            <x v="1"/>
          </reference>
        </references>
      </pivotArea>
    </chartFormat>
    <chartFormat chart="10" format="29">
      <pivotArea type="data" outline="0" fieldPosition="0">
        <references count="2">
          <reference field="4294967294" count="1" selected="0">
            <x v="0"/>
          </reference>
          <reference field="8" count="1" selected="0">
            <x v="3"/>
          </reference>
        </references>
      </pivotArea>
    </chartFormat>
    <chartFormat chart="10" format="30">
      <pivotArea type="data" outline="0" fieldPosition="0">
        <references count="2">
          <reference field="4294967294" count="1" selected="0">
            <x v="0"/>
          </reference>
          <reference field="8" count="1" selected="0">
            <x v="5"/>
          </reference>
        </references>
      </pivotArea>
    </chartFormat>
    <chartFormat chart="10" format="31">
      <pivotArea type="data" outline="0" fieldPosition="0">
        <references count="2">
          <reference field="4294967294" count="1" selected="0">
            <x v="0"/>
          </reference>
          <reference field="8"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7625EBC-F001-437D-90D3-4E68AA5D2D1E}" name="PivotTable2"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chartFormat="19">
  <location ref="O2:O3" firstHeaderRow="1" firstDataRow="1" firstDataCol="0"/>
  <pivotFields count="26">
    <pivotField dataField="1" showAll="0" defaultSubtotal="0"/>
    <pivotField showAll="0" defaultSubtotal="0"/>
    <pivotField subtotalTop="0" showAll="0" defaultSubtotal="0"/>
    <pivotField subtotalTop="0" showAll="0" defaultSubtotal="0"/>
    <pivotField subtotalTop="0" showAll="0" defaultSubtotal="0"/>
    <pivotField subtotalTop="0" showAll="0" defaultSubtotal="0"/>
    <pivotField showAll="0" defaultSubtotal="0"/>
    <pivotField subtotalTop="0" showAll="0" defaultSubtotal="0"/>
    <pivotField showAll="0" defaultSubtotal="0"/>
    <pivotField subtotalTop="0" showAll="0" defaultSubtotal="0"/>
    <pivotField subtotalTop="0" showAll="0" defaultSubtotal="0"/>
    <pivotField subtotalTop="0" showAll="0" defaultSubtotal="0"/>
    <pivotField subtotalTop="0" showAll="0" defaultSubtotal="0"/>
    <pivotField subtotalTop="0" showAll="0" defaultSubtotal="0"/>
    <pivotField subtotalTop="0" showAll="0" defaultSubtotal="0"/>
    <pivotField subtotalTop="0" showAll="0" defaultSubtotal="0"/>
    <pivotField subtotalTop="0" showAll="0" defaultSubtotal="0"/>
    <pivotField subtotalTop="0" showAll="0" defaultSubtotal="0"/>
    <pivotField numFmtId="1" showAll="0" defaultSubtotal="0"/>
    <pivotField numFmtId="1" showAll="0" defaultSubtotal="0"/>
    <pivotField numFmtId="1" showAll="0" defaultSubtotal="0"/>
    <pivotField numFmtId="1" showAll="0" defaultSubtotal="0"/>
    <pivotField showAll="0" defaultSubtotal="0"/>
    <pivotField showAll="0" defaultSubtotal="0"/>
    <pivotField showAll="0" defaultSubtotal="0"/>
    <pivotField showAll="0" defaultSubtotal="0"/>
  </pivotFields>
  <rowItems count="1">
    <i/>
  </rowItems>
  <colItems count="1">
    <i/>
  </colItems>
  <dataFields count="1">
    <dataField name="Count of CP Number" fld="0" subtotal="count" baseField="0" baseItem="0"/>
  </dataFields>
  <chartFormats count="1">
    <chartFormat chart="18" format="6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Voltage__kV" xr10:uid="{9D2AA2D2-EE7E-4CFF-AFDD-23653308D947}" sourceName="Voltage_x000a_(kV)">
  <extLst>
    <x:ext xmlns:x15="http://schemas.microsoft.com/office/spreadsheetml/2010/11/main" uri="{2F2917AC-EB37-4324-AD4E-5DD8C200BD13}">
      <x15:tableSlicerCache tableId="2" column="6"/>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ge" xr10:uid="{960C7BA7-825D-4A34-9B57-009A767DCF70}" sourceName="Stage">
  <extLst>
    <x:ext xmlns:x15="http://schemas.microsoft.com/office/spreadsheetml/2010/11/main" uri="{2F2917AC-EB37-4324-AD4E-5DD8C200BD13}">
      <x15:tableSlicerCache tableId="2" column="7"/>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ject_Driver" xr10:uid="{48594D06-37E8-458E-8390-BA3EE0FB3AAE}" sourceName="Project Driver">
  <extLst>
    <x:ext xmlns:x15="http://schemas.microsoft.com/office/spreadsheetml/2010/11/main" uri="{2F2917AC-EB37-4324-AD4E-5DD8C200BD13}">
      <x15:tableSlicerCache tableId="2" column="28"/>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ortfolio" xr10:uid="{4287B2EB-9B9B-4650-B60B-3EA1CC584B3B}" sourceName="Portfolio">
  <extLst>
    <x:ext xmlns:x15="http://schemas.microsoft.com/office/spreadsheetml/2010/11/main" uri="{2F2917AC-EB37-4324-AD4E-5DD8C200BD13}">
      <x15:tableSlicerCache tableId="2" column="4" sortOrder="descending"/>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9F95CFFB-6EF5-4E91-B176-A55A12B7E842}" sourceName="County">
  <extLst>
    <x:ext xmlns:x15="http://schemas.microsoft.com/office/spreadsheetml/2010/11/main" uri="{2F2917AC-EB37-4324-AD4E-5DD8C200BD13}">
      <x15:tableSlicerCache tableId="2" column="40"/>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Q1_26_Changes" xr10:uid="{EEDB6107-DA00-4CFF-987C-20C972A64BC4}" sourceName="Q2-26 Updates">
  <extLst>
    <x:ext xmlns:x15="http://schemas.microsoft.com/office/spreadsheetml/2010/11/main" uri="{2F2917AC-EB37-4324-AD4E-5DD8C200BD13}">
      <x15:tableSlicerCache tableId="2" column="43" sortOrder="descending"/>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oltage (kV)" xr10:uid="{302163C6-AEA6-44BD-8841-1315137DB822}" cache="Slicer_Voltage__kV" caption="Voltage_x000a_(kV)" columnCount="2" style="Slicer Style 1" lockedPosition="1" rowHeight="180000"/>
  <slicer name="Stage" xr10:uid="{4E92F1B0-86F0-4B17-82B0-A4660F260C03}" cache="Slicer_Stage" caption="Stage" style="Slicer Style 1" lockedPosition="1" rowHeight="180000"/>
  <slicer name="Project Driver" xr10:uid="{8A45FE4A-EABC-4E90-A87D-7720D2479A23}" cache="Slicer_Project_Driver" caption="Project Driver" columnCount="2" style="Slicer Style 1" lockedPosition="1" rowHeight="180000"/>
  <slicer name="Portfolio" xr10:uid="{2A643DD6-7B4D-4E73-86D6-B283CC4FD5E6}" cache="Slicer_Portfolio" caption="Portfolio" style="Slicer Style 1" lockedPosition="1" rowHeight="180000"/>
  <slicer name="County" xr10:uid="{7F9D58F0-734B-47B6-9825-8083417D4EFC}" cache="Slicer_County" caption="County" startItem="12" columnCount="4" style="Slicer Style 1" lockedPosition="1" rowHeight="180000"/>
  <slicer name="Updates" xr10:uid="{959E46F5-BC11-44E0-93EE-4854E27AA14F}" cache="Slicer_Q1_26_Changes" caption="Updates" style="Slicer Style 1" lockedPosition="1" rowHeight="180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6DFC80B-9D90-4878-A62A-6FA22A14845A}" name="TID" displayName="TID" ref="A8:Z413" totalsRowShown="0" headerRowDxfId="54" dataDxfId="53">
  <autoFilter ref="A8:Z413" xr:uid="{26DFC80B-9D90-4878-A62A-6FA22A14845A}"/>
  <tableColumns count="26">
    <tableColumn id="1" xr3:uid="{A8D2042D-F0F8-42E4-99CF-C056AB3462FC}" name="CP Number" dataDxfId="52"/>
    <tableColumn id="2" xr3:uid="{65708737-EB09-4E0A-BA76-9EAFD6E7B6DF}" name="Project Name" dataDxfId="51"/>
    <tableColumn id="40" xr3:uid="{3B74D95E-0751-4332-B854-BEB7CB2B596A}" name="County" dataDxfId="50"/>
    <tableColumn id="4" xr3:uid="{070AC81C-6A62-446F-819F-EF7E42111900}" name="Portfolio" dataDxfId="49"/>
    <tableColumn id="44" xr3:uid="{BCC2D79A-7FC6-40A0-A97E-EAABA67E47A9}" name="Group" dataDxfId="48"/>
    <tableColumn id="13" xr3:uid="{310342F6-4DB8-4C00-937E-69E206AD3C4E}" name="In FD?" dataDxfId="47"/>
    <tableColumn id="28" xr3:uid="{42A785A5-B82D-4B6D-9FDE-395680968621}" name="Project Driver" dataDxfId="46"/>
    <tableColumn id="6" xr3:uid="{7E6F7582-B362-42D1-996B-D2B58010CB8C}" name="Voltage_x000a_(kV)" dataDxfId="45"/>
    <tableColumn id="7" xr3:uid="{3577E556-06E6-40EC-88B5-FCC1E0913ABC}" name="Stage" dataDxfId="44"/>
    <tableColumn id="8" xr3:uid="{FCAF1FCC-3544-4B54-AB40-D78D2BFA66FB}" name="Capital Approval_x000a_(Current Date)" dataDxfId="43"/>
    <tableColumn id="9" xr3:uid="{E652D17D-4742-456A-9C71-5C9D05633F50}" name="PA Signed_x000a_(Current Date)" dataDxfId="42"/>
    <tableColumn id="10" xr3:uid="{2C347EAC-60A3-4B2D-8FF2-1F24F00F8031}" name="First Significant EI_x000a_(Current Date)" dataDxfId="41"/>
    <tableColumn id="11" xr3:uid="{44089E88-B325-4698-B960-3A006FDD18E2}" name="Final EI_x000a_(Current Date)" dataDxfId="40"/>
    <tableColumn id="26" xr3:uid="{1BD9B1E3-4FD5-44EE-B46A-065FD26574EF}" name="Capital Approval_x000a_(Baseline)" dataDxfId="39"/>
    <tableColumn id="25" xr3:uid="{E1662AD9-5842-4D46-96EE-4F0412B934AD}" name="PA Signed_x000a_(Baseline)" dataDxfId="38"/>
    <tableColumn id="24" xr3:uid="{2B8B289F-2626-4E4E-920D-F96FB7928978}" name="First Significant EI_x000a_(Baseline)" dataDxfId="37"/>
    <tableColumn id="23" xr3:uid="{B3B06FEA-C3FD-4BFC-9005-1A2782B173C5}" name="Final EI_x000a_(Baseline)" dataDxfId="36"/>
    <tableColumn id="43" xr3:uid="{32448E28-91FC-419D-808D-D6BE07DD3AAE}" name="Q2-26 Updates" dataDxfId="35"/>
    <tableColumn id="33" xr3:uid="{3BCEDDA9-CEBE-4E20-B66D-2AAE84619B20}" name="CA Current Year" dataDxfId="34"/>
    <tableColumn id="37" xr3:uid="{00C46E25-9EAC-4E26-90E0-DA50EA06D732}" name="PA Current Year" dataDxfId="33"/>
    <tableColumn id="35" xr3:uid="{37F1C8CA-9140-4F8B-A8A2-F758147A3628}" name="FSEI Current Year" dataDxfId="32"/>
    <tableColumn id="39" xr3:uid="{3C646A70-2A95-4552-BAD7-86A020D987BF}" name="FEI Current Year" dataDxfId="31"/>
    <tableColumn id="54" xr3:uid="{F98D28CD-DE52-42DC-86BB-500400FC7795}" name="CA RAG" dataDxfId="30"/>
    <tableColumn id="52" xr3:uid="{C810AF86-E52F-4D27-801E-D097A36F0ABA}" name="PA RAG" dataDxfId="29"/>
    <tableColumn id="50" xr3:uid="{97C5EDCC-E1ED-4A18-B2E4-4B485E4F41CA}" name="FSEI RAG" dataDxfId="28"/>
    <tableColumn id="49" xr3:uid="{FE916925-6ECD-44A9-BCFE-F1AE699819F2}" name="FEI RAG" dataDxfId="27"/>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772CA9B-BB9B-4D5F-82C4-A75C89176C66}" name="NonPR6" displayName="NonPR6" ref="A4:H147" totalsRowShown="0" headerRowDxfId="26" dataDxfId="25">
  <autoFilter ref="A4:H147" xr:uid="{26DFC80B-9D90-4878-A62A-6FA22A14845A}"/>
  <sortState xmlns:xlrd2="http://schemas.microsoft.com/office/spreadsheetml/2017/richdata2" ref="A5:H147">
    <sortCondition ref="A4:A147"/>
  </sortState>
  <tableColumns count="8">
    <tableColumn id="1" xr3:uid="{900DD948-CB47-4177-B0A6-4957C1CF1301}" name="CP Number" dataDxfId="24"/>
    <tableColumn id="2" xr3:uid="{A5E2419C-89F7-42A4-9D55-7DCEED0E3782}" name="Project Name" dataDxfId="23"/>
    <tableColumn id="28" xr3:uid="{5E5FB3EB-89F3-4B88-AC49-0CB4C9081C41}" name="Project Driver" dataDxfId="22"/>
    <tableColumn id="6" xr3:uid="{BC5D1CFD-38A1-4F3E-8B5D-F0A93D996C4F}" name="Voltage (kV)" dataDxfId="21"/>
    <tableColumn id="8" xr3:uid="{72A748FA-0D11-456C-8497-E0E2497EF53F}" name="CA / GW3" dataDxfId="20"/>
    <tableColumn id="9" xr3:uid="{F15D9310-C81F-42D1-A32D-E46204B45A9A}" name="PA Signed" dataDxfId="19"/>
    <tableColumn id="10" xr3:uid="{F902931C-6848-4219-9E0B-69FFBE1D74C8}" name="First Significant Energisation" dataDxfId="18"/>
    <tableColumn id="11" xr3:uid="{0C1C3F81-0276-41D4-9282-D37DF2B0780D}" name="Final Energisation" dataDxfId="17"/>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5CE0BF9-A5B4-4047-9DD9-663B5FDA95CF}" name="Table4" displayName="Table4" ref="A1:D746" totalsRowShown="0">
  <autoFilter ref="A1:D746" xr:uid="{B5CE0BF9-A5B4-4047-9DD9-663B5FDA95CF}"/>
  <tableColumns count="4">
    <tableColumn id="1" xr3:uid="{AA4FB1BE-A050-45AC-A941-734F728A44C3}" name="Project Code"/>
    <tableColumn id="2" xr3:uid="{08B87C05-0A53-4D09-9B48-43E5C0C9F3E2}" name="Project Title"/>
    <tableColumn id="3" xr3:uid="{2B5A438F-C5C5-4214-9926-060D34A4F066}" name="Project Info - County"/>
    <tableColumn id="4" xr3:uid="{4AFD4A3F-C6AF-408C-A0F2-8DE69443E4DC}" name="County - CP in TID" dataDxfId="16">
      <calculatedColumnFormula>IF(COUNTIF(TID[CP Number],A2)&gt;0,C2,"Not In TID")</calculatedColumnFormula>
    </tableColumn>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EirGrid">
      <a:dk1>
        <a:sysClr val="windowText" lastClr="000000"/>
      </a:dk1>
      <a:lt1>
        <a:sysClr val="window" lastClr="FFFFFF"/>
      </a:lt1>
      <a:dk2>
        <a:srgbClr val="006768"/>
      </a:dk2>
      <a:lt2>
        <a:srgbClr val="00A88E"/>
      </a:lt2>
      <a:accent1>
        <a:srgbClr val="4189C9"/>
      </a:accent1>
      <a:accent2>
        <a:srgbClr val="A99966"/>
      </a:accent2>
      <a:accent3>
        <a:srgbClr val="FB637E"/>
      </a:accent3>
      <a:accent4>
        <a:srgbClr val="F1B434"/>
      </a:accent4>
      <a:accent5>
        <a:srgbClr val="C6A1CF"/>
      </a:accent5>
      <a:accent6>
        <a:srgbClr val="ECA154"/>
      </a:accent6>
      <a:hlink>
        <a:srgbClr val="006768"/>
      </a:hlink>
      <a:folHlink>
        <a:srgbClr val="00A88E"/>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487BB-A931-4BB7-AD47-A848289DEFA0}">
  <dimension ref="A1:AA39"/>
  <sheetViews>
    <sheetView showGridLines="0" tabSelected="1" zoomScaleNormal="100" workbookViewId="0">
      <selection activeCell="AH30" sqref="AH30"/>
    </sheetView>
  </sheetViews>
  <sheetFormatPr defaultRowHeight="14.4" x14ac:dyDescent="0.3"/>
  <cols>
    <col min="11" max="11" width="12.44140625" customWidth="1"/>
    <col min="27" max="27" width="12.21875" customWidth="1"/>
  </cols>
  <sheetData>
    <row r="1" spans="1:27" ht="15" thickBot="1" x14ac:dyDescent="0.35">
      <c r="A1" s="9"/>
      <c r="B1" s="10"/>
      <c r="C1" s="10"/>
      <c r="D1" s="10"/>
      <c r="E1" s="10"/>
      <c r="F1" s="10"/>
      <c r="G1" s="10"/>
      <c r="H1" s="10"/>
      <c r="I1" s="10"/>
      <c r="J1" s="10"/>
      <c r="K1" s="10"/>
      <c r="L1" s="10"/>
      <c r="M1" s="10"/>
      <c r="N1" s="10"/>
      <c r="O1" s="10"/>
      <c r="P1" s="10"/>
      <c r="Q1" s="10"/>
      <c r="R1" s="10"/>
      <c r="S1" s="10"/>
      <c r="T1" s="10"/>
      <c r="U1" s="10"/>
      <c r="V1" s="10"/>
      <c r="W1" s="10"/>
      <c r="X1" s="10"/>
      <c r="Y1" s="10"/>
      <c r="Z1" s="10"/>
      <c r="AA1" s="11"/>
    </row>
    <row r="2" spans="1:27" ht="15" thickBot="1" x14ac:dyDescent="0.35">
      <c r="A2" s="12"/>
      <c r="B2" s="13"/>
      <c r="C2" s="13"/>
      <c r="D2" s="13"/>
      <c r="E2" s="13"/>
      <c r="F2" s="13"/>
      <c r="G2" s="13"/>
      <c r="H2" s="13"/>
      <c r="I2" s="13"/>
      <c r="J2" s="13"/>
      <c r="K2" s="13"/>
      <c r="L2" s="13"/>
      <c r="M2" s="13"/>
      <c r="N2" s="13"/>
      <c r="O2" s="13"/>
      <c r="P2" s="13"/>
      <c r="Q2" s="13"/>
      <c r="R2" s="13"/>
      <c r="S2" s="13"/>
      <c r="T2" s="13"/>
      <c r="U2" s="13"/>
      <c r="V2" s="13"/>
      <c r="W2" s="13"/>
      <c r="X2" s="13"/>
      <c r="Y2" s="13"/>
      <c r="Z2" s="13"/>
      <c r="AA2" s="14"/>
    </row>
    <row r="3" spans="1:27" ht="15" thickBot="1" x14ac:dyDescent="0.35">
      <c r="A3" s="12"/>
      <c r="B3" s="13"/>
      <c r="C3" s="13"/>
      <c r="D3" s="13"/>
      <c r="E3" s="13"/>
      <c r="F3" s="13"/>
      <c r="G3" s="13"/>
      <c r="H3" s="13"/>
      <c r="I3" s="13"/>
      <c r="J3" s="13"/>
      <c r="K3" s="13"/>
      <c r="L3" s="13"/>
      <c r="M3" s="13"/>
      <c r="N3" s="13"/>
      <c r="O3" s="13"/>
      <c r="P3" s="13"/>
      <c r="Q3" s="13"/>
      <c r="R3" s="13"/>
      <c r="S3" s="13"/>
      <c r="T3" s="13"/>
      <c r="U3" s="13"/>
      <c r="V3" s="13"/>
      <c r="W3" s="13"/>
      <c r="X3" s="13"/>
      <c r="Y3" s="13"/>
      <c r="Z3" s="13"/>
      <c r="AA3" s="14"/>
    </row>
    <row r="4" spans="1:27" ht="15" thickBot="1" x14ac:dyDescent="0.35">
      <c r="A4" s="12"/>
      <c r="B4" s="13"/>
      <c r="C4" s="13"/>
      <c r="D4" s="13"/>
      <c r="E4" s="13"/>
      <c r="F4" s="13"/>
      <c r="G4" s="13"/>
      <c r="H4" s="13"/>
      <c r="I4" s="13"/>
      <c r="J4" s="13"/>
      <c r="K4" s="13"/>
      <c r="L4" s="13"/>
      <c r="M4" s="13"/>
      <c r="N4" s="13"/>
      <c r="O4" s="13"/>
      <c r="P4" s="13"/>
      <c r="Q4" s="13"/>
      <c r="R4" s="13"/>
      <c r="S4" s="13"/>
      <c r="T4" s="13"/>
      <c r="U4" s="13"/>
      <c r="V4" s="13"/>
      <c r="W4" s="13"/>
      <c r="X4" s="13"/>
      <c r="Y4" s="13"/>
      <c r="Z4" s="13"/>
      <c r="AA4" s="14"/>
    </row>
    <row r="5" spans="1:27" ht="15" thickBot="1" x14ac:dyDescent="0.35">
      <c r="A5" s="12"/>
      <c r="B5" s="13"/>
      <c r="C5" s="13"/>
      <c r="D5" s="13"/>
      <c r="E5" s="13"/>
      <c r="F5" s="13"/>
      <c r="G5" s="13"/>
      <c r="H5" s="13"/>
      <c r="I5" s="13"/>
      <c r="J5" s="13"/>
      <c r="K5" s="13"/>
      <c r="L5" s="13"/>
      <c r="M5" s="13"/>
      <c r="N5" s="13"/>
      <c r="O5" s="13"/>
      <c r="P5" s="13"/>
      <c r="Q5" s="13"/>
      <c r="R5" s="13"/>
      <c r="S5" s="13"/>
      <c r="T5" s="13"/>
      <c r="U5" s="13"/>
      <c r="V5" s="13"/>
      <c r="W5" s="13"/>
      <c r="X5" s="13"/>
      <c r="Y5" s="13"/>
      <c r="Z5" s="13"/>
      <c r="AA5" s="14"/>
    </row>
    <row r="6" spans="1:27" ht="15" thickBot="1" x14ac:dyDescent="0.35">
      <c r="A6" s="12"/>
      <c r="B6" s="13"/>
      <c r="C6" s="13"/>
      <c r="D6" s="13"/>
      <c r="E6" s="13"/>
      <c r="F6" s="13"/>
      <c r="G6" s="13"/>
      <c r="H6" s="13"/>
      <c r="I6" s="13"/>
      <c r="J6" s="13"/>
      <c r="K6" s="13"/>
      <c r="L6" s="13"/>
      <c r="M6" s="13"/>
      <c r="N6" s="13"/>
      <c r="O6" s="13"/>
      <c r="P6" s="13"/>
      <c r="Q6" s="13"/>
      <c r="R6" s="13"/>
      <c r="S6" s="13"/>
      <c r="T6" s="13"/>
      <c r="U6" s="13"/>
      <c r="V6" s="13"/>
      <c r="W6" s="13"/>
      <c r="X6" s="13"/>
      <c r="Y6" s="13"/>
      <c r="Z6" s="13"/>
      <c r="AA6" s="14"/>
    </row>
    <row r="7" spans="1:27" ht="15" thickBot="1" x14ac:dyDescent="0.35">
      <c r="A7" s="12"/>
      <c r="B7" s="13"/>
      <c r="C7" s="13"/>
      <c r="D7" s="13"/>
      <c r="E7" s="13"/>
      <c r="F7" s="13"/>
      <c r="G7" s="13"/>
      <c r="H7" s="13"/>
      <c r="I7" s="13"/>
      <c r="J7" s="13"/>
      <c r="K7" s="13"/>
      <c r="L7" s="13"/>
      <c r="M7" s="13"/>
      <c r="N7" s="13"/>
      <c r="O7" s="13"/>
      <c r="P7" s="13"/>
      <c r="Q7" s="13"/>
      <c r="R7" s="13"/>
      <c r="S7" s="13"/>
      <c r="T7" s="13"/>
      <c r="U7" s="13"/>
      <c r="V7" s="13"/>
      <c r="W7" s="13"/>
      <c r="X7" s="13"/>
      <c r="Y7" s="13"/>
      <c r="Z7" s="13"/>
      <c r="AA7" s="14"/>
    </row>
    <row r="8" spans="1:27" ht="15" thickBot="1" x14ac:dyDescent="0.35">
      <c r="A8" s="12"/>
      <c r="B8" s="13"/>
      <c r="C8" s="13"/>
      <c r="D8" s="13"/>
      <c r="E8" s="13"/>
      <c r="F8" s="13"/>
      <c r="G8" s="13"/>
      <c r="H8" s="13"/>
      <c r="I8" s="13"/>
      <c r="J8" s="13"/>
      <c r="K8" s="13"/>
      <c r="L8" s="13"/>
      <c r="M8" s="13"/>
      <c r="N8" s="13"/>
      <c r="O8" s="13"/>
      <c r="P8" s="13"/>
      <c r="Q8" s="13"/>
      <c r="R8" s="13"/>
      <c r="S8" s="13"/>
      <c r="T8" s="13"/>
      <c r="U8" s="13"/>
      <c r="V8" s="13"/>
      <c r="W8" s="13"/>
      <c r="X8" s="13"/>
      <c r="Y8" s="13"/>
      <c r="Z8" s="13"/>
      <c r="AA8" s="14"/>
    </row>
    <row r="9" spans="1:27" ht="15" thickBot="1" x14ac:dyDescent="0.35">
      <c r="A9" s="12"/>
      <c r="B9" s="13"/>
      <c r="C9" s="13"/>
      <c r="D9" s="13"/>
      <c r="E9" s="13"/>
      <c r="F9" s="13"/>
      <c r="G9" s="13"/>
      <c r="H9" s="13"/>
      <c r="I9" s="13"/>
      <c r="J9" s="13"/>
      <c r="K9" s="13"/>
      <c r="L9" s="13"/>
      <c r="M9" s="13"/>
      <c r="N9" s="13"/>
      <c r="O9" s="13"/>
      <c r="P9" s="13"/>
      <c r="Q9" s="13"/>
      <c r="R9" s="13"/>
      <c r="S9" s="13"/>
      <c r="T9" s="13"/>
      <c r="U9" s="13"/>
      <c r="V9" s="13"/>
      <c r="W9" s="13"/>
      <c r="X9" s="13"/>
      <c r="Y9" s="13"/>
      <c r="Z9" s="13"/>
      <c r="AA9" s="14"/>
    </row>
    <row r="10" spans="1:27" ht="15" thickBot="1" x14ac:dyDescent="0.35">
      <c r="A10" s="12"/>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4"/>
    </row>
    <row r="11" spans="1:27" ht="15" thickBot="1" x14ac:dyDescent="0.35">
      <c r="A11" s="12"/>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4"/>
    </row>
    <row r="12" spans="1:27" ht="15" thickBot="1" x14ac:dyDescent="0.35">
      <c r="A12" s="12"/>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4"/>
    </row>
    <row r="13" spans="1:27" ht="15" thickBot="1" x14ac:dyDescent="0.35">
      <c r="A13" s="12"/>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4"/>
    </row>
    <row r="14" spans="1:27" ht="15" thickBot="1" x14ac:dyDescent="0.35">
      <c r="A14" s="12"/>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4"/>
    </row>
    <row r="15" spans="1:27" ht="15" thickBot="1" x14ac:dyDescent="0.35">
      <c r="A15" s="12"/>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4"/>
    </row>
    <row r="16" spans="1:27" ht="15" thickBot="1" x14ac:dyDescent="0.35">
      <c r="A16" s="12"/>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4"/>
    </row>
    <row r="17" spans="1:27" ht="15" thickBot="1" x14ac:dyDescent="0.35">
      <c r="A17" s="12"/>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4"/>
    </row>
    <row r="18" spans="1:27" ht="15" thickBot="1" x14ac:dyDescent="0.35">
      <c r="A18" s="12"/>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4"/>
    </row>
    <row r="19" spans="1:27" ht="15" thickBot="1" x14ac:dyDescent="0.35">
      <c r="A19" s="12"/>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4"/>
    </row>
    <row r="20" spans="1:27" ht="15" thickBot="1" x14ac:dyDescent="0.35">
      <c r="A20" s="12"/>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4"/>
    </row>
    <row r="21" spans="1:27" ht="15" thickBot="1" x14ac:dyDescent="0.35">
      <c r="A21" s="12"/>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4"/>
    </row>
    <row r="22" spans="1:27" ht="15" thickBot="1" x14ac:dyDescent="0.35">
      <c r="A22" s="12"/>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4"/>
    </row>
    <row r="23" spans="1:27" ht="15" thickBot="1" x14ac:dyDescent="0.35">
      <c r="A23" s="12"/>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4"/>
    </row>
    <row r="24" spans="1:27" ht="15" thickBot="1" x14ac:dyDescent="0.35">
      <c r="A24" s="12"/>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4"/>
    </row>
    <row r="25" spans="1:27" ht="15" thickBot="1" x14ac:dyDescent="0.35">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4"/>
    </row>
    <row r="26" spans="1:27" ht="15" thickBot="1" x14ac:dyDescent="0.35">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4"/>
    </row>
    <row r="27" spans="1:27" ht="15" thickBot="1" x14ac:dyDescent="0.35">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4"/>
    </row>
    <row r="28" spans="1:27" ht="15" thickBot="1" x14ac:dyDescent="0.35">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4"/>
    </row>
    <row r="29" spans="1:27" ht="15" thickBot="1" x14ac:dyDescent="0.35">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4"/>
    </row>
    <row r="30" spans="1:27" ht="15" thickBot="1" x14ac:dyDescent="0.35">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4"/>
    </row>
    <row r="31" spans="1:27" ht="15" thickBot="1" x14ac:dyDescent="0.35">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4"/>
    </row>
    <row r="32" spans="1:27" ht="15" thickBot="1" x14ac:dyDescent="0.35">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4"/>
    </row>
    <row r="33" spans="1:27" ht="15" thickBot="1" x14ac:dyDescent="0.35">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4"/>
    </row>
    <row r="34" spans="1:27" ht="15" thickBot="1" x14ac:dyDescent="0.35">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4"/>
    </row>
    <row r="35" spans="1:27" ht="15" thickBot="1" x14ac:dyDescent="0.35">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4"/>
    </row>
    <row r="36" spans="1:27" ht="15" thickBot="1" x14ac:dyDescent="0.35">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4"/>
    </row>
    <row r="37" spans="1:27" ht="15" thickBot="1" x14ac:dyDescent="0.35">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4"/>
    </row>
    <row r="38" spans="1:27" ht="20.7" customHeight="1" thickBot="1" x14ac:dyDescent="0.35">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4"/>
    </row>
    <row r="39" spans="1:27" ht="15" thickBot="1" x14ac:dyDescent="0.35">
      <c r="A39" s="15"/>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7"/>
    </row>
  </sheetData>
  <sheetProtection algorithmName="SHA-512" hashValue="97OLK6OjQi079u/cxo9hALxRBHS22cUvxTZHnd1QXpNIO3hpmVIAHeSlSBMDF0cuG851q10c9wpyjvzm3fq43Q==" saltValue="B6UA6Bcs96bnfKxbgRzfYA==" spinCount="100000" sheet="1" objects="1" scenarios="1" sort="0" autoFilter="0" pivotTables="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7835D-AD59-415A-945A-63299BD7CD77}">
  <dimension ref="A1:AB413"/>
  <sheetViews>
    <sheetView zoomScaleNormal="100" workbookViewId="0">
      <pane ySplit="8" topLeftCell="A9" activePane="bottomLeft" state="frozen"/>
      <selection pane="bottomLeft" activeCell="A16" sqref="A16:XFD16"/>
    </sheetView>
  </sheetViews>
  <sheetFormatPr defaultColWidth="8.77734375" defaultRowHeight="14.4" x14ac:dyDescent="0.3"/>
  <cols>
    <col min="1" max="1" width="13.5546875" style="1" customWidth="1"/>
    <col min="2" max="2" width="87.88671875" style="1" customWidth="1"/>
    <col min="3" max="3" width="12.77734375" style="1" customWidth="1"/>
    <col min="4" max="4" width="11.21875" style="1" bestFit="1" customWidth="1"/>
    <col min="5" max="6" width="12.77734375" style="1" hidden="1" customWidth="1"/>
    <col min="7" max="7" width="23" bestFit="1" customWidth="1"/>
    <col min="8" max="8" width="10.21875" style="1" bestFit="1" customWidth="1"/>
    <col min="9" max="9" width="11.44140625" style="1" bestFit="1" customWidth="1"/>
    <col min="10" max="11" width="18.77734375" style="1" customWidth="1"/>
    <col min="12" max="12" width="18.77734375" customWidth="1"/>
    <col min="13" max="13" width="18.77734375" style="1" customWidth="1"/>
    <col min="14" max="14" width="18.77734375" customWidth="1"/>
    <col min="15" max="17" width="18.77734375" style="1" customWidth="1"/>
    <col min="18" max="18" width="17.21875" style="61" bestFit="1" customWidth="1"/>
    <col min="19" max="19" width="18.77734375" style="1" hidden="1" customWidth="1"/>
    <col min="20" max="26" width="15.77734375" style="1" hidden="1" customWidth="1"/>
    <col min="27" max="27" width="14.77734375" customWidth="1"/>
    <col min="29" max="29" width="10.77734375" style="1" customWidth="1"/>
    <col min="30" max="16384" width="8.77734375" style="1"/>
  </cols>
  <sheetData>
    <row r="1" spans="1:28" x14ac:dyDescent="0.3">
      <c r="A1" s="4"/>
      <c r="B1" s="4"/>
      <c r="C1" s="4"/>
      <c r="D1" s="4"/>
      <c r="E1" s="4"/>
      <c r="F1" s="4"/>
      <c r="G1" s="4"/>
      <c r="H1" s="4"/>
      <c r="I1" s="4"/>
      <c r="J1" s="4"/>
      <c r="K1" s="4"/>
      <c r="L1" s="4"/>
      <c r="M1" s="4"/>
      <c r="N1" s="4"/>
      <c r="O1" s="4"/>
      <c r="P1" s="4"/>
      <c r="Q1" s="64"/>
      <c r="R1" s="65"/>
      <c r="S1" s="4"/>
      <c r="T1" s="4"/>
      <c r="U1" s="4"/>
      <c r="V1" s="4"/>
      <c r="W1" s="4"/>
      <c r="X1" s="4"/>
      <c r="Y1" s="4"/>
      <c r="Z1" s="4"/>
      <c r="AA1" s="1"/>
      <c r="AB1" s="1"/>
    </row>
    <row r="2" spans="1:28" ht="28.8" x14ac:dyDescent="0.55000000000000004">
      <c r="A2" s="20"/>
      <c r="B2" s="4"/>
      <c r="C2" s="4"/>
      <c r="D2" s="4"/>
      <c r="E2" s="4"/>
      <c r="F2" s="4"/>
      <c r="G2" s="4"/>
      <c r="H2" s="4"/>
      <c r="I2" s="4"/>
      <c r="J2" s="4"/>
      <c r="K2" s="4"/>
      <c r="L2" s="4"/>
      <c r="M2" s="4"/>
      <c r="N2" s="4"/>
      <c r="O2" s="4"/>
      <c r="P2" s="4"/>
      <c r="Q2" s="64"/>
      <c r="R2" s="65"/>
      <c r="S2" s="4"/>
      <c r="T2" s="4"/>
      <c r="U2" s="4"/>
      <c r="V2" s="4"/>
      <c r="W2" s="4"/>
      <c r="X2" s="4"/>
      <c r="Y2" s="4"/>
      <c r="Z2" s="4"/>
      <c r="AA2" s="1"/>
      <c r="AB2" s="1"/>
    </row>
    <row r="3" spans="1:28" x14ac:dyDescent="0.3">
      <c r="A3" s="5"/>
      <c r="B3" s="4"/>
      <c r="C3" s="4"/>
      <c r="D3" s="4"/>
      <c r="E3" s="4"/>
      <c r="F3" s="4"/>
      <c r="G3" s="4"/>
      <c r="H3" s="4"/>
      <c r="I3" s="4"/>
      <c r="J3" s="4"/>
      <c r="K3" s="4"/>
      <c r="L3" s="4"/>
      <c r="M3" s="4"/>
      <c r="N3" s="4"/>
      <c r="O3" s="4"/>
      <c r="P3" s="4"/>
      <c r="Q3" s="64"/>
      <c r="R3" s="65"/>
      <c r="S3" s="4"/>
      <c r="T3" s="4"/>
      <c r="U3" s="4"/>
      <c r="V3" s="4"/>
      <c r="W3" s="4"/>
      <c r="X3" s="4"/>
      <c r="Y3" s="4"/>
      <c r="Z3" s="4"/>
      <c r="AA3" s="1"/>
      <c r="AB3" s="1"/>
    </row>
    <row r="4" spans="1:28" x14ac:dyDescent="0.3">
      <c r="A4" s="4"/>
      <c r="B4" s="4"/>
      <c r="C4" s="4"/>
      <c r="D4" s="4"/>
      <c r="E4" s="4"/>
      <c r="F4" s="4"/>
      <c r="G4" s="4"/>
      <c r="H4" s="4"/>
      <c r="I4" s="4"/>
      <c r="J4" s="4"/>
      <c r="K4" s="4"/>
      <c r="L4" s="4"/>
      <c r="M4" s="4"/>
      <c r="N4" s="4"/>
      <c r="O4" s="4"/>
      <c r="P4" s="4"/>
      <c r="Q4" s="64"/>
      <c r="R4" s="65"/>
      <c r="S4" s="4"/>
      <c r="T4" s="4"/>
      <c r="U4" s="4"/>
      <c r="V4" s="4"/>
      <c r="W4" s="4"/>
      <c r="X4" s="4"/>
      <c r="Y4" s="4"/>
      <c r="Z4" s="4"/>
      <c r="AA4" s="1"/>
      <c r="AB4" s="1"/>
    </row>
    <row r="5" spans="1:28" ht="28.8" x14ac:dyDescent="0.55000000000000004">
      <c r="A5" s="20" t="s">
        <v>0</v>
      </c>
      <c r="B5" s="4"/>
      <c r="C5" s="4"/>
      <c r="D5" s="4"/>
      <c r="E5" s="4"/>
      <c r="F5" s="4"/>
      <c r="G5" s="4"/>
      <c r="H5" s="4"/>
      <c r="I5" s="4"/>
      <c r="J5" s="4"/>
      <c r="K5" s="4"/>
      <c r="L5" s="4"/>
      <c r="M5" s="4"/>
      <c r="N5" s="4"/>
      <c r="O5" s="4"/>
      <c r="P5" s="4"/>
      <c r="Q5" s="64"/>
      <c r="R5" s="65"/>
      <c r="S5" s="4"/>
      <c r="T5" s="4"/>
      <c r="U5" s="4"/>
      <c r="V5" s="4"/>
      <c r="W5" s="4"/>
      <c r="X5" s="4"/>
      <c r="Y5" s="4"/>
      <c r="Z5" s="4"/>
      <c r="AA5" s="1"/>
      <c r="AB5" s="1"/>
    </row>
    <row r="6" spans="1:28" ht="10.050000000000001" customHeight="1" thickBot="1" x14ac:dyDescent="0.35">
      <c r="A6" s="4"/>
      <c r="B6" s="4"/>
      <c r="C6" s="4"/>
      <c r="D6" s="4"/>
      <c r="E6" s="4"/>
      <c r="F6" s="4"/>
      <c r="G6" s="4"/>
      <c r="H6" s="4"/>
      <c r="I6" s="4"/>
      <c r="J6" s="4"/>
      <c r="K6" s="4"/>
      <c r="L6" s="4"/>
      <c r="M6" s="4"/>
      <c r="N6" s="4"/>
      <c r="O6" s="4"/>
      <c r="P6" s="4"/>
      <c r="Q6" s="64"/>
      <c r="R6" s="65"/>
      <c r="S6" s="4"/>
      <c r="T6" s="4"/>
      <c r="U6" s="4"/>
      <c r="V6" s="4"/>
      <c r="W6" s="4"/>
      <c r="X6" s="4"/>
      <c r="Y6" s="4"/>
      <c r="Z6" s="4"/>
      <c r="AA6" s="1"/>
      <c r="AB6" s="1"/>
    </row>
    <row r="7" spans="1:28" ht="14.4" customHeight="1" thickTop="1" thickBot="1" x14ac:dyDescent="0.35">
      <c r="A7" s="5">
        <v>46203</v>
      </c>
      <c r="B7" s="4"/>
      <c r="C7" s="4"/>
      <c r="D7" s="4"/>
      <c r="E7" s="4"/>
      <c r="F7" s="4"/>
      <c r="G7" s="4"/>
      <c r="H7" s="4"/>
      <c r="I7" s="4"/>
      <c r="J7" s="88" t="s">
        <v>1332</v>
      </c>
      <c r="K7" s="89"/>
      <c r="L7" s="89"/>
      <c r="M7" s="90"/>
      <c r="N7" s="91" t="s">
        <v>1323</v>
      </c>
      <c r="O7" s="91"/>
      <c r="P7" s="91"/>
      <c r="Q7" s="91"/>
      <c r="R7" s="65"/>
      <c r="S7" s="4"/>
      <c r="T7" s="4"/>
      <c r="U7" s="4"/>
      <c r="V7" s="4"/>
      <c r="W7" s="4"/>
      <c r="X7" s="4"/>
      <c r="Y7" s="4"/>
      <c r="Z7" s="4"/>
      <c r="AA7" s="1"/>
      <c r="AB7" s="1"/>
    </row>
    <row r="8" spans="1:28" s="56" customFormat="1" ht="33" customHeight="1" thickTop="1" x14ac:dyDescent="0.3">
      <c r="A8" s="8" t="s">
        <v>1</v>
      </c>
      <c r="B8" s="8" t="s">
        <v>2</v>
      </c>
      <c r="C8" s="8" t="s">
        <v>3</v>
      </c>
      <c r="D8" s="8" t="s">
        <v>4</v>
      </c>
      <c r="E8" s="8" t="s">
        <v>5</v>
      </c>
      <c r="F8" s="8" t="s">
        <v>1333</v>
      </c>
      <c r="G8" s="8" t="s">
        <v>6</v>
      </c>
      <c r="H8" s="60" t="s">
        <v>7</v>
      </c>
      <c r="I8" s="60" t="s">
        <v>8</v>
      </c>
      <c r="J8" s="72" t="s">
        <v>1329</v>
      </c>
      <c r="K8" s="68" t="s">
        <v>1328</v>
      </c>
      <c r="L8" s="68" t="s">
        <v>1330</v>
      </c>
      <c r="M8" s="69" t="s">
        <v>1331</v>
      </c>
      <c r="N8" s="67" t="s">
        <v>1327</v>
      </c>
      <c r="O8" s="67" t="s">
        <v>1326</v>
      </c>
      <c r="P8" s="67" t="s">
        <v>1325</v>
      </c>
      <c r="Q8" s="67" t="s">
        <v>1324</v>
      </c>
      <c r="R8" s="60" t="s">
        <v>1205</v>
      </c>
      <c r="S8" s="57" t="s">
        <v>9</v>
      </c>
      <c r="T8" s="57" t="s">
        <v>10</v>
      </c>
      <c r="U8" s="57" t="s">
        <v>11</v>
      </c>
      <c r="V8" s="57" t="s">
        <v>12</v>
      </c>
      <c r="W8" s="83" t="s">
        <v>1206</v>
      </c>
      <c r="X8" s="83" t="s">
        <v>1207</v>
      </c>
      <c r="Y8" s="83" t="s">
        <v>1208</v>
      </c>
      <c r="Z8" s="83" t="s">
        <v>1209</v>
      </c>
    </row>
    <row r="9" spans="1:28" x14ac:dyDescent="0.3">
      <c r="A9" s="6" t="s">
        <v>13</v>
      </c>
      <c r="B9" s="6" t="s">
        <v>14</v>
      </c>
      <c r="C9" s="6" t="s">
        <v>1313</v>
      </c>
      <c r="D9" s="6" t="s">
        <v>17</v>
      </c>
      <c r="E9" s="6" t="s">
        <v>18</v>
      </c>
      <c r="F9" s="6" t="b">
        <v>1</v>
      </c>
      <c r="G9" s="6" t="s">
        <v>15</v>
      </c>
      <c r="H9" s="61">
        <v>400</v>
      </c>
      <c r="I9" s="61" t="s">
        <v>1169</v>
      </c>
      <c r="J9" s="73">
        <v>42634</v>
      </c>
      <c r="K9" s="70" t="s">
        <v>23</v>
      </c>
      <c r="L9" s="70">
        <v>47107</v>
      </c>
      <c r="M9" s="71">
        <v>48127</v>
      </c>
      <c r="N9" s="77">
        <v>42634</v>
      </c>
      <c r="O9" s="78">
        <v>46056</v>
      </c>
      <c r="P9" s="78">
        <v>47107</v>
      </c>
      <c r="Q9" s="79">
        <v>48127</v>
      </c>
      <c r="R9" s="66" t="s">
        <v>1337</v>
      </c>
      <c r="S9" s="58">
        <v>2016</v>
      </c>
      <c r="T9" s="58" t="s">
        <v>23</v>
      </c>
      <c r="U9" s="58">
        <v>2028</v>
      </c>
      <c r="V9" s="58">
        <v>2031</v>
      </c>
      <c r="W9" s="58" t="s">
        <v>1338</v>
      </c>
      <c r="X9" s="58" t="s">
        <v>1339</v>
      </c>
      <c r="Y9" s="58" t="s">
        <v>1339</v>
      </c>
      <c r="Z9" s="58" t="s">
        <v>1339</v>
      </c>
      <c r="AA9" s="1"/>
      <c r="AB9" s="1"/>
    </row>
    <row r="10" spans="1:28" x14ac:dyDescent="0.3">
      <c r="A10" s="6" t="s">
        <v>20</v>
      </c>
      <c r="B10" s="6" t="s">
        <v>21</v>
      </c>
      <c r="C10" s="6" t="s">
        <v>1313</v>
      </c>
      <c r="D10" s="6" t="s">
        <v>17</v>
      </c>
      <c r="E10" s="6" t="s">
        <v>18</v>
      </c>
      <c r="F10" s="6" t="b">
        <v>1</v>
      </c>
      <c r="G10" s="6" t="s">
        <v>15</v>
      </c>
      <c r="H10" s="61">
        <v>400</v>
      </c>
      <c r="I10" s="61" t="s">
        <v>1168</v>
      </c>
      <c r="J10" s="73">
        <v>39554</v>
      </c>
      <c r="K10" s="70">
        <v>42538</v>
      </c>
      <c r="L10" s="70" t="s">
        <v>23</v>
      </c>
      <c r="M10" s="71">
        <v>46647</v>
      </c>
      <c r="N10" s="77">
        <v>39554</v>
      </c>
      <c r="O10" s="78">
        <v>42538</v>
      </c>
      <c r="P10" s="78" t="s">
        <v>1159</v>
      </c>
      <c r="Q10" s="79">
        <v>46568</v>
      </c>
      <c r="R10" s="66" t="s">
        <v>1340</v>
      </c>
      <c r="S10" s="58">
        <v>2008</v>
      </c>
      <c r="T10" s="58">
        <v>2016</v>
      </c>
      <c r="U10" s="58" t="s">
        <v>23</v>
      </c>
      <c r="V10" s="58">
        <v>2027</v>
      </c>
      <c r="W10" s="58" t="s">
        <v>1338</v>
      </c>
      <c r="X10" s="58" t="s">
        <v>1338</v>
      </c>
      <c r="Y10" s="58" t="s">
        <v>1339</v>
      </c>
      <c r="Z10" s="58" t="s">
        <v>1339</v>
      </c>
      <c r="AA10" s="1"/>
      <c r="AB10" s="1"/>
    </row>
    <row r="11" spans="1:28" x14ac:dyDescent="0.3">
      <c r="A11" s="6" t="s">
        <v>24</v>
      </c>
      <c r="B11" s="6" t="s">
        <v>25</v>
      </c>
      <c r="C11" s="6" t="s">
        <v>1313</v>
      </c>
      <c r="D11" s="6" t="s">
        <v>17</v>
      </c>
      <c r="E11" s="6" t="s">
        <v>18</v>
      </c>
      <c r="F11" s="6" t="b">
        <v>1</v>
      </c>
      <c r="G11" s="6" t="s">
        <v>26</v>
      </c>
      <c r="H11" s="61">
        <v>220</v>
      </c>
      <c r="I11" s="61" t="s">
        <v>1168</v>
      </c>
      <c r="J11" s="73">
        <v>41542</v>
      </c>
      <c r="K11" s="70">
        <v>43902</v>
      </c>
      <c r="L11" s="70">
        <v>44561</v>
      </c>
      <c r="M11" s="71">
        <v>48579</v>
      </c>
      <c r="N11" s="77">
        <v>41542</v>
      </c>
      <c r="O11" s="78">
        <v>43902</v>
      </c>
      <c r="P11" s="78">
        <v>45940</v>
      </c>
      <c r="Q11" s="79">
        <v>48579</v>
      </c>
      <c r="R11" s="66" t="s">
        <v>1340</v>
      </c>
      <c r="S11" s="58">
        <v>2013</v>
      </c>
      <c r="T11" s="58">
        <v>2020</v>
      </c>
      <c r="U11" s="58">
        <v>2021</v>
      </c>
      <c r="V11" s="58">
        <v>2032</v>
      </c>
      <c r="W11" s="58" t="s">
        <v>1338</v>
      </c>
      <c r="X11" s="58" t="s">
        <v>1338</v>
      </c>
      <c r="Y11" s="58" t="s">
        <v>1338</v>
      </c>
      <c r="Z11" s="58" t="s">
        <v>1339</v>
      </c>
      <c r="AA11" s="1"/>
      <c r="AB11" s="1"/>
    </row>
    <row r="12" spans="1:28" x14ac:dyDescent="0.3">
      <c r="A12" s="6" t="s">
        <v>28</v>
      </c>
      <c r="B12" s="6" t="s">
        <v>29</v>
      </c>
      <c r="C12" s="6" t="s">
        <v>30</v>
      </c>
      <c r="D12" s="6" t="s">
        <v>17</v>
      </c>
      <c r="E12" s="6" t="s">
        <v>18</v>
      </c>
      <c r="F12" s="6" t="b">
        <v>1</v>
      </c>
      <c r="G12" s="6" t="s">
        <v>15</v>
      </c>
      <c r="H12" s="61">
        <v>220</v>
      </c>
      <c r="I12" s="61" t="s">
        <v>1168</v>
      </c>
      <c r="J12" s="73">
        <v>44271</v>
      </c>
      <c r="K12" s="70">
        <v>45631</v>
      </c>
      <c r="L12" s="70">
        <v>47107</v>
      </c>
      <c r="M12" s="71">
        <v>48213</v>
      </c>
      <c r="N12" s="77">
        <v>44271</v>
      </c>
      <c r="O12" s="78">
        <v>45631</v>
      </c>
      <c r="P12" s="78">
        <v>47107</v>
      </c>
      <c r="Q12" s="79">
        <v>48213</v>
      </c>
      <c r="R12" s="66" t="s">
        <v>1337</v>
      </c>
      <c r="S12" s="58">
        <v>2021</v>
      </c>
      <c r="T12" s="58">
        <v>2024</v>
      </c>
      <c r="U12" s="58">
        <v>2028</v>
      </c>
      <c r="V12" s="58">
        <v>2031</v>
      </c>
      <c r="W12" s="58" t="s">
        <v>1338</v>
      </c>
      <c r="X12" s="58" t="s">
        <v>1338</v>
      </c>
      <c r="Y12" s="58" t="s">
        <v>1339</v>
      </c>
      <c r="Z12" s="58" t="s">
        <v>1339</v>
      </c>
      <c r="AA12" s="1"/>
      <c r="AB12" s="1"/>
    </row>
    <row r="13" spans="1:28" x14ac:dyDescent="0.3">
      <c r="A13" s="6" t="s">
        <v>31</v>
      </c>
      <c r="B13" s="6" t="s">
        <v>32</v>
      </c>
      <c r="C13" s="6" t="s">
        <v>1313</v>
      </c>
      <c r="D13" s="6" t="s">
        <v>17</v>
      </c>
      <c r="E13" s="6" t="s">
        <v>18</v>
      </c>
      <c r="F13" s="6" t="b">
        <v>1</v>
      </c>
      <c r="G13" s="6" t="s">
        <v>15</v>
      </c>
      <c r="H13" s="61">
        <v>110</v>
      </c>
      <c r="I13" s="61" t="s">
        <v>1168</v>
      </c>
      <c r="J13" s="73">
        <v>43355</v>
      </c>
      <c r="K13" s="70">
        <v>45280</v>
      </c>
      <c r="L13" s="70">
        <v>46233</v>
      </c>
      <c r="M13" s="71">
        <v>47118</v>
      </c>
      <c r="N13" s="77">
        <v>43355</v>
      </c>
      <c r="O13" s="78">
        <v>45280</v>
      </c>
      <c r="P13" s="78">
        <v>47107</v>
      </c>
      <c r="Q13" s="79">
        <v>47118</v>
      </c>
      <c r="R13" s="66" t="s">
        <v>1340</v>
      </c>
      <c r="S13" s="58">
        <v>2018</v>
      </c>
      <c r="T13" s="58">
        <v>2023</v>
      </c>
      <c r="U13" s="58">
        <v>2026</v>
      </c>
      <c r="V13" s="58">
        <v>2028</v>
      </c>
      <c r="W13" s="58" t="s">
        <v>1338</v>
      </c>
      <c r="X13" s="58" t="s">
        <v>1338</v>
      </c>
      <c r="Y13" s="58" t="s">
        <v>1339</v>
      </c>
      <c r="Z13" s="58" t="s">
        <v>1339</v>
      </c>
      <c r="AA13" s="1"/>
      <c r="AB13" s="1"/>
    </row>
    <row r="14" spans="1:28" x14ac:dyDescent="0.3">
      <c r="A14" s="6" t="s">
        <v>34</v>
      </c>
      <c r="B14" s="6" t="s">
        <v>35</v>
      </c>
      <c r="C14" s="6" t="s">
        <v>1313</v>
      </c>
      <c r="D14" s="6" t="s">
        <v>17</v>
      </c>
      <c r="E14" s="6" t="s">
        <v>18</v>
      </c>
      <c r="F14" s="6" t="b">
        <v>1</v>
      </c>
      <c r="G14" s="6" t="s">
        <v>15</v>
      </c>
      <c r="H14" s="61">
        <v>220</v>
      </c>
      <c r="I14" s="61" t="s">
        <v>1168</v>
      </c>
      <c r="J14" s="73">
        <v>44881</v>
      </c>
      <c r="K14" s="70">
        <v>46009</v>
      </c>
      <c r="L14" s="70">
        <v>46721</v>
      </c>
      <c r="M14" s="71">
        <v>47483</v>
      </c>
      <c r="N14" s="77">
        <v>44881</v>
      </c>
      <c r="O14" s="78">
        <v>45993</v>
      </c>
      <c r="P14" s="78">
        <v>46721</v>
      </c>
      <c r="Q14" s="79">
        <v>47483</v>
      </c>
      <c r="R14" s="66" t="s">
        <v>1337</v>
      </c>
      <c r="S14" s="58">
        <v>2022</v>
      </c>
      <c r="T14" s="58">
        <v>2025</v>
      </c>
      <c r="U14" s="58">
        <v>2027</v>
      </c>
      <c r="V14" s="58">
        <v>2029</v>
      </c>
      <c r="W14" s="58" t="s">
        <v>1338</v>
      </c>
      <c r="X14" s="58" t="s">
        <v>1338</v>
      </c>
      <c r="Y14" s="58" t="s">
        <v>1339</v>
      </c>
      <c r="Z14" s="58" t="s">
        <v>1339</v>
      </c>
      <c r="AA14" s="1"/>
      <c r="AB14" s="1"/>
    </row>
    <row r="15" spans="1:28" x14ac:dyDescent="0.3">
      <c r="A15" s="6" t="s">
        <v>37</v>
      </c>
      <c r="B15" s="54" t="s">
        <v>38</v>
      </c>
      <c r="C15" s="6" t="s">
        <v>1313</v>
      </c>
      <c r="D15" s="6" t="s">
        <v>17</v>
      </c>
      <c r="E15" s="6" t="s">
        <v>18</v>
      </c>
      <c r="F15" s="6" t="b">
        <v>1</v>
      </c>
      <c r="G15" s="6" t="s">
        <v>15</v>
      </c>
      <c r="H15" s="61">
        <v>400</v>
      </c>
      <c r="I15" s="61" t="s">
        <v>1168</v>
      </c>
      <c r="J15" s="73">
        <v>44279</v>
      </c>
      <c r="K15" s="70">
        <v>45919</v>
      </c>
      <c r="L15" s="70">
        <v>47472</v>
      </c>
      <c r="M15" s="71">
        <v>47473</v>
      </c>
      <c r="N15" s="77">
        <v>44279</v>
      </c>
      <c r="O15" s="78">
        <v>45925</v>
      </c>
      <c r="P15" s="78">
        <v>47472</v>
      </c>
      <c r="Q15" s="79">
        <v>47483</v>
      </c>
      <c r="R15" s="66" t="s">
        <v>1337</v>
      </c>
      <c r="S15" s="58">
        <v>2021</v>
      </c>
      <c r="T15" s="58">
        <v>2025</v>
      </c>
      <c r="U15" s="58">
        <v>2029</v>
      </c>
      <c r="V15" s="58">
        <v>2029</v>
      </c>
      <c r="W15" s="58" t="s">
        <v>1338</v>
      </c>
      <c r="X15" s="58" t="s">
        <v>1338</v>
      </c>
      <c r="Y15" s="58" t="s">
        <v>1339</v>
      </c>
      <c r="Z15" s="58" t="s">
        <v>1339</v>
      </c>
      <c r="AA15" s="1"/>
      <c r="AB15" s="1"/>
    </row>
    <row r="16" spans="1:28" x14ac:dyDescent="0.3">
      <c r="A16" s="6" t="s">
        <v>39</v>
      </c>
      <c r="B16" s="6" t="s">
        <v>40</v>
      </c>
      <c r="C16" s="6" t="s">
        <v>1313</v>
      </c>
      <c r="D16" s="6" t="s">
        <v>17</v>
      </c>
      <c r="E16" s="6" t="s">
        <v>18</v>
      </c>
      <c r="F16" s="6" t="b">
        <v>1</v>
      </c>
      <c r="G16" s="6" t="s">
        <v>15</v>
      </c>
      <c r="H16" s="61">
        <v>400</v>
      </c>
      <c r="I16" s="61" t="s">
        <v>1169</v>
      </c>
      <c r="J16" s="73">
        <v>42247</v>
      </c>
      <c r="K16" s="70">
        <v>46294</v>
      </c>
      <c r="L16" s="70">
        <v>47848</v>
      </c>
      <c r="M16" s="71">
        <v>47848</v>
      </c>
      <c r="N16" s="77">
        <v>42247</v>
      </c>
      <c r="O16" s="78">
        <v>46294</v>
      </c>
      <c r="P16" s="78">
        <v>47848</v>
      </c>
      <c r="Q16" s="79">
        <v>47848</v>
      </c>
      <c r="R16" s="66" t="s">
        <v>1337</v>
      </c>
      <c r="S16" s="58">
        <v>2015</v>
      </c>
      <c r="T16" s="58">
        <v>2026</v>
      </c>
      <c r="U16" s="58">
        <v>2030</v>
      </c>
      <c r="V16" s="58">
        <v>2030</v>
      </c>
      <c r="W16" s="58" t="s">
        <v>1338</v>
      </c>
      <c r="X16" s="58" t="s">
        <v>1339</v>
      </c>
      <c r="Y16" s="58" t="s">
        <v>1339</v>
      </c>
      <c r="Z16" s="58" t="s">
        <v>1339</v>
      </c>
      <c r="AA16" s="1"/>
      <c r="AB16" s="1"/>
    </row>
    <row r="17" spans="1:28" x14ac:dyDescent="0.3">
      <c r="A17" s="6" t="s">
        <v>42</v>
      </c>
      <c r="B17" s="6" t="s">
        <v>43</v>
      </c>
      <c r="C17" s="6" t="s">
        <v>1313</v>
      </c>
      <c r="D17" s="6" t="s">
        <v>17</v>
      </c>
      <c r="E17" s="6" t="s">
        <v>18</v>
      </c>
      <c r="F17" s="6" t="b">
        <v>1</v>
      </c>
      <c r="G17" s="6" t="s">
        <v>15</v>
      </c>
      <c r="H17" s="61">
        <v>400</v>
      </c>
      <c r="I17" s="61" t="s">
        <v>1168</v>
      </c>
      <c r="J17" s="73">
        <v>42536</v>
      </c>
      <c r="K17" s="70">
        <v>45273</v>
      </c>
      <c r="L17" s="70">
        <v>46619</v>
      </c>
      <c r="M17" s="71">
        <v>46752</v>
      </c>
      <c r="N17" s="77">
        <v>42536</v>
      </c>
      <c r="O17" s="78">
        <v>45273</v>
      </c>
      <c r="P17" s="78">
        <v>46619</v>
      </c>
      <c r="Q17" s="79">
        <v>46752</v>
      </c>
      <c r="R17" s="66" t="s">
        <v>1337</v>
      </c>
      <c r="S17" s="58">
        <v>2016</v>
      </c>
      <c r="T17" s="58">
        <v>2023</v>
      </c>
      <c r="U17" s="58">
        <v>2027</v>
      </c>
      <c r="V17" s="58">
        <v>2027</v>
      </c>
      <c r="W17" s="58" t="s">
        <v>1338</v>
      </c>
      <c r="X17" s="58" t="s">
        <v>1338</v>
      </c>
      <c r="Y17" s="58" t="s">
        <v>1339</v>
      </c>
      <c r="Z17" s="58" t="s">
        <v>1339</v>
      </c>
      <c r="AA17" s="1"/>
      <c r="AB17" s="1"/>
    </row>
    <row r="18" spans="1:28" x14ac:dyDescent="0.3">
      <c r="A18" s="6" t="s">
        <v>44</v>
      </c>
      <c r="B18" s="6" t="s">
        <v>45</v>
      </c>
      <c r="C18" s="6" t="s">
        <v>1313</v>
      </c>
      <c r="D18" s="6" t="s">
        <v>17</v>
      </c>
      <c r="E18" s="6" t="s">
        <v>18</v>
      </c>
      <c r="F18" s="6" t="b">
        <v>1</v>
      </c>
      <c r="G18" s="6" t="s">
        <v>15</v>
      </c>
      <c r="H18" s="61">
        <v>400</v>
      </c>
      <c r="I18" s="61" t="s">
        <v>1168</v>
      </c>
      <c r="J18" s="73">
        <v>42536</v>
      </c>
      <c r="K18" s="70">
        <v>45273</v>
      </c>
      <c r="L18" s="70">
        <v>46985</v>
      </c>
      <c r="M18" s="71">
        <v>47118</v>
      </c>
      <c r="N18" s="77">
        <v>42536</v>
      </c>
      <c r="O18" s="78">
        <v>45273</v>
      </c>
      <c r="P18" s="78">
        <v>46985</v>
      </c>
      <c r="Q18" s="79">
        <v>47118</v>
      </c>
      <c r="R18" s="66" t="s">
        <v>1337</v>
      </c>
      <c r="S18" s="58">
        <v>2016</v>
      </c>
      <c r="T18" s="58">
        <v>2023</v>
      </c>
      <c r="U18" s="58">
        <v>2028</v>
      </c>
      <c r="V18" s="58">
        <v>2028</v>
      </c>
      <c r="W18" s="58" t="s">
        <v>1338</v>
      </c>
      <c r="X18" s="58" t="s">
        <v>1338</v>
      </c>
      <c r="Y18" s="58" t="s">
        <v>1339</v>
      </c>
      <c r="Z18" s="58" t="s">
        <v>1339</v>
      </c>
      <c r="AA18" s="1"/>
      <c r="AB18" s="1"/>
    </row>
    <row r="19" spans="1:28" x14ac:dyDescent="0.3">
      <c r="A19" s="6" t="s">
        <v>47</v>
      </c>
      <c r="B19" s="6" t="s">
        <v>48</v>
      </c>
      <c r="C19" s="6" t="s">
        <v>1313</v>
      </c>
      <c r="D19" s="6" t="s">
        <v>17</v>
      </c>
      <c r="E19" s="6" t="s">
        <v>18</v>
      </c>
      <c r="F19" s="6" t="b">
        <v>1</v>
      </c>
      <c r="G19" s="6" t="s">
        <v>15</v>
      </c>
      <c r="H19" s="61">
        <v>400</v>
      </c>
      <c r="I19" s="61" t="s">
        <v>1168</v>
      </c>
      <c r="J19" s="73">
        <v>42634</v>
      </c>
      <c r="K19" s="70">
        <v>44546</v>
      </c>
      <c r="L19" s="70">
        <v>47107</v>
      </c>
      <c r="M19" s="71">
        <v>47118</v>
      </c>
      <c r="N19" s="77">
        <v>42634</v>
      </c>
      <c r="O19" s="78">
        <v>44546</v>
      </c>
      <c r="P19" s="78">
        <v>47107</v>
      </c>
      <c r="Q19" s="79">
        <v>47118</v>
      </c>
      <c r="R19" s="66" t="s">
        <v>1337</v>
      </c>
      <c r="S19" s="58">
        <v>2016</v>
      </c>
      <c r="T19" s="58">
        <v>2021</v>
      </c>
      <c r="U19" s="58">
        <v>2028</v>
      </c>
      <c r="V19" s="58">
        <v>2028</v>
      </c>
      <c r="W19" s="58" t="s">
        <v>1338</v>
      </c>
      <c r="X19" s="58" t="s">
        <v>1338</v>
      </c>
      <c r="Y19" s="58" t="s">
        <v>1339</v>
      </c>
      <c r="Z19" s="58" t="s">
        <v>1339</v>
      </c>
      <c r="AA19" s="1"/>
      <c r="AB19" s="1"/>
    </row>
    <row r="20" spans="1:28" x14ac:dyDescent="0.3">
      <c r="A20" s="6" t="s">
        <v>50</v>
      </c>
      <c r="B20" s="6" t="s">
        <v>51</v>
      </c>
      <c r="C20" s="6" t="s">
        <v>1313</v>
      </c>
      <c r="D20" s="6" t="s">
        <v>17</v>
      </c>
      <c r="E20" s="6" t="s">
        <v>18</v>
      </c>
      <c r="F20" s="6" t="b">
        <v>1</v>
      </c>
      <c r="G20" s="6" t="s">
        <v>15</v>
      </c>
      <c r="H20" s="61">
        <v>110</v>
      </c>
      <c r="I20" s="61" t="s">
        <v>1169</v>
      </c>
      <c r="J20" s="73">
        <v>46010</v>
      </c>
      <c r="K20" s="70">
        <v>47191</v>
      </c>
      <c r="L20" s="70">
        <v>47848</v>
      </c>
      <c r="M20" s="71">
        <v>48579</v>
      </c>
      <c r="N20" s="77">
        <v>46010</v>
      </c>
      <c r="O20" s="78">
        <v>47191</v>
      </c>
      <c r="P20" s="78">
        <v>47848</v>
      </c>
      <c r="Q20" s="79">
        <v>48579</v>
      </c>
      <c r="R20" s="66" t="s">
        <v>1337</v>
      </c>
      <c r="S20" s="58">
        <v>2025</v>
      </c>
      <c r="T20" s="58">
        <v>2029</v>
      </c>
      <c r="U20" s="58">
        <v>2030</v>
      </c>
      <c r="V20" s="58">
        <v>2032</v>
      </c>
      <c r="W20" s="58" t="s">
        <v>1338</v>
      </c>
      <c r="X20" s="58" t="s">
        <v>1339</v>
      </c>
      <c r="Y20" s="58" t="s">
        <v>1339</v>
      </c>
      <c r="Z20" s="58" t="s">
        <v>1339</v>
      </c>
      <c r="AA20" s="1"/>
      <c r="AB20" s="1"/>
    </row>
    <row r="21" spans="1:28" x14ac:dyDescent="0.3">
      <c r="A21" s="6" t="s">
        <v>53</v>
      </c>
      <c r="B21" s="6" t="s">
        <v>54</v>
      </c>
      <c r="C21" s="6" t="s">
        <v>1313</v>
      </c>
      <c r="D21" s="6" t="s">
        <v>17</v>
      </c>
      <c r="E21" s="6" t="s">
        <v>18</v>
      </c>
      <c r="F21" s="6" t="b">
        <v>1</v>
      </c>
      <c r="G21" s="6" t="s">
        <v>15</v>
      </c>
      <c r="H21" s="61">
        <v>400</v>
      </c>
      <c r="I21" s="61" t="s">
        <v>1168</v>
      </c>
      <c r="J21" s="73">
        <v>44719</v>
      </c>
      <c r="K21" s="70">
        <v>45919</v>
      </c>
      <c r="L21" s="70">
        <v>47472</v>
      </c>
      <c r="M21" s="71">
        <v>47472</v>
      </c>
      <c r="N21" s="77">
        <v>44719</v>
      </c>
      <c r="O21" s="78">
        <v>45904</v>
      </c>
      <c r="P21" s="78">
        <v>47472</v>
      </c>
      <c r="Q21" s="79">
        <v>47472</v>
      </c>
      <c r="R21" s="66" t="s">
        <v>1337</v>
      </c>
      <c r="S21" s="58">
        <v>2022</v>
      </c>
      <c r="T21" s="58">
        <v>2025</v>
      </c>
      <c r="U21" s="58">
        <v>2029</v>
      </c>
      <c r="V21" s="58">
        <v>2029</v>
      </c>
      <c r="W21" s="58" t="s">
        <v>1338</v>
      </c>
      <c r="X21" s="58" t="s">
        <v>1338</v>
      </c>
      <c r="Y21" s="58" t="s">
        <v>1339</v>
      </c>
      <c r="Z21" s="58" t="s">
        <v>1339</v>
      </c>
      <c r="AA21" s="1"/>
      <c r="AB21" s="1"/>
    </row>
    <row r="22" spans="1:28" x14ac:dyDescent="0.3">
      <c r="A22" s="6" t="s">
        <v>56</v>
      </c>
      <c r="B22" s="6" t="s">
        <v>57</v>
      </c>
      <c r="C22" s="6" t="s">
        <v>58</v>
      </c>
      <c r="D22" s="6" t="s">
        <v>17</v>
      </c>
      <c r="E22" s="6" t="s">
        <v>18</v>
      </c>
      <c r="F22" s="6" t="b">
        <v>1</v>
      </c>
      <c r="G22" s="6" t="s">
        <v>15</v>
      </c>
      <c r="H22" s="61">
        <v>110</v>
      </c>
      <c r="I22" s="61" t="s">
        <v>1169</v>
      </c>
      <c r="J22" s="73">
        <v>44364</v>
      </c>
      <c r="K22" s="70">
        <v>46360</v>
      </c>
      <c r="L22" s="70">
        <v>47423</v>
      </c>
      <c r="M22" s="71">
        <v>48213</v>
      </c>
      <c r="N22" s="77">
        <v>44364</v>
      </c>
      <c r="O22" s="78">
        <v>46010</v>
      </c>
      <c r="P22" s="78">
        <v>47423</v>
      </c>
      <c r="Q22" s="79">
        <v>48213</v>
      </c>
      <c r="R22" s="66" t="s">
        <v>1337</v>
      </c>
      <c r="S22" s="58">
        <v>2021</v>
      </c>
      <c r="T22" s="58">
        <v>2026</v>
      </c>
      <c r="U22" s="58">
        <v>2029</v>
      </c>
      <c r="V22" s="58">
        <v>2031</v>
      </c>
      <c r="W22" s="58" t="s">
        <v>1338</v>
      </c>
      <c r="X22" s="58" t="s">
        <v>1339</v>
      </c>
      <c r="Y22" s="58" t="s">
        <v>1339</v>
      </c>
      <c r="Z22" s="58" t="s">
        <v>1339</v>
      </c>
      <c r="AA22" s="1"/>
      <c r="AB22" s="1"/>
    </row>
    <row r="23" spans="1:28" x14ac:dyDescent="0.3">
      <c r="A23" s="6" t="s">
        <v>59</v>
      </c>
      <c r="B23" s="6" t="s">
        <v>60</v>
      </c>
      <c r="C23" s="6" t="s">
        <v>55</v>
      </c>
      <c r="D23" s="6" t="s">
        <v>17</v>
      </c>
      <c r="E23" s="6" t="s">
        <v>18</v>
      </c>
      <c r="F23" s="6" t="b">
        <v>1</v>
      </c>
      <c r="G23" s="6" t="s">
        <v>15</v>
      </c>
      <c r="H23" s="61">
        <v>220</v>
      </c>
      <c r="I23" s="61" t="s">
        <v>1168</v>
      </c>
      <c r="J23" s="73">
        <v>44740</v>
      </c>
      <c r="K23" s="70">
        <v>45645</v>
      </c>
      <c r="L23" s="70" t="s">
        <v>23</v>
      </c>
      <c r="M23" s="71">
        <v>47483</v>
      </c>
      <c r="N23" s="77">
        <v>44740</v>
      </c>
      <c r="O23" s="78">
        <v>45645</v>
      </c>
      <c r="P23" s="78" t="s">
        <v>23</v>
      </c>
      <c r="Q23" s="79">
        <v>47483</v>
      </c>
      <c r="R23" s="66" t="s">
        <v>1337</v>
      </c>
      <c r="S23" s="58">
        <v>2022</v>
      </c>
      <c r="T23" s="58">
        <v>2024</v>
      </c>
      <c r="U23" s="58" t="s">
        <v>23</v>
      </c>
      <c r="V23" s="58">
        <v>2029</v>
      </c>
      <c r="W23" s="58" t="s">
        <v>1338</v>
      </c>
      <c r="X23" s="58" t="s">
        <v>1338</v>
      </c>
      <c r="Y23" s="58" t="s">
        <v>1339</v>
      </c>
      <c r="Z23" s="58" t="s">
        <v>1339</v>
      </c>
      <c r="AA23" s="1"/>
      <c r="AB23" s="1"/>
    </row>
    <row r="24" spans="1:28" x14ac:dyDescent="0.3">
      <c r="A24" s="6" t="s">
        <v>61</v>
      </c>
      <c r="B24" s="6" t="s">
        <v>62</v>
      </c>
      <c r="C24" s="6" t="s">
        <v>55</v>
      </c>
      <c r="D24" s="6" t="s">
        <v>17</v>
      </c>
      <c r="E24" s="6" t="s">
        <v>18</v>
      </c>
      <c r="F24" s="6" t="b">
        <v>1</v>
      </c>
      <c r="G24" s="6" t="s">
        <v>15</v>
      </c>
      <c r="H24" s="61">
        <v>220</v>
      </c>
      <c r="I24" s="61" t="s">
        <v>1169</v>
      </c>
      <c r="J24" s="73">
        <v>44546</v>
      </c>
      <c r="K24" s="70">
        <v>47102</v>
      </c>
      <c r="L24" s="70">
        <v>47486</v>
      </c>
      <c r="M24" s="71">
        <v>48213</v>
      </c>
      <c r="N24" s="77">
        <v>44546</v>
      </c>
      <c r="O24" s="78">
        <v>47102</v>
      </c>
      <c r="P24" s="78" t="s">
        <v>23</v>
      </c>
      <c r="Q24" s="79">
        <v>48213</v>
      </c>
      <c r="R24" s="66" t="s">
        <v>1337</v>
      </c>
      <c r="S24" s="58">
        <v>2021</v>
      </c>
      <c r="T24" s="58">
        <v>2028</v>
      </c>
      <c r="U24" s="58">
        <v>2030</v>
      </c>
      <c r="V24" s="58">
        <v>2031</v>
      </c>
      <c r="W24" s="58" t="s">
        <v>1338</v>
      </c>
      <c r="X24" s="58" t="s">
        <v>1339</v>
      </c>
      <c r="Y24" s="58" t="s">
        <v>1339</v>
      </c>
      <c r="Z24" s="58" t="s">
        <v>1339</v>
      </c>
      <c r="AA24" s="1"/>
      <c r="AB24" s="1"/>
    </row>
    <row r="25" spans="1:28" x14ac:dyDescent="0.3">
      <c r="A25" s="6" t="s">
        <v>63</v>
      </c>
      <c r="B25" s="6" t="s">
        <v>64</v>
      </c>
      <c r="C25" s="6" t="s">
        <v>55</v>
      </c>
      <c r="D25" s="6" t="s">
        <v>17</v>
      </c>
      <c r="E25" s="6" t="s">
        <v>18</v>
      </c>
      <c r="F25" s="6" t="b">
        <v>1</v>
      </c>
      <c r="G25" s="6" t="s">
        <v>15</v>
      </c>
      <c r="H25" s="61">
        <v>220</v>
      </c>
      <c r="I25" s="61" t="s">
        <v>1169</v>
      </c>
      <c r="J25" s="73">
        <v>44550</v>
      </c>
      <c r="K25" s="70">
        <v>46644</v>
      </c>
      <c r="L25" s="70">
        <v>48201</v>
      </c>
      <c r="M25" s="71">
        <v>48202</v>
      </c>
      <c r="N25" s="77">
        <v>44550</v>
      </c>
      <c r="O25" s="78">
        <v>46644</v>
      </c>
      <c r="P25" s="78">
        <v>48213</v>
      </c>
      <c r="Q25" s="79">
        <v>48213</v>
      </c>
      <c r="R25" s="66" t="s">
        <v>1337</v>
      </c>
      <c r="S25" s="58">
        <v>2021</v>
      </c>
      <c r="T25" s="58">
        <v>2027</v>
      </c>
      <c r="U25" s="58">
        <v>2031</v>
      </c>
      <c r="V25" s="58">
        <v>2031</v>
      </c>
      <c r="W25" s="58" t="s">
        <v>1338</v>
      </c>
      <c r="X25" s="58" t="s">
        <v>1339</v>
      </c>
      <c r="Y25" s="58" t="s">
        <v>1339</v>
      </c>
      <c r="Z25" s="58" t="s">
        <v>1339</v>
      </c>
      <c r="AA25" s="1"/>
      <c r="AB25" s="1"/>
    </row>
    <row r="26" spans="1:28" x14ac:dyDescent="0.3">
      <c r="A26" s="6" t="s">
        <v>65</v>
      </c>
      <c r="B26" s="6" t="s">
        <v>66</v>
      </c>
      <c r="C26" s="6" t="s">
        <v>55</v>
      </c>
      <c r="D26" s="6" t="s">
        <v>17</v>
      </c>
      <c r="E26" s="6" t="s">
        <v>18</v>
      </c>
      <c r="F26" s="6" t="b">
        <v>1</v>
      </c>
      <c r="G26" s="6" t="s">
        <v>15</v>
      </c>
      <c r="H26" s="61">
        <v>220</v>
      </c>
      <c r="I26" s="61" t="s">
        <v>1169</v>
      </c>
      <c r="J26" s="73">
        <v>44550</v>
      </c>
      <c r="K26" s="70">
        <v>46644</v>
      </c>
      <c r="L26" s="70">
        <v>48201</v>
      </c>
      <c r="M26" s="71">
        <v>48201</v>
      </c>
      <c r="N26" s="77">
        <v>44550</v>
      </c>
      <c r="O26" s="78">
        <v>46644</v>
      </c>
      <c r="P26" s="78">
        <v>48213</v>
      </c>
      <c r="Q26" s="79">
        <v>48213</v>
      </c>
      <c r="R26" s="66" t="s">
        <v>1337</v>
      </c>
      <c r="S26" s="58">
        <v>2021</v>
      </c>
      <c r="T26" s="58">
        <v>2027</v>
      </c>
      <c r="U26" s="58">
        <v>2031</v>
      </c>
      <c r="V26" s="58">
        <v>2031</v>
      </c>
      <c r="W26" s="58" t="s">
        <v>1338</v>
      </c>
      <c r="X26" s="58" t="s">
        <v>1339</v>
      </c>
      <c r="Y26" s="58" t="s">
        <v>1339</v>
      </c>
      <c r="Z26" s="58" t="s">
        <v>1339</v>
      </c>
      <c r="AA26" s="1"/>
      <c r="AB26" s="1"/>
    </row>
    <row r="27" spans="1:28" x14ac:dyDescent="0.3">
      <c r="A27" s="6" t="s">
        <v>67</v>
      </c>
      <c r="B27" s="6" t="s">
        <v>68</v>
      </c>
      <c r="C27" s="6" t="s">
        <v>55</v>
      </c>
      <c r="D27" s="6" t="s">
        <v>17</v>
      </c>
      <c r="E27" s="6" t="s">
        <v>18</v>
      </c>
      <c r="F27" s="6" t="b">
        <v>1</v>
      </c>
      <c r="G27" s="6" t="s">
        <v>15</v>
      </c>
      <c r="H27" s="61">
        <v>220</v>
      </c>
      <c r="I27" s="61" t="s">
        <v>1168</v>
      </c>
      <c r="J27" s="73">
        <v>44546</v>
      </c>
      <c r="K27" s="70">
        <v>45632</v>
      </c>
      <c r="L27" s="70">
        <v>47107</v>
      </c>
      <c r="M27" s="71">
        <v>47848</v>
      </c>
      <c r="N27" s="77">
        <v>44546</v>
      </c>
      <c r="O27" s="78">
        <v>45632</v>
      </c>
      <c r="P27" s="78">
        <v>47107</v>
      </c>
      <c r="Q27" s="79">
        <v>47848</v>
      </c>
      <c r="R27" s="66" t="s">
        <v>1337</v>
      </c>
      <c r="S27" s="58">
        <v>2021</v>
      </c>
      <c r="T27" s="58">
        <v>2024</v>
      </c>
      <c r="U27" s="58">
        <v>2028</v>
      </c>
      <c r="V27" s="58">
        <v>2030</v>
      </c>
      <c r="W27" s="58" t="s">
        <v>1338</v>
      </c>
      <c r="X27" s="58" t="s">
        <v>1338</v>
      </c>
      <c r="Y27" s="58" t="s">
        <v>1339</v>
      </c>
      <c r="Z27" s="58" t="s">
        <v>1339</v>
      </c>
      <c r="AA27" s="1"/>
      <c r="AB27" s="1"/>
    </row>
    <row r="28" spans="1:28" x14ac:dyDescent="0.3">
      <c r="A28" s="6" t="s">
        <v>69</v>
      </c>
      <c r="B28" s="6" t="s">
        <v>70</v>
      </c>
      <c r="C28" s="6" t="s">
        <v>16</v>
      </c>
      <c r="D28" s="6" t="s">
        <v>17</v>
      </c>
      <c r="E28" s="6" t="s">
        <v>18</v>
      </c>
      <c r="F28" s="6" t="b">
        <v>1</v>
      </c>
      <c r="G28" s="6" t="s">
        <v>15</v>
      </c>
      <c r="H28" s="61">
        <v>400</v>
      </c>
      <c r="I28" s="61" t="s">
        <v>1168</v>
      </c>
      <c r="J28" s="73">
        <v>44641</v>
      </c>
      <c r="K28" s="70">
        <v>45274</v>
      </c>
      <c r="L28" s="70">
        <v>45765</v>
      </c>
      <c r="M28" s="71">
        <v>48579</v>
      </c>
      <c r="N28" s="77">
        <v>44641</v>
      </c>
      <c r="O28" s="78">
        <v>45274</v>
      </c>
      <c r="P28" s="78" t="s">
        <v>1159</v>
      </c>
      <c r="Q28" s="79">
        <v>48579</v>
      </c>
      <c r="R28" s="66" t="s">
        <v>1340</v>
      </c>
      <c r="S28" s="58">
        <v>2022</v>
      </c>
      <c r="T28" s="58">
        <v>2023</v>
      </c>
      <c r="U28" s="58">
        <v>2025</v>
      </c>
      <c r="V28" s="58">
        <v>2032</v>
      </c>
      <c r="W28" s="58" t="s">
        <v>1338</v>
      </c>
      <c r="X28" s="58" t="s">
        <v>1338</v>
      </c>
      <c r="Y28" s="58" t="s">
        <v>1338</v>
      </c>
      <c r="Z28" s="58" t="s">
        <v>1339</v>
      </c>
      <c r="AA28" s="1"/>
      <c r="AB28" s="1"/>
    </row>
    <row r="29" spans="1:28" x14ac:dyDescent="0.3">
      <c r="A29" s="6" t="s">
        <v>71</v>
      </c>
      <c r="B29" s="6" t="s">
        <v>72</v>
      </c>
      <c r="C29" s="6" t="s">
        <v>1313</v>
      </c>
      <c r="D29" s="6" t="s">
        <v>17</v>
      </c>
      <c r="E29" s="6" t="s">
        <v>18</v>
      </c>
      <c r="F29" s="6" t="b">
        <v>1</v>
      </c>
      <c r="G29" s="6" t="s">
        <v>15</v>
      </c>
      <c r="H29" s="61">
        <v>220</v>
      </c>
      <c r="I29" s="61" t="s">
        <v>1169</v>
      </c>
      <c r="J29" s="73">
        <v>45428</v>
      </c>
      <c r="K29" s="70">
        <v>47008</v>
      </c>
      <c r="L29" s="70">
        <v>47003</v>
      </c>
      <c r="M29" s="71">
        <v>48476</v>
      </c>
      <c r="N29" s="77">
        <v>45428</v>
      </c>
      <c r="O29" s="78">
        <v>46913</v>
      </c>
      <c r="P29" s="78">
        <v>47362</v>
      </c>
      <c r="Q29" s="79">
        <v>48476</v>
      </c>
      <c r="R29" s="66" t="s">
        <v>1337</v>
      </c>
      <c r="S29" s="58">
        <v>2024</v>
      </c>
      <c r="T29" s="58">
        <v>2028</v>
      </c>
      <c r="U29" s="58">
        <v>2028</v>
      </c>
      <c r="V29" s="58">
        <v>2032</v>
      </c>
      <c r="W29" s="58" t="s">
        <v>1338</v>
      </c>
      <c r="X29" s="58" t="s">
        <v>1339</v>
      </c>
      <c r="Y29" s="58" t="s">
        <v>1339</v>
      </c>
      <c r="Z29" s="58" t="s">
        <v>1339</v>
      </c>
      <c r="AA29" s="1"/>
      <c r="AB29" s="1"/>
    </row>
    <row r="30" spans="1:28" x14ac:dyDescent="0.3">
      <c r="A30" s="6" t="s">
        <v>74</v>
      </c>
      <c r="B30" s="6" t="s">
        <v>75</v>
      </c>
      <c r="C30" s="6" t="s">
        <v>55</v>
      </c>
      <c r="D30" s="6" t="s">
        <v>17</v>
      </c>
      <c r="E30" s="6" t="s">
        <v>18</v>
      </c>
      <c r="F30" s="6" t="b">
        <v>1</v>
      </c>
      <c r="G30" s="6" t="s">
        <v>15</v>
      </c>
      <c r="H30" s="61">
        <v>220</v>
      </c>
      <c r="I30" s="61" t="s">
        <v>1168</v>
      </c>
      <c r="J30" s="73">
        <v>44545</v>
      </c>
      <c r="K30" s="70">
        <v>45744</v>
      </c>
      <c r="L30" s="70">
        <v>47228</v>
      </c>
      <c r="M30" s="71">
        <v>47266</v>
      </c>
      <c r="N30" s="77">
        <v>44545</v>
      </c>
      <c r="O30" s="78">
        <v>45744</v>
      </c>
      <c r="P30" s="78">
        <v>47228</v>
      </c>
      <c r="Q30" s="79">
        <v>47266</v>
      </c>
      <c r="R30" s="66" t="s">
        <v>1337</v>
      </c>
      <c r="S30" s="58">
        <v>2021</v>
      </c>
      <c r="T30" s="58">
        <v>2025</v>
      </c>
      <c r="U30" s="58">
        <v>2029</v>
      </c>
      <c r="V30" s="58">
        <v>2029</v>
      </c>
      <c r="W30" s="58" t="s">
        <v>1338</v>
      </c>
      <c r="X30" s="58" t="s">
        <v>1338</v>
      </c>
      <c r="Y30" s="58" t="s">
        <v>1339</v>
      </c>
      <c r="Z30" s="58" t="s">
        <v>1339</v>
      </c>
      <c r="AA30" s="1"/>
      <c r="AB30" s="1"/>
    </row>
    <row r="31" spans="1:28" x14ac:dyDescent="0.3">
      <c r="A31" s="6" t="s">
        <v>78</v>
      </c>
      <c r="B31" s="6" t="s">
        <v>79</v>
      </c>
      <c r="C31" s="6" t="s">
        <v>1313</v>
      </c>
      <c r="D31" s="6" t="s">
        <v>17</v>
      </c>
      <c r="E31" s="6" t="s">
        <v>18</v>
      </c>
      <c r="F31" s="6" t="b">
        <v>1</v>
      </c>
      <c r="G31" s="6" t="s">
        <v>15</v>
      </c>
      <c r="H31" s="61">
        <v>400</v>
      </c>
      <c r="I31" s="61" t="s">
        <v>1169</v>
      </c>
      <c r="J31" s="73">
        <v>45643</v>
      </c>
      <c r="K31" s="70">
        <v>46819</v>
      </c>
      <c r="L31" s="70">
        <v>47968</v>
      </c>
      <c r="M31" s="71">
        <v>48201</v>
      </c>
      <c r="N31" s="77">
        <v>45643</v>
      </c>
      <c r="O31" s="78">
        <v>46819</v>
      </c>
      <c r="P31" s="78">
        <v>47968</v>
      </c>
      <c r="Q31" s="79">
        <v>48202</v>
      </c>
      <c r="R31" s="66" t="s">
        <v>1337</v>
      </c>
      <c r="S31" s="58">
        <v>2024</v>
      </c>
      <c r="T31" s="58">
        <v>2028</v>
      </c>
      <c r="U31" s="58">
        <v>2031</v>
      </c>
      <c r="V31" s="58">
        <v>2031</v>
      </c>
      <c r="W31" s="58" t="s">
        <v>1338</v>
      </c>
      <c r="X31" s="58" t="s">
        <v>1339</v>
      </c>
      <c r="Y31" s="58" t="s">
        <v>1339</v>
      </c>
      <c r="Z31" s="58" t="s">
        <v>1339</v>
      </c>
      <c r="AA31" s="1"/>
      <c r="AB31" s="1"/>
    </row>
    <row r="32" spans="1:28" x14ac:dyDescent="0.3">
      <c r="A32" s="6" t="s">
        <v>80</v>
      </c>
      <c r="B32" s="6" t="s">
        <v>81</v>
      </c>
      <c r="C32" s="6" t="s">
        <v>82</v>
      </c>
      <c r="D32" s="6" t="s">
        <v>17</v>
      </c>
      <c r="E32" s="6" t="s">
        <v>18</v>
      </c>
      <c r="F32" s="6" t="b">
        <v>1</v>
      </c>
      <c r="G32" s="6" t="s">
        <v>15</v>
      </c>
      <c r="H32" s="61">
        <v>220</v>
      </c>
      <c r="I32" s="61" t="s">
        <v>1168</v>
      </c>
      <c r="J32" s="73">
        <v>44615</v>
      </c>
      <c r="K32" s="70">
        <v>45266</v>
      </c>
      <c r="L32" s="70"/>
      <c r="M32" s="71">
        <v>46352</v>
      </c>
      <c r="N32" s="77">
        <v>44615</v>
      </c>
      <c r="O32" s="78">
        <v>45266</v>
      </c>
      <c r="P32" s="78">
        <v>46193</v>
      </c>
      <c r="Q32" s="79">
        <v>46352</v>
      </c>
      <c r="R32" s="66" t="s">
        <v>1340</v>
      </c>
      <c r="S32" s="58">
        <v>2022</v>
      </c>
      <c r="T32" s="58">
        <v>2023</v>
      </c>
      <c r="U32" s="58"/>
      <c r="V32" s="58">
        <v>2026</v>
      </c>
      <c r="W32" s="58" t="s">
        <v>1338</v>
      </c>
      <c r="X32" s="58" t="s">
        <v>1338</v>
      </c>
      <c r="Y32" s="58" t="s">
        <v>1339</v>
      </c>
      <c r="Z32" s="58" t="s">
        <v>1339</v>
      </c>
      <c r="AA32" s="1"/>
      <c r="AB32" s="1"/>
    </row>
    <row r="33" spans="1:28" x14ac:dyDescent="0.3">
      <c r="A33" s="6" t="s">
        <v>83</v>
      </c>
      <c r="B33" s="6" t="s">
        <v>84</v>
      </c>
      <c r="C33" s="6" t="s">
        <v>55</v>
      </c>
      <c r="D33" s="6" t="s">
        <v>17</v>
      </c>
      <c r="E33" s="6" t="s">
        <v>18</v>
      </c>
      <c r="F33" s="6" t="b">
        <v>1</v>
      </c>
      <c r="G33" s="6" t="s">
        <v>15</v>
      </c>
      <c r="H33" s="61">
        <v>220</v>
      </c>
      <c r="I33" s="61" t="s">
        <v>1169</v>
      </c>
      <c r="J33" s="73">
        <v>44712</v>
      </c>
      <c r="K33" s="70">
        <v>46542</v>
      </c>
      <c r="L33" s="70" t="s">
        <v>23</v>
      </c>
      <c r="M33" s="71">
        <v>48029</v>
      </c>
      <c r="N33" s="77">
        <v>44712</v>
      </c>
      <c r="O33" s="78">
        <v>46542</v>
      </c>
      <c r="P33" s="78" t="s">
        <v>23</v>
      </c>
      <c r="Q33" s="79">
        <v>48029</v>
      </c>
      <c r="R33" s="66" t="s">
        <v>1337</v>
      </c>
      <c r="S33" s="58">
        <v>2022</v>
      </c>
      <c r="T33" s="58">
        <v>2027</v>
      </c>
      <c r="U33" s="58" t="s">
        <v>23</v>
      </c>
      <c r="V33" s="58">
        <v>2031</v>
      </c>
      <c r="W33" s="58" t="s">
        <v>1338</v>
      </c>
      <c r="X33" s="58" t="s">
        <v>1339</v>
      </c>
      <c r="Y33" s="58" t="s">
        <v>1339</v>
      </c>
      <c r="Z33" s="58" t="s">
        <v>1339</v>
      </c>
      <c r="AA33" s="1"/>
      <c r="AB33" s="1"/>
    </row>
    <row r="34" spans="1:28" x14ac:dyDescent="0.3">
      <c r="A34" s="6" t="s">
        <v>85</v>
      </c>
      <c r="B34" s="6" t="s">
        <v>86</v>
      </c>
      <c r="C34" s="6" t="s">
        <v>1313</v>
      </c>
      <c r="D34" s="6" t="s">
        <v>17</v>
      </c>
      <c r="E34" s="6" t="s">
        <v>18</v>
      </c>
      <c r="F34" s="6" t="b">
        <v>1</v>
      </c>
      <c r="G34" s="6" t="s">
        <v>15</v>
      </c>
      <c r="H34" s="61">
        <v>220</v>
      </c>
      <c r="I34" s="61" t="s">
        <v>1169</v>
      </c>
      <c r="J34" s="73">
        <v>46162</v>
      </c>
      <c r="K34" s="70">
        <v>47357</v>
      </c>
      <c r="L34" s="70">
        <v>48689</v>
      </c>
      <c r="M34" s="71">
        <v>49054</v>
      </c>
      <c r="N34" s="77">
        <v>46100</v>
      </c>
      <c r="O34" s="78">
        <v>47267</v>
      </c>
      <c r="P34" s="78">
        <v>48689</v>
      </c>
      <c r="Q34" s="79">
        <v>49054</v>
      </c>
      <c r="R34" s="66" t="s">
        <v>1340</v>
      </c>
      <c r="S34" s="58">
        <v>2026</v>
      </c>
      <c r="T34" s="58">
        <v>2029</v>
      </c>
      <c r="U34" s="58">
        <v>2033</v>
      </c>
      <c r="V34" s="58">
        <v>2034</v>
      </c>
      <c r="W34" s="58" t="s">
        <v>1341</v>
      </c>
      <c r="X34" s="58" t="s">
        <v>1339</v>
      </c>
      <c r="Y34" s="58" t="s">
        <v>1339</v>
      </c>
      <c r="Z34" s="58" t="s">
        <v>1339</v>
      </c>
      <c r="AA34" s="1"/>
      <c r="AB34" s="1"/>
    </row>
    <row r="35" spans="1:28" x14ac:dyDescent="0.3">
      <c r="A35" s="6" t="s">
        <v>87</v>
      </c>
      <c r="B35" s="6" t="s">
        <v>88</v>
      </c>
      <c r="C35" s="6" t="s">
        <v>1313</v>
      </c>
      <c r="D35" s="6" t="s">
        <v>17</v>
      </c>
      <c r="E35" s="6" t="s">
        <v>18</v>
      </c>
      <c r="F35" s="6" t="b">
        <v>1</v>
      </c>
      <c r="G35" s="6" t="s">
        <v>15</v>
      </c>
      <c r="H35" s="61">
        <v>220</v>
      </c>
      <c r="I35" s="61" t="s">
        <v>1169</v>
      </c>
      <c r="J35" s="73">
        <v>46008</v>
      </c>
      <c r="K35" s="70">
        <v>47464</v>
      </c>
      <c r="L35" s="70">
        <v>48944</v>
      </c>
      <c r="M35" s="71">
        <v>48944</v>
      </c>
      <c r="N35" s="77">
        <v>46111</v>
      </c>
      <c r="O35" s="78">
        <v>47464</v>
      </c>
      <c r="P35" s="78">
        <v>48944</v>
      </c>
      <c r="Q35" s="79">
        <v>48944</v>
      </c>
      <c r="R35" s="66" t="s">
        <v>1337</v>
      </c>
      <c r="S35" s="58">
        <v>2025</v>
      </c>
      <c r="T35" s="58">
        <v>2029</v>
      </c>
      <c r="U35" s="58">
        <v>2033</v>
      </c>
      <c r="V35" s="58">
        <v>2033</v>
      </c>
      <c r="W35" s="58" t="s">
        <v>1338</v>
      </c>
      <c r="X35" s="58" t="s">
        <v>1339</v>
      </c>
      <c r="Y35" s="58" t="s">
        <v>1339</v>
      </c>
      <c r="Z35" s="58" t="s">
        <v>1339</v>
      </c>
      <c r="AA35" s="1"/>
      <c r="AB35" s="1"/>
    </row>
    <row r="36" spans="1:28" x14ac:dyDescent="0.3">
      <c r="A36" s="6" t="s">
        <v>89</v>
      </c>
      <c r="B36" s="6" t="s">
        <v>90</v>
      </c>
      <c r="C36" s="6" t="s">
        <v>1313</v>
      </c>
      <c r="D36" s="6" t="s">
        <v>17</v>
      </c>
      <c r="E36" s="6" t="s">
        <v>18</v>
      </c>
      <c r="F36" s="6" t="b">
        <v>1</v>
      </c>
      <c r="G36" s="6" t="s">
        <v>15</v>
      </c>
      <c r="H36" s="61">
        <v>220</v>
      </c>
      <c r="I36" s="61" t="s">
        <v>1168</v>
      </c>
      <c r="J36" s="73">
        <v>44679</v>
      </c>
      <c r="K36" s="70">
        <v>45644</v>
      </c>
      <c r="L36" s="70">
        <v>45967</v>
      </c>
      <c r="M36" s="71">
        <v>47455</v>
      </c>
      <c r="N36" s="77">
        <v>44679</v>
      </c>
      <c r="O36" s="78">
        <v>45644</v>
      </c>
      <c r="P36" s="78">
        <v>45940</v>
      </c>
      <c r="Q36" s="79">
        <v>47455</v>
      </c>
      <c r="R36" s="66" t="s">
        <v>1337</v>
      </c>
      <c r="S36" s="58">
        <v>2022</v>
      </c>
      <c r="T36" s="58">
        <v>2024</v>
      </c>
      <c r="U36" s="58">
        <v>2025</v>
      </c>
      <c r="V36" s="58">
        <v>2029</v>
      </c>
      <c r="W36" s="58" t="s">
        <v>1338</v>
      </c>
      <c r="X36" s="58" t="s">
        <v>1338</v>
      </c>
      <c r="Y36" s="58" t="s">
        <v>1338</v>
      </c>
      <c r="Z36" s="58" t="s">
        <v>1339</v>
      </c>
      <c r="AA36" s="1"/>
      <c r="AB36" s="1"/>
    </row>
    <row r="37" spans="1:28" x14ac:dyDescent="0.3">
      <c r="A37" s="6" t="s">
        <v>91</v>
      </c>
      <c r="B37" s="6" t="s">
        <v>92</v>
      </c>
      <c r="C37" s="6" t="s">
        <v>55</v>
      </c>
      <c r="D37" s="6" t="s">
        <v>17</v>
      </c>
      <c r="E37" s="6" t="s">
        <v>18</v>
      </c>
      <c r="F37" s="6" t="b">
        <v>1</v>
      </c>
      <c r="G37" s="6" t="s">
        <v>15</v>
      </c>
      <c r="H37" s="61">
        <v>220</v>
      </c>
      <c r="I37" s="61" t="s">
        <v>1169</v>
      </c>
      <c r="J37" s="73">
        <v>45560</v>
      </c>
      <c r="K37" s="70">
        <v>46294</v>
      </c>
      <c r="L37" s="70">
        <v>47515</v>
      </c>
      <c r="M37" s="71">
        <v>48183</v>
      </c>
      <c r="N37" s="77">
        <v>45560</v>
      </c>
      <c r="O37" s="78">
        <v>46294</v>
      </c>
      <c r="P37" s="78">
        <v>47515</v>
      </c>
      <c r="Q37" s="79">
        <v>48183</v>
      </c>
      <c r="R37" s="66" t="s">
        <v>1337</v>
      </c>
      <c r="S37" s="58">
        <v>2024</v>
      </c>
      <c r="T37" s="58">
        <v>2026</v>
      </c>
      <c r="U37" s="58">
        <v>2030</v>
      </c>
      <c r="V37" s="58">
        <v>2031</v>
      </c>
      <c r="W37" s="58" t="s">
        <v>1338</v>
      </c>
      <c r="X37" s="58" t="s">
        <v>1339</v>
      </c>
      <c r="Y37" s="58" t="s">
        <v>1339</v>
      </c>
      <c r="Z37" s="58" t="s">
        <v>1339</v>
      </c>
      <c r="AA37" s="1"/>
      <c r="AB37" s="1"/>
    </row>
    <row r="38" spans="1:28" x14ac:dyDescent="0.3">
      <c r="A38" s="6" t="s">
        <v>93</v>
      </c>
      <c r="B38" s="6" t="s">
        <v>94</v>
      </c>
      <c r="C38" s="6" t="s">
        <v>1313</v>
      </c>
      <c r="D38" s="6" t="s">
        <v>4</v>
      </c>
      <c r="E38" s="6" t="s">
        <v>96</v>
      </c>
      <c r="F38" s="6" t="b">
        <v>1</v>
      </c>
      <c r="G38" s="6" t="s">
        <v>26</v>
      </c>
      <c r="H38" s="61">
        <v>220</v>
      </c>
      <c r="I38" s="61" t="s">
        <v>1168</v>
      </c>
      <c r="J38" s="73">
        <v>40816</v>
      </c>
      <c r="K38" s="70">
        <v>43556</v>
      </c>
      <c r="L38" s="70">
        <v>46350</v>
      </c>
      <c r="M38" s="71">
        <v>46954</v>
      </c>
      <c r="N38" s="77">
        <v>40816</v>
      </c>
      <c r="O38" s="78">
        <v>43556</v>
      </c>
      <c r="P38" s="78">
        <v>46350</v>
      </c>
      <c r="Q38" s="79">
        <v>46954</v>
      </c>
      <c r="R38" s="66" t="s">
        <v>1337</v>
      </c>
      <c r="S38" s="58">
        <v>2011</v>
      </c>
      <c r="T38" s="58">
        <v>2019</v>
      </c>
      <c r="U38" s="58">
        <v>2026</v>
      </c>
      <c r="V38" s="58">
        <v>2028</v>
      </c>
      <c r="W38" s="58" t="s">
        <v>1338</v>
      </c>
      <c r="X38" s="58" t="s">
        <v>1338</v>
      </c>
      <c r="Y38" s="58" t="s">
        <v>1339</v>
      </c>
      <c r="Z38" s="58" t="s">
        <v>1339</v>
      </c>
      <c r="AA38" s="1"/>
      <c r="AB38" s="1"/>
    </row>
    <row r="39" spans="1:28" x14ac:dyDescent="0.3">
      <c r="A39" s="6" t="s">
        <v>97</v>
      </c>
      <c r="B39" s="54" t="s">
        <v>98</v>
      </c>
      <c r="C39" s="6" t="s">
        <v>1313</v>
      </c>
      <c r="D39" s="54" t="s">
        <v>4</v>
      </c>
      <c r="E39" s="54" t="s">
        <v>96</v>
      </c>
      <c r="F39" s="54" t="b">
        <v>1</v>
      </c>
      <c r="G39" s="6" t="s">
        <v>100</v>
      </c>
      <c r="H39" s="61">
        <v>110</v>
      </c>
      <c r="I39" s="61" t="s">
        <v>1167</v>
      </c>
      <c r="J39" s="73">
        <v>43909</v>
      </c>
      <c r="K39" s="70">
        <v>44713</v>
      </c>
      <c r="L39" s="70" t="s">
        <v>23</v>
      </c>
      <c r="M39" s="71">
        <v>46169</v>
      </c>
      <c r="N39" s="77">
        <v>43909</v>
      </c>
      <c r="O39" s="78">
        <v>44713</v>
      </c>
      <c r="P39" s="78" t="s">
        <v>23</v>
      </c>
      <c r="Q39" s="79">
        <v>46450</v>
      </c>
      <c r="R39" s="66" t="s">
        <v>1337</v>
      </c>
      <c r="S39" s="58">
        <v>2020</v>
      </c>
      <c r="T39" s="58">
        <v>2022</v>
      </c>
      <c r="U39" s="58" t="s">
        <v>23</v>
      </c>
      <c r="V39" s="58">
        <v>2026</v>
      </c>
      <c r="W39" s="58" t="s">
        <v>1338</v>
      </c>
      <c r="X39" s="58" t="s">
        <v>1338</v>
      </c>
      <c r="Y39" s="58" t="s">
        <v>1339</v>
      </c>
      <c r="Z39" s="58" t="s">
        <v>1341</v>
      </c>
      <c r="AA39" s="1"/>
      <c r="AB39" s="1"/>
    </row>
    <row r="40" spans="1:28" x14ac:dyDescent="0.3">
      <c r="A40" s="6" t="s">
        <v>101</v>
      </c>
      <c r="B40" s="6" t="s">
        <v>102</v>
      </c>
      <c r="C40" s="6" t="s">
        <v>55</v>
      </c>
      <c r="D40" s="6" t="s">
        <v>4</v>
      </c>
      <c r="E40" s="6" t="s">
        <v>96</v>
      </c>
      <c r="F40" s="6" t="b">
        <v>1</v>
      </c>
      <c r="G40" s="6" t="s">
        <v>26</v>
      </c>
      <c r="H40" s="61">
        <v>110</v>
      </c>
      <c r="I40" s="61" t="s">
        <v>1168</v>
      </c>
      <c r="J40" s="73">
        <v>40053</v>
      </c>
      <c r="K40" s="70">
        <v>41145</v>
      </c>
      <c r="L40" s="70">
        <v>46283</v>
      </c>
      <c r="M40" s="71">
        <v>46294</v>
      </c>
      <c r="N40" s="77">
        <v>40053</v>
      </c>
      <c r="O40" s="78">
        <v>41145</v>
      </c>
      <c r="P40" s="78">
        <v>46283</v>
      </c>
      <c r="Q40" s="79">
        <v>46294</v>
      </c>
      <c r="R40" s="66" t="s">
        <v>1337</v>
      </c>
      <c r="S40" s="58">
        <v>2009</v>
      </c>
      <c r="T40" s="58">
        <v>2012</v>
      </c>
      <c r="U40" s="58">
        <v>2026</v>
      </c>
      <c r="V40" s="58">
        <v>2026</v>
      </c>
      <c r="W40" s="58" t="s">
        <v>1338</v>
      </c>
      <c r="X40" s="58" t="s">
        <v>1338</v>
      </c>
      <c r="Y40" s="58" t="s">
        <v>1339</v>
      </c>
      <c r="Z40" s="58" t="s">
        <v>1339</v>
      </c>
      <c r="AA40" s="1"/>
      <c r="AB40" s="1"/>
    </row>
    <row r="41" spans="1:28" x14ac:dyDescent="0.3">
      <c r="A41" s="6" t="s">
        <v>103</v>
      </c>
      <c r="B41" s="6" t="s">
        <v>104</v>
      </c>
      <c r="C41" s="6" t="s">
        <v>1313</v>
      </c>
      <c r="D41" s="6" t="s">
        <v>4</v>
      </c>
      <c r="E41" s="6" t="s">
        <v>96</v>
      </c>
      <c r="F41" s="6" t="b">
        <v>1</v>
      </c>
      <c r="G41" s="6" t="s">
        <v>26</v>
      </c>
      <c r="H41" s="61">
        <v>220</v>
      </c>
      <c r="I41" s="61" t="s">
        <v>1168</v>
      </c>
      <c r="J41" s="73">
        <v>42634</v>
      </c>
      <c r="K41" s="70">
        <v>43544</v>
      </c>
      <c r="L41" s="70">
        <v>46317</v>
      </c>
      <c r="M41" s="71">
        <v>47472</v>
      </c>
      <c r="N41" s="77">
        <v>42634</v>
      </c>
      <c r="O41" s="78">
        <v>43544</v>
      </c>
      <c r="P41" s="78">
        <v>46317</v>
      </c>
      <c r="Q41" s="79">
        <v>47472</v>
      </c>
      <c r="R41" s="66" t="s">
        <v>1337</v>
      </c>
      <c r="S41" s="58">
        <v>2016</v>
      </c>
      <c r="T41" s="58">
        <v>2019</v>
      </c>
      <c r="U41" s="58">
        <v>2026</v>
      </c>
      <c r="V41" s="58">
        <v>2029</v>
      </c>
      <c r="W41" s="58" t="s">
        <v>1338</v>
      </c>
      <c r="X41" s="58" t="s">
        <v>1338</v>
      </c>
      <c r="Y41" s="58" t="s">
        <v>1339</v>
      </c>
      <c r="Z41" s="58" t="s">
        <v>1339</v>
      </c>
      <c r="AA41" s="1"/>
      <c r="AB41" s="1"/>
    </row>
    <row r="42" spans="1:28" x14ac:dyDescent="0.3">
      <c r="A42" s="6" t="s">
        <v>105</v>
      </c>
      <c r="B42" s="54" t="s">
        <v>106</v>
      </c>
      <c r="C42" s="6" t="s">
        <v>30</v>
      </c>
      <c r="D42" s="54" t="s">
        <v>4</v>
      </c>
      <c r="E42" s="54" t="s">
        <v>96</v>
      </c>
      <c r="F42" s="54" t="b">
        <v>1</v>
      </c>
      <c r="G42" s="6" t="s">
        <v>100</v>
      </c>
      <c r="H42" s="61">
        <v>110</v>
      </c>
      <c r="I42" s="61" t="s">
        <v>1168</v>
      </c>
      <c r="J42" s="73">
        <v>43630</v>
      </c>
      <c r="K42" s="70">
        <v>43840</v>
      </c>
      <c r="L42" s="70" t="s">
        <v>23</v>
      </c>
      <c r="M42" s="71">
        <v>46836</v>
      </c>
      <c r="N42" s="77">
        <v>43630</v>
      </c>
      <c r="O42" s="78">
        <v>43840</v>
      </c>
      <c r="P42" s="78" t="s">
        <v>23</v>
      </c>
      <c r="Q42" s="79">
        <v>46836</v>
      </c>
      <c r="R42" s="66" t="s">
        <v>1337</v>
      </c>
      <c r="S42" s="58">
        <v>2019</v>
      </c>
      <c r="T42" s="58">
        <v>2020</v>
      </c>
      <c r="U42" s="58" t="s">
        <v>23</v>
      </c>
      <c r="V42" s="58">
        <v>2028</v>
      </c>
      <c r="W42" s="58" t="s">
        <v>1338</v>
      </c>
      <c r="X42" s="58" t="s">
        <v>1338</v>
      </c>
      <c r="Y42" s="58" t="s">
        <v>1339</v>
      </c>
      <c r="Z42" s="58" t="s">
        <v>1339</v>
      </c>
      <c r="AA42" s="1"/>
      <c r="AB42" s="1"/>
    </row>
    <row r="43" spans="1:28" x14ac:dyDescent="0.3">
      <c r="A43" s="6" t="s">
        <v>109</v>
      </c>
      <c r="B43" s="54" t="s">
        <v>110</v>
      </c>
      <c r="C43" s="6" t="s">
        <v>82</v>
      </c>
      <c r="D43" s="54" t="s">
        <v>4</v>
      </c>
      <c r="E43" s="54" t="s">
        <v>96</v>
      </c>
      <c r="F43" s="54" t="b">
        <v>1</v>
      </c>
      <c r="G43" s="6" t="s">
        <v>100</v>
      </c>
      <c r="H43" s="61">
        <v>110</v>
      </c>
      <c r="I43" s="61" t="s">
        <v>1168</v>
      </c>
      <c r="J43" s="73">
        <v>43985</v>
      </c>
      <c r="K43" s="70">
        <v>44315</v>
      </c>
      <c r="L43" s="70" t="s">
        <v>23</v>
      </c>
      <c r="M43" s="71">
        <v>46444</v>
      </c>
      <c r="N43" s="77">
        <v>43985</v>
      </c>
      <c r="O43" s="78">
        <v>44315</v>
      </c>
      <c r="P43" s="78" t="s">
        <v>23</v>
      </c>
      <c r="Q43" s="79">
        <v>46446</v>
      </c>
      <c r="R43" s="66" t="s">
        <v>1337</v>
      </c>
      <c r="S43" s="58">
        <v>2020</v>
      </c>
      <c r="T43" s="58">
        <v>2021</v>
      </c>
      <c r="U43" s="58" t="s">
        <v>23</v>
      </c>
      <c r="V43" s="58">
        <v>2027</v>
      </c>
      <c r="W43" s="58" t="s">
        <v>1338</v>
      </c>
      <c r="X43" s="58" t="s">
        <v>1338</v>
      </c>
      <c r="Y43" s="58" t="s">
        <v>1339</v>
      </c>
      <c r="Z43" s="58" t="s">
        <v>1339</v>
      </c>
      <c r="AA43" s="1"/>
      <c r="AB43" s="1"/>
    </row>
    <row r="44" spans="1:28" x14ac:dyDescent="0.3">
      <c r="A44" s="6" t="s">
        <v>112</v>
      </c>
      <c r="B44" s="6" t="s">
        <v>113</v>
      </c>
      <c r="C44" s="6" t="s">
        <v>1313</v>
      </c>
      <c r="D44" s="6" t="s">
        <v>4</v>
      </c>
      <c r="E44" s="6" t="s">
        <v>114</v>
      </c>
      <c r="F44" s="6" t="b">
        <v>1</v>
      </c>
      <c r="G44" s="6" t="s">
        <v>107</v>
      </c>
      <c r="H44" s="61">
        <v>220</v>
      </c>
      <c r="I44" s="61" t="s">
        <v>1169</v>
      </c>
      <c r="J44" s="73">
        <v>44645</v>
      </c>
      <c r="K44" s="70">
        <v>46377</v>
      </c>
      <c r="L44" s="70" t="s">
        <v>23</v>
      </c>
      <c r="M44" s="71" t="s">
        <v>23</v>
      </c>
      <c r="N44" s="77">
        <v>43921</v>
      </c>
      <c r="O44" s="78">
        <v>45646</v>
      </c>
      <c r="P44" s="78" t="s">
        <v>23</v>
      </c>
      <c r="Q44" s="79">
        <v>46741</v>
      </c>
      <c r="R44" s="66" t="s">
        <v>1340</v>
      </c>
      <c r="S44" s="58">
        <v>2022</v>
      </c>
      <c r="T44" s="58">
        <v>2026</v>
      </c>
      <c r="U44" s="58" t="s">
        <v>23</v>
      </c>
      <c r="V44" s="58" t="s">
        <v>23</v>
      </c>
      <c r="W44" s="58" t="s">
        <v>1338</v>
      </c>
      <c r="X44" s="58" t="s">
        <v>1339</v>
      </c>
      <c r="Y44" s="58" t="s">
        <v>1339</v>
      </c>
      <c r="Z44" s="58" t="s">
        <v>1339</v>
      </c>
      <c r="AA44" s="1"/>
      <c r="AB44" s="1"/>
    </row>
    <row r="45" spans="1:28" x14ac:dyDescent="0.3">
      <c r="A45" s="6" t="s">
        <v>115</v>
      </c>
      <c r="B45" s="6" t="s">
        <v>116</v>
      </c>
      <c r="C45" s="6" t="s">
        <v>55</v>
      </c>
      <c r="D45" s="6" t="s">
        <v>4</v>
      </c>
      <c r="E45" s="6" t="s">
        <v>96</v>
      </c>
      <c r="F45" s="6" t="b">
        <v>1</v>
      </c>
      <c r="G45" s="6" t="s">
        <v>26</v>
      </c>
      <c r="H45" s="61">
        <v>220</v>
      </c>
      <c r="I45" s="61" t="s">
        <v>1168</v>
      </c>
      <c r="J45" s="73">
        <v>42116</v>
      </c>
      <c r="K45" s="70">
        <v>43170</v>
      </c>
      <c r="L45" s="70" t="s">
        <v>23</v>
      </c>
      <c r="M45" s="71">
        <v>46741</v>
      </c>
      <c r="N45" s="77">
        <v>42116</v>
      </c>
      <c r="O45" s="78">
        <v>43170</v>
      </c>
      <c r="P45" s="78" t="s">
        <v>23</v>
      </c>
      <c r="Q45" s="79">
        <v>46741</v>
      </c>
      <c r="R45" s="66" t="s">
        <v>1337</v>
      </c>
      <c r="S45" s="58">
        <v>2015</v>
      </c>
      <c r="T45" s="58">
        <v>2018</v>
      </c>
      <c r="U45" s="58" t="s">
        <v>23</v>
      </c>
      <c r="V45" s="58">
        <v>2027</v>
      </c>
      <c r="W45" s="58" t="s">
        <v>1338</v>
      </c>
      <c r="X45" s="58" t="s">
        <v>1338</v>
      </c>
      <c r="Y45" s="58" t="s">
        <v>1339</v>
      </c>
      <c r="Z45" s="58" t="s">
        <v>1339</v>
      </c>
      <c r="AA45" s="1"/>
      <c r="AB45" s="1"/>
    </row>
    <row r="46" spans="1:28" x14ac:dyDescent="0.3">
      <c r="A46" s="6" t="s">
        <v>117</v>
      </c>
      <c r="B46" s="6" t="s">
        <v>118</v>
      </c>
      <c r="C46" s="6" t="s">
        <v>82</v>
      </c>
      <c r="D46" s="6" t="s">
        <v>4</v>
      </c>
      <c r="E46" s="6" t="s">
        <v>96</v>
      </c>
      <c r="F46" s="6" t="b">
        <v>1</v>
      </c>
      <c r="G46" s="6" t="s">
        <v>15</v>
      </c>
      <c r="H46" s="61">
        <v>220</v>
      </c>
      <c r="I46" s="61" t="s">
        <v>1168</v>
      </c>
      <c r="J46" s="73">
        <v>42634</v>
      </c>
      <c r="K46" s="70">
        <v>42643</v>
      </c>
      <c r="L46" s="70">
        <v>44594</v>
      </c>
      <c r="M46" s="71">
        <v>48760</v>
      </c>
      <c r="N46" s="77">
        <v>42634</v>
      </c>
      <c r="O46" s="78">
        <v>42643</v>
      </c>
      <c r="P46" s="78">
        <v>44593</v>
      </c>
      <c r="Q46" s="79">
        <v>48760</v>
      </c>
      <c r="R46" s="66" t="s">
        <v>1337</v>
      </c>
      <c r="S46" s="58">
        <v>2016</v>
      </c>
      <c r="T46" s="58">
        <v>2016</v>
      </c>
      <c r="U46" s="58">
        <v>2022</v>
      </c>
      <c r="V46" s="58">
        <v>2033</v>
      </c>
      <c r="W46" s="58" t="s">
        <v>1338</v>
      </c>
      <c r="X46" s="58" t="s">
        <v>1338</v>
      </c>
      <c r="Y46" s="58" t="s">
        <v>1338</v>
      </c>
      <c r="Z46" s="58" t="s">
        <v>1339</v>
      </c>
      <c r="AA46" s="1"/>
      <c r="AB46" s="1"/>
    </row>
    <row r="47" spans="1:28" x14ac:dyDescent="0.3">
      <c r="A47" s="6" t="s">
        <v>119</v>
      </c>
      <c r="B47" s="6" t="s">
        <v>120</v>
      </c>
      <c r="C47" s="6" t="s">
        <v>1313</v>
      </c>
      <c r="D47" s="6" t="s">
        <v>4</v>
      </c>
      <c r="E47" s="6" t="s">
        <v>114</v>
      </c>
      <c r="F47" s="6" t="b">
        <v>1</v>
      </c>
      <c r="G47" s="6" t="s">
        <v>26</v>
      </c>
      <c r="H47" s="61">
        <v>220</v>
      </c>
      <c r="I47" s="61" t="s">
        <v>1169</v>
      </c>
      <c r="J47" s="73">
        <v>42916</v>
      </c>
      <c r="K47" s="70">
        <v>46338</v>
      </c>
      <c r="L47" s="70">
        <v>48162</v>
      </c>
      <c r="M47" s="71">
        <v>48824</v>
      </c>
      <c r="N47" s="77">
        <v>42916</v>
      </c>
      <c r="O47" s="78">
        <v>45904</v>
      </c>
      <c r="P47" s="78" t="s">
        <v>23</v>
      </c>
      <c r="Q47" s="79">
        <v>46325</v>
      </c>
      <c r="R47" s="66" t="s">
        <v>1340</v>
      </c>
      <c r="S47" s="58">
        <v>2017</v>
      </c>
      <c r="T47" s="58">
        <v>2026</v>
      </c>
      <c r="U47" s="58">
        <v>2031</v>
      </c>
      <c r="V47" s="58">
        <v>2033</v>
      </c>
      <c r="W47" s="58" t="s">
        <v>1338</v>
      </c>
      <c r="X47" s="58" t="s">
        <v>1339</v>
      </c>
      <c r="Y47" s="58" t="s">
        <v>1339</v>
      </c>
      <c r="Z47" s="58" t="s">
        <v>1339</v>
      </c>
      <c r="AA47" s="1"/>
      <c r="AB47" s="1"/>
    </row>
    <row r="48" spans="1:28" x14ac:dyDescent="0.3">
      <c r="A48" s="6" t="s">
        <v>121</v>
      </c>
      <c r="B48" s="6" t="s">
        <v>122</v>
      </c>
      <c r="C48" s="6" t="s">
        <v>22</v>
      </c>
      <c r="D48" s="6" t="s">
        <v>4</v>
      </c>
      <c r="E48" s="6" t="s">
        <v>96</v>
      </c>
      <c r="F48" s="6" t="b">
        <v>1</v>
      </c>
      <c r="G48" s="6" t="s">
        <v>15</v>
      </c>
      <c r="H48" s="61">
        <v>110</v>
      </c>
      <c r="I48" s="61" t="s">
        <v>1168</v>
      </c>
      <c r="J48" s="73">
        <v>43250</v>
      </c>
      <c r="K48" s="70">
        <v>45954</v>
      </c>
      <c r="L48" s="70">
        <v>46308</v>
      </c>
      <c r="M48" s="71">
        <v>46308</v>
      </c>
      <c r="N48" s="77">
        <v>43250</v>
      </c>
      <c r="O48" s="78">
        <v>45975</v>
      </c>
      <c r="P48" s="78">
        <v>46301</v>
      </c>
      <c r="Q48" s="79">
        <v>46304</v>
      </c>
      <c r="R48" s="66" t="s">
        <v>1337</v>
      </c>
      <c r="S48" s="58">
        <v>2018</v>
      </c>
      <c r="T48" s="58">
        <v>2025</v>
      </c>
      <c r="U48" s="58">
        <v>2026</v>
      </c>
      <c r="V48" s="58">
        <v>2026</v>
      </c>
      <c r="W48" s="58" t="s">
        <v>1338</v>
      </c>
      <c r="X48" s="58" t="s">
        <v>1338</v>
      </c>
      <c r="Y48" s="58" t="s">
        <v>1339</v>
      </c>
      <c r="Z48" s="58" t="s">
        <v>1339</v>
      </c>
      <c r="AA48" s="1"/>
      <c r="AB48" s="1"/>
    </row>
    <row r="49" spans="1:28" x14ac:dyDescent="0.3">
      <c r="A49" s="6" t="s">
        <v>123</v>
      </c>
      <c r="B49" s="6" t="s">
        <v>124</v>
      </c>
      <c r="C49" s="6" t="s">
        <v>1313</v>
      </c>
      <c r="D49" s="6" t="s">
        <v>4</v>
      </c>
      <c r="E49" s="6" t="s">
        <v>96</v>
      </c>
      <c r="F49" s="6" t="b">
        <v>1</v>
      </c>
      <c r="G49" s="6" t="s">
        <v>15</v>
      </c>
      <c r="H49" s="61">
        <v>110</v>
      </c>
      <c r="I49" s="61" t="s">
        <v>1168</v>
      </c>
      <c r="J49" s="73">
        <v>43972</v>
      </c>
      <c r="K49" s="70">
        <v>44545</v>
      </c>
      <c r="L49" s="70">
        <v>46720</v>
      </c>
      <c r="M49" s="71">
        <v>46720</v>
      </c>
      <c r="N49" s="77">
        <v>43972</v>
      </c>
      <c r="O49" s="78">
        <v>44545</v>
      </c>
      <c r="P49" s="78">
        <v>46171</v>
      </c>
      <c r="Q49" s="79">
        <v>46720</v>
      </c>
      <c r="R49" s="66" t="s">
        <v>1340</v>
      </c>
      <c r="S49" s="58">
        <v>2020</v>
      </c>
      <c r="T49" s="58">
        <v>2021</v>
      </c>
      <c r="U49" s="58">
        <v>2027</v>
      </c>
      <c r="V49" s="58">
        <v>2027</v>
      </c>
      <c r="W49" s="58" t="s">
        <v>1338</v>
      </c>
      <c r="X49" s="58" t="s">
        <v>1338</v>
      </c>
      <c r="Y49" s="58" t="s">
        <v>1339</v>
      </c>
      <c r="Z49" s="58" t="s">
        <v>1339</v>
      </c>
      <c r="AA49" s="1"/>
      <c r="AB49" s="1"/>
    </row>
    <row r="50" spans="1:28" x14ac:dyDescent="0.3">
      <c r="A50" s="6" t="s">
        <v>126</v>
      </c>
      <c r="B50" s="6" t="s">
        <v>127</v>
      </c>
      <c r="C50" s="6" t="s">
        <v>1313</v>
      </c>
      <c r="D50" s="6" t="s">
        <v>4</v>
      </c>
      <c r="E50" s="6" t="s">
        <v>96</v>
      </c>
      <c r="F50" s="6" t="b">
        <v>1</v>
      </c>
      <c r="G50" s="6" t="s">
        <v>26</v>
      </c>
      <c r="H50" s="61">
        <v>220</v>
      </c>
      <c r="I50" s="61" t="s">
        <v>1168</v>
      </c>
      <c r="J50" s="73">
        <v>42114</v>
      </c>
      <c r="K50" s="70">
        <v>43951</v>
      </c>
      <c r="L50" s="70">
        <v>46171</v>
      </c>
      <c r="M50" s="71">
        <v>46720</v>
      </c>
      <c r="N50" s="77">
        <v>42114</v>
      </c>
      <c r="O50" s="78">
        <v>43951</v>
      </c>
      <c r="P50" s="78">
        <v>46538</v>
      </c>
      <c r="Q50" s="79">
        <v>46720</v>
      </c>
      <c r="R50" s="66" t="s">
        <v>1340</v>
      </c>
      <c r="S50" s="58">
        <v>2015</v>
      </c>
      <c r="T50" s="58">
        <v>2020</v>
      </c>
      <c r="U50" s="58">
        <v>2026</v>
      </c>
      <c r="V50" s="58">
        <v>2027</v>
      </c>
      <c r="W50" s="58" t="s">
        <v>1338</v>
      </c>
      <c r="X50" s="58" t="s">
        <v>1338</v>
      </c>
      <c r="Y50" s="58" t="s">
        <v>1341</v>
      </c>
      <c r="Z50" s="58" t="s">
        <v>1339</v>
      </c>
      <c r="AA50" s="1"/>
      <c r="AB50" s="1"/>
    </row>
    <row r="51" spans="1:28" x14ac:dyDescent="0.3">
      <c r="A51" s="6" t="s">
        <v>128</v>
      </c>
      <c r="B51" s="6" t="s">
        <v>129</v>
      </c>
      <c r="C51" s="6" t="s">
        <v>82</v>
      </c>
      <c r="D51" s="6" t="s">
        <v>4</v>
      </c>
      <c r="E51" s="6" t="s">
        <v>96</v>
      </c>
      <c r="F51" s="6" t="b">
        <v>1</v>
      </c>
      <c r="G51" s="6" t="s">
        <v>26</v>
      </c>
      <c r="H51" s="61">
        <v>220</v>
      </c>
      <c r="I51" s="61" t="s">
        <v>1168</v>
      </c>
      <c r="J51" s="73">
        <v>42307</v>
      </c>
      <c r="K51" s="70">
        <v>43733</v>
      </c>
      <c r="L51" s="70">
        <v>44254</v>
      </c>
      <c r="M51" s="71">
        <v>46497</v>
      </c>
      <c r="N51" s="77">
        <v>42307</v>
      </c>
      <c r="O51" s="78">
        <v>43733</v>
      </c>
      <c r="P51" s="78" t="s">
        <v>23</v>
      </c>
      <c r="Q51" s="79">
        <v>46297</v>
      </c>
      <c r="R51" s="66" t="s">
        <v>1340</v>
      </c>
      <c r="S51" s="58">
        <v>2015</v>
      </c>
      <c r="T51" s="58">
        <v>2019</v>
      </c>
      <c r="U51" s="58">
        <v>2021</v>
      </c>
      <c r="V51" s="58">
        <v>2027</v>
      </c>
      <c r="W51" s="58" t="s">
        <v>1338</v>
      </c>
      <c r="X51" s="58" t="s">
        <v>1338</v>
      </c>
      <c r="Y51" s="58" t="s">
        <v>1338</v>
      </c>
      <c r="Z51" s="58" t="s">
        <v>1339</v>
      </c>
      <c r="AA51" s="1"/>
      <c r="AB51" s="1"/>
    </row>
    <row r="52" spans="1:28" x14ac:dyDescent="0.3">
      <c r="A52" s="6" t="s">
        <v>130</v>
      </c>
      <c r="B52" s="6" t="s">
        <v>131</v>
      </c>
      <c r="C52" s="6" t="s">
        <v>1313</v>
      </c>
      <c r="D52" s="6" t="s">
        <v>4</v>
      </c>
      <c r="E52" s="6" t="s">
        <v>96</v>
      </c>
      <c r="F52" s="6" t="b">
        <v>1</v>
      </c>
      <c r="G52" s="6" t="s">
        <v>26</v>
      </c>
      <c r="H52" s="61">
        <v>400</v>
      </c>
      <c r="I52" s="61" t="s">
        <v>1168</v>
      </c>
      <c r="J52" s="73">
        <v>41810</v>
      </c>
      <c r="K52" s="70">
        <v>43804</v>
      </c>
      <c r="L52" s="70">
        <v>46114</v>
      </c>
      <c r="M52" s="71">
        <v>46721</v>
      </c>
      <c r="N52" s="77">
        <v>41810</v>
      </c>
      <c r="O52" s="78">
        <v>43804</v>
      </c>
      <c r="P52" s="78">
        <v>46283</v>
      </c>
      <c r="Q52" s="79">
        <v>46721</v>
      </c>
      <c r="R52" s="66" t="s">
        <v>1340</v>
      </c>
      <c r="S52" s="58">
        <v>2014</v>
      </c>
      <c r="T52" s="58">
        <v>2019</v>
      </c>
      <c r="U52" s="58">
        <v>2026</v>
      </c>
      <c r="V52" s="58">
        <v>2027</v>
      </c>
      <c r="W52" s="58" t="s">
        <v>1338</v>
      </c>
      <c r="X52" s="58" t="s">
        <v>1338</v>
      </c>
      <c r="Y52" s="58" t="s">
        <v>1341</v>
      </c>
      <c r="Z52" s="58" t="s">
        <v>1339</v>
      </c>
      <c r="AA52" s="1"/>
      <c r="AB52" s="1"/>
    </row>
    <row r="53" spans="1:28" x14ac:dyDescent="0.3">
      <c r="A53" s="6" t="s">
        <v>132</v>
      </c>
      <c r="B53" s="6" t="s">
        <v>133</v>
      </c>
      <c r="C53" s="6" t="s">
        <v>82</v>
      </c>
      <c r="D53" s="6" t="s">
        <v>4</v>
      </c>
      <c r="E53" s="6" t="s">
        <v>96</v>
      </c>
      <c r="F53" s="6" t="b">
        <v>1</v>
      </c>
      <c r="G53" s="6" t="s">
        <v>15</v>
      </c>
      <c r="H53" s="61">
        <v>110</v>
      </c>
      <c r="I53" s="61" t="s">
        <v>1168</v>
      </c>
      <c r="J53" s="73">
        <v>43964</v>
      </c>
      <c r="K53" s="70">
        <v>44837</v>
      </c>
      <c r="L53" s="70">
        <v>46304</v>
      </c>
      <c r="M53" s="71">
        <v>47731</v>
      </c>
      <c r="N53" s="77">
        <v>43964</v>
      </c>
      <c r="O53" s="78">
        <v>44837</v>
      </c>
      <c r="P53" s="78">
        <v>46701</v>
      </c>
      <c r="Q53" s="79">
        <v>47731</v>
      </c>
      <c r="R53" s="66" t="s">
        <v>1340</v>
      </c>
      <c r="S53" s="58">
        <v>2020</v>
      </c>
      <c r="T53" s="58">
        <v>2022</v>
      </c>
      <c r="U53" s="58">
        <v>2026</v>
      </c>
      <c r="V53" s="58">
        <v>2030</v>
      </c>
      <c r="W53" s="58" t="s">
        <v>1338</v>
      </c>
      <c r="X53" s="58" t="s">
        <v>1338</v>
      </c>
      <c r="Y53" s="58" t="s">
        <v>1339</v>
      </c>
      <c r="Z53" s="58" t="s">
        <v>1339</v>
      </c>
      <c r="AA53" s="1"/>
      <c r="AB53" s="1"/>
    </row>
    <row r="54" spans="1:28" x14ac:dyDescent="0.3">
      <c r="A54" s="6" t="s">
        <v>134</v>
      </c>
      <c r="B54" s="6" t="s">
        <v>135</v>
      </c>
      <c r="C54" s="6" t="s">
        <v>111</v>
      </c>
      <c r="D54" s="6" t="s">
        <v>4</v>
      </c>
      <c r="E54" s="6" t="s">
        <v>96</v>
      </c>
      <c r="F54" s="6" t="b">
        <v>1</v>
      </c>
      <c r="G54" s="6" t="s">
        <v>15</v>
      </c>
      <c r="H54" s="61">
        <v>110</v>
      </c>
      <c r="I54" s="61" t="s">
        <v>1168</v>
      </c>
      <c r="J54" s="73">
        <v>44470</v>
      </c>
      <c r="K54" s="70">
        <v>45175</v>
      </c>
      <c r="L54" s="70">
        <v>45896</v>
      </c>
      <c r="M54" s="71">
        <v>47290</v>
      </c>
      <c r="N54" s="77">
        <v>44470</v>
      </c>
      <c r="O54" s="78">
        <v>45175</v>
      </c>
      <c r="P54" s="78">
        <v>45896</v>
      </c>
      <c r="Q54" s="79">
        <v>47290</v>
      </c>
      <c r="R54" s="66" t="s">
        <v>1337</v>
      </c>
      <c r="S54" s="58">
        <v>2021</v>
      </c>
      <c r="T54" s="58">
        <v>2023</v>
      </c>
      <c r="U54" s="58">
        <v>2025</v>
      </c>
      <c r="V54" s="58">
        <v>2029</v>
      </c>
      <c r="W54" s="58" t="s">
        <v>1338</v>
      </c>
      <c r="X54" s="58" t="s">
        <v>1338</v>
      </c>
      <c r="Y54" s="58" t="s">
        <v>1338</v>
      </c>
      <c r="Z54" s="58" t="s">
        <v>1339</v>
      </c>
      <c r="AA54" s="1"/>
      <c r="AB54" s="1"/>
    </row>
    <row r="55" spans="1:28" x14ac:dyDescent="0.3">
      <c r="A55" s="6" t="s">
        <v>136</v>
      </c>
      <c r="B55" s="6" t="s">
        <v>137</v>
      </c>
      <c r="C55" s="6" t="s">
        <v>1313</v>
      </c>
      <c r="D55" s="6" t="s">
        <v>4</v>
      </c>
      <c r="E55" s="6" t="s">
        <v>96</v>
      </c>
      <c r="F55" s="6" t="b">
        <v>1</v>
      </c>
      <c r="G55" s="6" t="s">
        <v>26</v>
      </c>
      <c r="H55" s="61">
        <v>220</v>
      </c>
      <c r="I55" s="61" t="s">
        <v>1169</v>
      </c>
      <c r="J55" s="73">
        <v>44363</v>
      </c>
      <c r="K55" s="70">
        <v>46358</v>
      </c>
      <c r="L55" s="70">
        <v>46583</v>
      </c>
      <c r="M55" s="71">
        <v>46650</v>
      </c>
      <c r="N55" s="77">
        <v>44363</v>
      </c>
      <c r="O55" s="78">
        <v>46009</v>
      </c>
      <c r="P55" s="78">
        <v>46583</v>
      </c>
      <c r="Q55" s="79">
        <v>46648</v>
      </c>
      <c r="R55" s="66" t="s">
        <v>1337</v>
      </c>
      <c r="S55" s="58">
        <v>2021</v>
      </c>
      <c r="T55" s="58">
        <v>2026</v>
      </c>
      <c r="U55" s="58">
        <v>2027</v>
      </c>
      <c r="V55" s="58">
        <v>2027</v>
      </c>
      <c r="W55" s="58" t="s">
        <v>1338</v>
      </c>
      <c r="X55" s="58" t="s">
        <v>1339</v>
      </c>
      <c r="Y55" s="58" t="s">
        <v>1339</v>
      </c>
      <c r="Z55" s="58" t="s">
        <v>1339</v>
      </c>
      <c r="AA55" s="1"/>
      <c r="AB55" s="1"/>
    </row>
    <row r="56" spans="1:28" x14ac:dyDescent="0.3">
      <c r="A56" s="6" t="s">
        <v>138</v>
      </c>
      <c r="B56" s="6" t="s">
        <v>139</v>
      </c>
      <c r="C56" s="6" t="s">
        <v>140</v>
      </c>
      <c r="D56" s="6" t="s">
        <v>4</v>
      </c>
      <c r="E56" s="6" t="s">
        <v>96</v>
      </c>
      <c r="F56" s="6" t="b">
        <v>1</v>
      </c>
      <c r="G56" s="6" t="s">
        <v>15</v>
      </c>
      <c r="H56" s="61">
        <v>110</v>
      </c>
      <c r="I56" s="61" t="s">
        <v>1168</v>
      </c>
      <c r="J56" s="73">
        <v>43097</v>
      </c>
      <c r="K56" s="70">
        <v>44012</v>
      </c>
      <c r="L56" s="70">
        <v>46874</v>
      </c>
      <c r="M56" s="71">
        <v>47472</v>
      </c>
      <c r="N56" s="77">
        <v>43097</v>
      </c>
      <c r="O56" s="78">
        <v>44012</v>
      </c>
      <c r="P56" s="78">
        <v>46458</v>
      </c>
      <c r="Q56" s="79">
        <v>47472</v>
      </c>
      <c r="R56" s="66" t="s">
        <v>1340</v>
      </c>
      <c r="S56" s="58">
        <v>2017</v>
      </c>
      <c r="T56" s="58">
        <v>2020</v>
      </c>
      <c r="U56" s="58">
        <v>2028</v>
      </c>
      <c r="V56" s="58">
        <v>2029</v>
      </c>
      <c r="W56" s="58" t="s">
        <v>1338</v>
      </c>
      <c r="X56" s="58" t="s">
        <v>1338</v>
      </c>
      <c r="Y56" s="58" t="s">
        <v>1339</v>
      </c>
      <c r="Z56" s="58" t="s">
        <v>1339</v>
      </c>
      <c r="AA56" s="1"/>
      <c r="AB56" s="1"/>
    </row>
    <row r="57" spans="1:28" x14ac:dyDescent="0.3">
      <c r="A57" s="6" t="s">
        <v>141</v>
      </c>
      <c r="B57" s="6" t="s">
        <v>142</v>
      </c>
      <c r="C57" s="6" t="s">
        <v>82</v>
      </c>
      <c r="D57" s="6" t="s">
        <v>4</v>
      </c>
      <c r="E57" s="6" t="s">
        <v>96</v>
      </c>
      <c r="F57" s="6" t="b">
        <v>1</v>
      </c>
      <c r="G57" s="6" t="s">
        <v>15</v>
      </c>
      <c r="H57" s="61">
        <v>110</v>
      </c>
      <c r="I57" s="61" t="s">
        <v>1168</v>
      </c>
      <c r="J57" s="73">
        <v>42780</v>
      </c>
      <c r="K57" s="70">
        <v>44300</v>
      </c>
      <c r="L57" s="70" t="s">
        <v>23</v>
      </c>
      <c r="M57" s="71">
        <v>46477</v>
      </c>
      <c r="N57" s="77">
        <v>42780</v>
      </c>
      <c r="O57" s="78">
        <v>44300</v>
      </c>
      <c r="P57" s="78" t="s">
        <v>23</v>
      </c>
      <c r="Q57" s="79">
        <v>46345</v>
      </c>
      <c r="R57" s="66" t="s">
        <v>1337</v>
      </c>
      <c r="S57" s="58">
        <v>2017</v>
      </c>
      <c r="T57" s="58">
        <v>2021</v>
      </c>
      <c r="U57" s="58" t="s">
        <v>23</v>
      </c>
      <c r="V57" s="58">
        <v>2027</v>
      </c>
      <c r="W57" s="58" t="s">
        <v>1338</v>
      </c>
      <c r="X57" s="58" t="s">
        <v>1338</v>
      </c>
      <c r="Y57" s="58" t="s">
        <v>1339</v>
      </c>
      <c r="Z57" s="58" t="s">
        <v>1339</v>
      </c>
      <c r="AA57" s="1"/>
      <c r="AB57" s="1"/>
    </row>
    <row r="58" spans="1:28" x14ac:dyDescent="0.3">
      <c r="A58" s="6" t="s">
        <v>143</v>
      </c>
      <c r="B58" s="6" t="s">
        <v>144</v>
      </c>
      <c r="C58" s="6" t="s">
        <v>82</v>
      </c>
      <c r="D58" s="6" t="s">
        <v>4</v>
      </c>
      <c r="E58" s="6" t="s">
        <v>96</v>
      </c>
      <c r="F58" s="6" t="b">
        <v>1</v>
      </c>
      <c r="G58" s="6" t="s">
        <v>15</v>
      </c>
      <c r="H58" s="61">
        <v>220</v>
      </c>
      <c r="I58" s="61" t="s">
        <v>1168</v>
      </c>
      <c r="J58" s="73">
        <v>42677</v>
      </c>
      <c r="K58" s="70">
        <v>43637</v>
      </c>
      <c r="L58" s="70">
        <v>45940</v>
      </c>
      <c r="M58" s="71">
        <v>48568</v>
      </c>
      <c r="N58" s="77">
        <v>42677</v>
      </c>
      <c r="O58" s="78">
        <v>43637</v>
      </c>
      <c r="P58" s="78">
        <v>45940</v>
      </c>
      <c r="Q58" s="79">
        <v>48568</v>
      </c>
      <c r="R58" s="66" t="s">
        <v>1337</v>
      </c>
      <c r="S58" s="58">
        <v>2016</v>
      </c>
      <c r="T58" s="58">
        <v>2019</v>
      </c>
      <c r="U58" s="58">
        <v>2025</v>
      </c>
      <c r="V58" s="58">
        <v>2032</v>
      </c>
      <c r="W58" s="58" t="s">
        <v>1338</v>
      </c>
      <c r="X58" s="58" t="s">
        <v>1338</v>
      </c>
      <c r="Y58" s="58" t="s">
        <v>1338</v>
      </c>
      <c r="Z58" s="58" t="s">
        <v>1339</v>
      </c>
      <c r="AA58" s="1"/>
      <c r="AB58" s="1"/>
    </row>
    <row r="59" spans="1:28" x14ac:dyDescent="0.3">
      <c r="A59" s="6" t="s">
        <v>145</v>
      </c>
      <c r="B59" s="6" t="s">
        <v>146</v>
      </c>
      <c r="C59" s="6" t="s">
        <v>82</v>
      </c>
      <c r="D59" s="6" t="s">
        <v>4</v>
      </c>
      <c r="E59" s="6" t="s">
        <v>96</v>
      </c>
      <c r="F59" s="6" t="b">
        <v>1</v>
      </c>
      <c r="G59" s="6" t="s">
        <v>15</v>
      </c>
      <c r="H59" s="61">
        <v>220</v>
      </c>
      <c r="I59" s="61" t="s">
        <v>1168</v>
      </c>
      <c r="J59" s="73">
        <v>42586</v>
      </c>
      <c r="K59" s="70">
        <v>42878</v>
      </c>
      <c r="L59" s="70">
        <v>46447</v>
      </c>
      <c r="M59" s="71">
        <v>46447</v>
      </c>
      <c r="N59" s="77">
        <v>42586</v>
      </c>
      <c r="O59" s="78">
        <v>42878</v>
      </c>
      <c r="P59" s="78">
        <v>46447</v>
      </c>
      <c r="Q59" s="79">
        <v>46447</v>
      </c>
      <c r="R59" s="66" t="s">
        <v>1337</v>
      </c>
      <c r="S59" s="58">
        <v>2016</v>
      </c>
      <c r="T59" s="58">
        <v>2017</v>
      </c>
      <c r="U59" s="58">
        <v>2027</v>
      </c>
      <c r="V59" s="58">
        <v>2027</v>
      </c>
      <c r="W59" s="58" t="s">
        <v>1338</v>
      </c>
      <c r="X59" s="58" t="s">
        <v>1338</v>
      </c>
      <c r="Y59" s="58" t="s">
        <v>1339</v>
      </c>
      <c r="Z59" s="58" t="s">
        <v>1339</v>
      </c>
      <c r="AA59" s="1"/>
      <c r="AB59" s="1"/>
    </row>
    <row r="60" spans="1:28" x14ac:dyDescent="0.3">
      <c r="A60" s="6" t="s">
        <v>147</v>
      </c>
      <c r="B60" s="6" t="s">
        <v>148</v>
      </c>
      <c r="C60" s="6" t="s">
        <v>55</v>
      </c>
      <c r="D60" s="6" t="s">
        <v>4</v>
      </c>
      <c r="E60" s="6" t="s">
        <v>96</v>
      </c>
      <c r="F60" s="6" t="b">
        <v>1</v>
      </c>
      <c r="G60" s="6" t="s">
        <v>15</v>
      </c>
      <c r="H60" s="61">
        <v>220</v>
      </c>
      <c r="I60" s="61" t="s">
        <v>1168</v>
      </c>
      <c r="J60" s="73">
        <v>42552</v>
      </c>
      <c r="K60" s="70">
        <v>44027</v>
      </c>
      <c r="L60" s="70" t="s">
        <v>23</v>
      </c>
      <c r="M60" s="71">
        <v>46358</v>
      </c>
      <c r="N60" s="77">
        <v>42552</v>
      </c>
      <c r="O60" s="78">
        <v>44027</v>
      </c>
      <c r="P60" s="78" t="s">
        <v>23</v>
      </c>
      <c r="Q60" s="79">
        <v>46351</v>
      </c>
      <c r="R60" s="66" t="s">
        <v>1337</v>
      </c>
      <c r="S60" s="58">
        <v>2016</v>
      </c>
      <c r="T60" s="58">
        <v>2020</v>
      </c>
      <c r="U60" s="58" t="s">
        <v>23</v>
      </c>
      <c r="V60" s="58">
        <v>2026</v>
      </c>
      <c r="W60" s="58" t="s">
        <v>1338</v>
      </c>
      <c r="X60" s="58" t="s">
        <v>1338</v>
      </c>
      <c r="Y60" s="58" t="s">
        <v>1339</v>
      </c>
      <c r="Z60" s="58" t="s">
        <v>1339</v>
      </c>
      <c r="AA60" s="1"/>
      <c r="AB60" s="1"/>
    </row>
    <row r="61" spans="1:28" x14ac:dyDescent="0.3">
      <c r="A61" s="6" t="s">
        <v>149</v>
      </c>
      <c r="B61" s="6" t="s">
        <v>150</v>
      </c>
      <c r="C61" s="6" t="s">
        <v>1313</v>
      </c>
      <c r="D61" s="6" t="s">
        <v>4</v>
      </c>
      <c r="E61" s="6" t="s">
        <v>96</v>
      </c>
      <c r="F61" s="6" t="b">
        <v>1</v>
      </c>
      <c r="G61" s="6" t="s">
        <v>15</v>
      </c>
      <c r="H61" s="61">
        <v>110</v>
      </c>
      <c r="I61" s="61" t="s">
        <v>1168</v>
      </c>
      <c r="J61" s="73">
        <v>44225</v>
      </c>
      <c r="K61" s="70">
        <v>45559</v>
      </c>
      <c r="L61" s="70">
        <v>46717</v>
      </c>
      <c r="M61" s="71">
        <v>47366</v>
      </c>
      <c r="N61" s="77">
        <v>44225</v>
      </c>
      <c r="O61" s="78">
        <v>45559</v>
      </c>
      <c r="P61" s="78">
        <v>46717</v>
      </c>
      <c r="Q61" s="79">
        <v>47366</v>
      </c>
      <c r="R61" s="66" t="s">
        <v>1337</v>
      </c>
      <c r="S61" s="58">
        <v>2021</v>
      </c>
      <c r="T61" s="58">
        <v>2024</v>
      </c>
      <c r="U61" s="58">
        <v>2027</v>
      </c>
      <c r="V61" s="58">
        <v>2029</v>
      </c>
      <c r="W61" s="58" t="s">
        <v>1338</v>
      </c>
      <c r="X61" s="58" t="s">
        <v>1338</v>
      </c>
      <c r="Y61" s="58" t="s">
        <v>1339</v>
      </c>
      <c r="Z61" s="58" t="s">
        <v>1339</v>
      </c>
      <c r="AA61" s="1"/>
      <c r="AB61" s="1"/>
    </row>
    <row r="62" spans="1:28" x14ac:dyDescent="0.3">
      <c r="A62" s="6" t="s">
        <v>151</v>
      </c>
      <c r="B62" s="6" t="s">
        <v>152</v>
      </c>
      <c r="C62" s="6" t="s">
        <v>55</v>
      </c>
      <c r="D62" s="6" t="s">
        <v>4</v>
      </c>
      <c r="E62" s="6" t="s">
        <v>96</v>
      </c>
      <c r="F62" s="6" t="b">
        <v>1</v>
      </c>
      <c r="G62" s="6" t="s">
        <v>26</v>
      </c>
      <c r="H62" s="61">
        <v>220</v>
      </c>
      <c r="I62" s="61" t="s">
        <v>1168</v>
      </c>
      <c r="J62" s="73">
        <v>44875</v>
      </c>
      <c r="K62" s="70">
        <v>45379</v>
      </c>
      <c r="L62" s="70">
        <v>46689</v>
      </c>
      <c r="M62" s="71">
        <v>46689</v>
      </c>
      <c r="N62" s="77">
        <v>44875</v>
      </c>
      <c r="O62" s="78">
        <v>45379</v>
      </c>
      <c r="P62" s="78">
        <v>46690</v>
      </c>
      <c r="Q62" s="79">
        <v>46690</v>
      </c>
      <c r="R62" s="66" t="s">
        <v>1337</v>
      </c>
      <c r="S62" s="58">
        <v>2022</v>
      </c>
      <c r="T62" s="58">
        <v>2024</v>
      </c>
      <c r="U62" s="58">
        <v>2027</v>
      </c>
      <c r="V62" s="58">
        <v>2027</v>
      </c>
      <c r="W62" s="58" t="s">
        <v>1338</v>
      </c>
      <c r="X62" s="58" t="s">
        <v>1338</v>
      </c>
      <c r="Y62" s="58" t="s">
        <v>1339</v>
      </c>
      <c r="Z62" s="58" t="s">
        <v>1339</v>
      </c>
      <c r="AA62" s="1"/>
      <c r="AB62" s="1"/>
    </row>
    <row r="63" spans="1:28" x14ac:dyDescent="0.3">
      <c r="A63" s="6" t="s">
        <v>153</v>
      </c>
      <c r="B63" s="6" t="s">
        <v>154</v>
      </c>
      <c r="C63" s="6" t="s">
        <v>1313</v>
      </c>
      <c r="D63" s="6" t="s">
        <v>4</v>
      </c>
      <c r="E63" s="6" t="s">
        <v>155</v>
      </c>
      <c r="F63" s="6" t="b">
        <v>1</v>
      </c>
      <c r="G63" s="6" t="s">
        <v>15</v>
      </c>
      <c r="H63" s="61">
        <v>110</v>
      </c>
      <c r="I63" s="61" t="s">
        <v>1168</v>
      </c>
      <c r="J63" s="73">
        <v>45015</v>
      </c>
      <c r="K63" s="70">
        <v>45807</v>
      </c>
      <c r="L63" s="70">
        <v>47352</v>
      </c>
      <c r="M63" s="71">
        <v>47452</v>
      </c>
      <c r="N63" s="77">
        <v>45015</v>
      </c>
      <c r="O63" s="78">
        <v>45807</v>
      </c>
      <c r="P63" s="78">
        <v>47352</v>
      </c>
      <c r="Q63" s="79">
        <v>47452</v>
      </c>
      <c r="R63" s="66" t="s">
        <v>1337</v>
      </c>
      <c r="S63" s="58">
        <v>2023</v>
      </c>
      <c r="T63" s="58">
        <v>2025</v>
      </c>
      <c r="U63" s="58">
        <v>2029</v>
      </c>
      <c r="V63" s="58">
        <v>2029</v>
      </c>
      <c r="W63" s="58" t="s">
        <v>1338</v>
      </c>
      <c r="X63" s="58" t="s">
        <v>1338</v>
      </c>
      <c r="Y63" s="58" t="s">
        <v>1339</v>
      </c>
      <c r="Z63" s="58" t="s">
        <v>1339</v>
      </c>
      <c r="AA63" s="1"/>
      <c r="AB63" s="1"/>
    </row>
    <row r="64" spans="1:28" x14ac:dyDescent="0.3">
      <c r="A64" s="6" t="s">
        <v>156</v>
      </c>
      <c r="B64" s="6" t="s">
        <v>157</v>
      </c>
      <c r="C64" s="6" t="s">
        <v>1313</v>
      </c>
      <c r="D64" s="6" t="s">
        <v>4</v>
      </c>
      <c r="E64" s="6" t="s">
        <v>96</v>
      </c>
      <c r="F64" s="6" t="b">
        <v>1</v>
      </c>
      <c r="G64" s="6" t="s">
        <v>26</v>
      </c>
      <c r="H64" s="61">
        <v>110</v>
      </c>
      <c r="I64" s="61" t="s">
        <v>1168</v>
      </c>
      <c r="J64" s="73">
        <v>45112</v>
      </c>
      <c r="K64" s="70">
        <v>46177</v>
      </c>
      <c r="L64" s="70">
        <v>46531</v>
      </c>
      <c r="M64" s="71">
        <v>47708</v>
      </c>
      <c r="N64" s="77">
        <v>45112</v>
      </c>
      <c r="O64" s="78">
        <v>46093</v>
      </c>
      <c r="P64" s="78">
        <v>46368</v>
      </c>
      <c r="Q64" s="79">
        <v>47708</v>
      </c>
      <c r="R64" s="66" t="s">
        <v>1340</v>
      </c>
      <c r="S64" s="58">
        <v>2023</v>
      </c>
      <c r="T64" s="58">
        <v>2026</v>
      </c>
      <c r="U64" s="58">
        <v>2027</v>
      </c>
      <c r="V64" s="58">
        <v>2030</v>
      </c>
      <c r="W64" s="58" t="s">
        <v>1338</v>
      </c>
      <c r="X64" s="58" t="s">
        <v>1341</v>
      </c>
      <c r="Y64" s="58" t="s">
        <v>1339</v>
      </c>
      <c r="Z64" s="58" t="s">
        <v>1339</v>
      </c>
      <c r="AA64" s="1"/>
      <c r="AB64" s="1"/>
    </row>
    <row r="65" spans="1:28" x14ac:dyDescent="0.3">
      <c r="A65" s="6" t="s">
        <v>158</v>
      </c>
      <c r="B65" s="6" t="s">
        <v>159</v>
      </c>
      <c r="C65" s="6" t="s">
        <v>33</v>
      </c>
      <c r="D65" s="6" t="s">
        <v>4</v>
      </c>
      <c r="E65" s="6" t="s">
        <v>96</v>
      </c>
      <c r="F65" s="6" t="b">
        <v>1</v>
      </c>
      <c r="G65" s="6" t="s">
        <v>26</v>
      </c>
      <c r="H65" s="61">
        <v>220</v>
      </c>
      <c r="I65" s="61" t="s">
        <v>1168</v>
      </c>
      <c r="J65" s="73">
        <v>43281</v>
      </c>
      <c r="K65" s="70">
        <v>43657</v>
      </c>
      <c r="L65" s="70">
        <v>46219</v>
      </c>
      <c r="M65" s="71">
        <v>46342</v>
      </c>
      <c r="N65" s="77">
        <v>43281</v>
      </c>
      <c r="O65" s="78">
        <v>43657</v>
      </c>
      <c r="P65" s="78" t="s">
        <v>23</v>
      </c>
      <c r="Q65" s="79">
        <v>46356</v>
      </c>
      <c r="R65" s="66" t="s">
        <v>1340</v>
      </c>
      <c r="S65" s="58">
        <v>2018</v>
      </c>
      <c r="T65" s="58">
        <v>2019</v>
      </c>
      <c r="U65" s="58">
        <v>2026</v>
      </c>
      <c r="V65" s="58">
        <v>2026</v>
      </c>
      <c r="W65" s="58" t="s">
        <v>1338</v>
      </c>
      <c r="X65" s="58" t="s">
        <v>1338</v>
      </c>
      <c r="Y65" s="58" t="s">
        <v>1339</v>
      </c>
      <c r="Z65" s="58" t="s">
        <v>1339</v>
      </c>
      <c r="AA65" s="1"/>
      <c r="AB65" s="1"/>
    </row>
    <row r="66" spans="1:28" x14ac:dyDescent="0.3">
      <c r="A66" s="6" t="s">
        <v>160</v>
      </c>
      <c r="B66" s="54" t="s">
        <v>161</v>
      </c>
      <c r="C66" s="6" t="s">
        <v>58</v>
      </c>
      <c r="D66" s="54" t="s">
        <v>4</v>
      </c>
      <c r="E66" s="54" t="s">
        <v>96</v>
      </c>
      <c r="F66" s="54" t="b">
        <v>1</v>
      </c>
      <c r="G66" s="6" t="s">
        <v>15</v>
      </c>
      <c r="H66" s="61">
        <v>110</v>
      </c>
      <c r="I66" s="61" t="s">
        <v>1169</v>
      </c>
      <c r="J66" s="73">
        <v>44231</v>
      </c>
      <c r="K66" s="70">
        <v>46276</v>
      </c>
      <c r="L66" s="70">
        <v>48057</v>
      </c>
      <c r="M66" s="71">
        <v>48061</v>
      </c>
      <c r="N66" s="77">
        <v>44286</v>
      </c>
      <c r="O66" s="78">
        <v>45838</v>
      </c>
      <c r="P66" s="78" t="s">
        <v>23</v>
      </c>
      <c r="Q66" s="79">
        <v>46741</v>
      </c>
      <c r="R66" s="66" t="s">
        <v>1337</v>
      </c>
      <c r="S66" s="58">
        <v>2021</v>
      </c>
      <c r="T66" s="58">
        <v>2026</v>
      </c>
      <c r="U66" s="58">
        <v>2031</v>
      </c>
      <c r="V66" s="58">
        <v>2031</v>
      </c>
      <c r="W66" s="58" t="s">
        <v>1338</v>
      </c>
      <c r="X66" s="58" t="s">
        <v>1339</v>
      </c>
      <c r="Y66" s="58" t="s">
        <v>1339</v>
      </c>
      <c r="Z66" s="58" t="s">
        <v>1339</v>
      </c>
      <c r="AA66" s="1"/>
      <c r="AB66" s="1"/>
    </row>
    <row r="67" spans="1:28" x14ac:dyDescent="0.3">
      <c r="A67" s="6" t="s">
        <v>162</v>
      </c>
      <c r="B67" s="6" t="s">
        <v>163</v>
      </c>
      <c r="C67" s="6" t="s">
        <v>22</v>
      </c>
      <c r="D67" s="6" t="s">
        <v>4</v>
      </c>
      <c r="E67" s="6" t="s">
        <v>96</v>
      </c>
      <c r="F67" s="6" t="b">
        <v>1</v>
      </c>
      <c r="G67" s="6" t="s">
        <v>107</v>
      </c>
      <c r="H67" s="61">
        <v>110</v>
      </c>
      <c r="I67" s="61" t="s">
        <v>1168</v>
      </c>
      <c r="J67" s="73">
        <v>43361</v>
      </c>
      <c r="K67" s="70">
        <v>44505</v>
      </c>
      <c r="L67" s="70">
        <v>46679</v>
      </c>
      <c r="M67" s="71">
        <v>46741</v>
      </c>
      <c r="N67" s="77">
        <v>43985</v>
      </c>
      <c r="O67" s="78">
        <v>44505</v>
      </c>
      <c r="P67" s="78">
        <v>46679</v>
      </c>
      <c r="Q67" s="79">
        <v>46752</v>
      </c>
      <c r="R67" s="66" t="s">
        <v>1337</v>
      </c>
      <c r="S67" s="58">
        <v>2018</v>
      </c>
      <c r="T67" s="58">
        <v>2021</v>
      </c>
      <c r="U67" s="58">
        <v>2027</v>
      </c>
      <c r="V67" s="58">
        <v>2027</v>
      </c>
      <c r="W67" s="58" t="s">
        <v>1338</v>
      </c>
      <c r="X67" s="58" t="s">
        <v>1338</v>
      </c>
      <c r="Y67" s="58" t="s">
        <v>1339</v>
      </c>
      <c r="Z67" s="58" t="s">
        <v>1339</v>
      </c>
      <c r="AA67" s="1"/>
      <c r="AB67" s="1"/>
    </row>
    <row r="68" spans="1:28" x14ac:dyDescent="0.3">
      <c r="A68" s="6" t="s">
        <v>165</v>
      </c>
      <c r="B68" s="6" t="s">
        <v>166</v>
      </c>
      <c r="C68" s="6" t="s">
        <v>55</v>
      </c>
      <c r="D68" s="6" t="s">
        <v>4</v>
      </c>
      <c r="E68" s="6" t="s">
        <v>96</v>
      </c>
      <c r="F68" s="6" t="b">
        <v>1</v>
      </c>
      <c r="G68" s="6" t="s">
        <v>26</v>
      </c>
      <c r="H68" s="61">
        <v>220</v>
      </c>
      <c r="I68" s="61" t="s">
        <v>1168</v>
      </c>
      <c r="J68" s="73">
        <v>43819</v>
      </c>
      <c r="K68" s="70">
        <v>44147</v>
      </c>
      <c r="L68" s="70" t="s">
        <v>23</v>
      </c>
      <c r="M68" s="71">
        <v>46741</v>
      </c>
      <c r="N68" s="77">
        <v>43819</v>
      </c>
      <c r="O68" s="78">
        <v>44147</v>
      </c>
      <c r="P68" s="78" t="s">
        <v>23</v>
      </c>
      <c r="Q68" s="79">
        <v>46741</v>
      </c>
      <c r="R68" s="66" t="s">
        <v>1337</v>
      </c>
      <c r="S68" s="58">
        <v>2019</v>
      </c>
      <c r="T68" s="58">
        <v>2020</v>
      </c>
      <c r="U68" s="58" t="s">
        <v>23</v>
      </c>
      <c r="V68" s="58">
        <v>2027</v>
      </c>
      <c r="W68" s="58" t="s">
        <v>1338</v>
      </c>
      <c r="X68" s="58" t="s">
        <v>1338</v>
      </c>
      <c r="Y68" s="58" t="s">
        <v>1339</v>
      </c>
      <c r="Z68" s="58" t="s">
        <v>1339</v>
      </c>
      <c r="AA68" s="1"/>
      <c r="AB68" s="1"/>
    </row>
    <row r="69" spans="1:28" x14ac:dyDescent="0.3">
      <c r="A69" s="6" t="s">
        <v>167</v>
      </c>
      <c r="B69" s="6" t="s">
        <v>168</v>
      </c>
      <c r="C69" s="6" t="s">
        <v>1313</v>
      </c>
      <c r="D69" s="6" t="s">
        <v>4</v>
      </c>
      <c r="E69" s="6" t="s">
        <v>96</v>
      </c>
      <c r="F69" s="6" t="b">
        <v>1</v>
      </c>
      <c r="G69" s="6" t="s">
        <v>107</v>
      </c>
      <c r="H69" s="61">
        <v>110</v>
      </c>
      <c r="I69" s="61" t="s">
        <v>1168</v>
      </c>
      <c r="J69" s="73">
        <v>43601</v>
      </c>
      <c r="K69" s="70">
        <v>44189</v>
      </c>
      <c r="L69" s="70">
        <v>46350</v>
      </c>
      <c r="M69" s="71">
        <v>46351</v>
      </c>
      <c r="N69" s="77">
        <v>43601</v>
      </c>
      <c r="O69" s="78">
        <v>44189</v>
      </c>
      <c r="P69" s="78">
        <v>46330</v>
      </c>
      <c r="Q69" s="79">
        <v>46346</v>
      </c>
      <c r="R69" s="66" t="s">
        <v>1337</v>
      </c>
      <c r="S69" s="58">
        <v>2019</v>
      </c>
      <c r="T69" s="58">
        <v>2020</v>
      </c>
      <c r="U69" s="58">
        <v>2026</v>
      </c>
      <c r="V69" s="58">
        <v>2026</v>
      </c>
      <c r="W69" s="58" t="s">
        <v>1338</v>
      </c>
      <c r="X69" s="58" t="s">
        <v>1338</v>
      </c>
      <c r="Y69" s="58" t="s">
        <v>1339</v>
      </c>
      <c r="Z69" s="58" t="s">
        <v>1339</v>
      </c>
      <c r="AA69" s="1"/>
      <c r="AB69" s="1"/>
    </row>
    <row r="70" spans="1:28" x14ac:dyDescent="0.3">
      <c r="A70" s="6" t="s">
        <v>169</v>
      </c>
      <c r="B70" s="6" t="s">
        <v>170</v>
      </c>
      <c r="C70" s="6" t="s">
        <v>111</v>
      </c>
      <c r="D70" s="6" t="s">
        <v>4</v>
      </c>
      <c r="E70" s="6" t="s">
        <v>96</v>
      </c>
      <c r="F70" s="6" t="b">
        <v>1</v>
      </c>
      <c r="G70" s="6" t="s">
        <v>107</v>
      </c>
      <c r="H70" s="61">
        <v>110</v>
      </c>
      <c r="I70" s="61" t="s">
        <v>1168</v>
      </c>
      <c r="J70" s="73">
        <v>44014</v>
      </c>
      <c r="K70" s="70">
        <v>45788</v>
      </c>
      <c r="L70" s="70">
        <v>46598</v>
      </c>
      <c r="M70" s="71">
        <v>46598</v>
      </c>
      <c r="N70" s="77">
        <v>44014</v>
      </c>
      <c r="O70" s="78">
        <v>45853</v>
      </c>
      <c r="P70" s="78">
        <v>46192</v>
      </c>
      <c r="Q70" s="79">
        <v>46598</v>
      </c>
      <c r="R70" s="66" t="s">
        <v>1340</v>
      </c>
      <c r="S70" s="58">
        <v>2020</v>
      </c>
      <c r="T70" s="58">
        <v>2025</v>
      </c>
      <c r="U70" s="58">
        <v>2027</v>
      </c>
      <c r="V70" s="58">
        <v>2027</v>
      </c>
      <c r="W70" s="58" t="s">
        <v>1338</v>
      </c>
      <c r="X70" s="58" t="s">
        <v>1338</v>
      </c>
      <c r="Y70" s="58" t="s">
        <v>1339</v>
      </c>
      <c r="Z70" s="58" t="s">
        <v>1339</v>
      </c>
      <c r="AA70" s="1"/>
      <c r="AB70" s="1"/>
    </row>
    <row r="71" spans="1:28" x14ac:dyDescent="0.3">
      <c r="A71" s="6" t="s">
        <v>171</v>
      </c>
      <c r="B71" s="6" t="s">
        <v>172</v>
      </c>
      <c r="C71" s="6" t="s">
        <v>173</v>
      </c>
      <c r="D71" s="6" t="s">
        <v>4</v>
      </c>
      <c r="E71" s="6" t="s">
        <v>96</v>
      </c>
      <c r="F71" s="6" t="b">
        <v>1</v>
      </c>
      <c r="G71" s="6" t="s">
        <v>107</v>
      </c>
      <c r="H71" s="61">
        <v>110</v>
      </c>
      <c r="I71" s="61" t="s">
        <v>1168</v>
      </c>
      <c r="J71" s="73">
        <v>43867</v>
      </c>
      <c r="K71" s="70">
        <v>44342</v>
      </c>
      <c r="L71" s="70">
        <v>44549</v>
      </c>
      <c r="M71" s="71">
        <v>46556</v>
      </c>
      <c r="N71" s="77">
        <v>43867</v>
      </c>
      <c r="O71" s="78">
        <v>44342</v>
      </c>
      <c r="P71" s="78" t="s">
        <v>23</v>
      </c>
      <c r="Q71" s="79">
        <v>46345</v>
      </c>
      <c r="R71" s="66" t="s">
        <v>1340</v>
      </c>
      <c r="S71" s="58">
        <v>2020</v>
      </c>
      <c r="T71" s="58">
        <v>2021</v>
      </c>
      <c r="U71" s="58">
        <v>2021</v>
      </c>
      <c r="V71" s="58">
        <v>2027</v>
      </c>
      <c r="W71" s="58" t="s">
        <v>1338</v>
      </c>
      <c r="X71" s="58" t="s">
        <v>1338</v>
      </c>
      <c r="Y71" s="58" t="s">
        <v>1338</v>
      </c>
      <c r="Z71" s="58" t="s">
        <v>1339</v>
      </c>
      <c r="AA71" s="1"/>
      <c r="AB71" s="1"/>
    </row>
    <row r="72" spans="1:28" x14ac:dyDescent="0.3">
      <c r="A72" s="6" t="s">
        <v>174</v>
      </c>
      <c r="B72" s="6" t="s">
        <v>175</v>
      </c>
      <c r="C72" s="6" t="s">
        <v>1313</v>
      </c>
      <c r="D72" s="6" t="s">
        <v>4</v>
      </c>
      <c r="E72" s="6" t="s">
        <v>96</v>
      </c>
      <c r="F72" s="6" t="b">
        <v>1</v>
      </c>
      <c r="G72" s="6" t="s">
        <v>26</v>
      </c>
      <c r="H72" s="61">
        <v>400</v>
      </c>
      <c r="I72" s="61" t="s">
        <v>1168</v>
      </c>
      <c r="J72" s="73">
        <v>45047</v>
      </c>
      <c r="K72" s="70">
        <v>45643</v>
      </c>
      <c r="L72" s="70">
        <v>46614</v>
      </c>
      <c r="M72" s="71">
        <v>47056</v>
      </c>
      <c r="N72" s="77">
        <v>45047</v>
      </c>
      <c r="O72" s="78">
        <v>45643</v>
      </c>
      <c r="P72" s="78">
        <v>46727</v>
      </c>
      <c r="Q72" s="79">
        <v>47056</v>
      </c>
      <c r="R72" s="66" t="s">
        <v>1340</v>
      </c>
      <c r="S72" s="58">
        <v>2023</v>
      </c>
      <c r="T72" s="58">
        <v>2024</v>
      </c>
      <c r="U72" s="58">
        <v>2027</v>
      </c>
      <c r="V72" s="58">
        <v>2028</v>
      </c>
      <c r="W72" s="58" t="s">
        <v>1338</v>
      </c>
      <c r="X72" s="58" t="s">
        <v>1338</v>
      </c>
      <c r="Y72" s="58" t="s">
        <v>1339</v>
      </c>
      <c r="Z72" s="58" t="s">
        <v>1339</v>
      </c>
      <c r="AA72" s="1"/>
      <c r="AB72" s="1"/>
    </row>
    <row r="73" spans="1:28" x14ac:dyDescent="0.3">
      <c r="A73" s="6" t="s">
        <v>176</v>
      </c>
      <c r="B73" s="6" t="s">
        <v>177</v>
      </c>
      <c r="C73" s="6" t="s">
        <v>30</v>
      </c>
      <c r="D73" s="6" t="s">
        <v>4</v>
      </c>
      <c r="E73" s="6" t="s">
        <v>96</v>
      </c>
      <c r="F73" s="6" t="b">
        <v>1</v>
      </c>
      <c r="G73" s="6" t="s">
        <v>26</v>
      </c>
      <c r="H73" s="61">
        <v>400</v>
      </c>
      <c r="I73" s="61" t="s">
        <v>1168</v>
      </c>
      <c r="J73" s="73">
        <v>43859</v>
      </c>
      <c r="K73" s="70">
        <v>44910</v>
      </c>
      <c r="L73" s="70">
        <v>46351</v>
      </c>
      <c r="M73" s="71">
        <v>46351</v>
      </c>
      <c r="N73" s="77">
        <v>43859</v>
      </c>
      <c r="O73" s="78">
        <v>44910</v>
      </c>
      <c r="P73" s="78">
        <v>46351</v>
      </c>
      <c r="Q73" s="79">
        <v>46741</v>
      </c>
      <c r="R73" s="66" t="s">
        <v>1337</v>
      </c>
      <c r="S73" s="58">
        <v>2020</v>
      </c>
      <c r="T73" s="58">
        <v>2022</v>
      </c>
      <c r="U73" s="58">
        <v>2026</v>
      </c>
      <c r="V73" s="58">
        <v>2026</v>
      </c>
      <c r="W73" s="58" t="s">
        <v>1338</v>
      </c>
      <c r="X73" s="58" t="s">
        <v>1338</v>
      </c>
      <c r="Y73" s="58" t="s">
        <v>1339</v>
      </c>
      <c r="Z73" s="58" t="s">
        <v>1339</v>
      </c>
      <c r="AA73" s="1"/>
      <c r="AB73" s="1"/>
    </row>
    <row r="74" spans="1:28" x14ac:dyDescent="0.3">
      <c r="A74" s="6" t="s">
        <v>178</v>
      </c>
      <c r="B74" s="6" t="s">
        <v>179</v>
      </c>
      <c r="C74" s="6" t="s">
        <v>1313</v>
      </c>
      <c r="D74" s="6" t="s">
        <v>4</v>
      </c>
      <c r="E74" s="6" t="s">
        <v>96</v>
      </c>
      <c r="F74" s="6" t="b">
        <v>1</v>
      </c>
      <c r="G74" s="6" t="s">
        <v>26</v>
      </c>
      <c r="H74" s="61">
        <v>220</v>
      </c>
      <c r="I74" s="61" t="s">
        <v>1168</v>
      </c>
      <c r="J74" s="73">
        <v>43871</v>
      </c>
      <c r="K74" s="70">
        <v>44106</v>
      </c>
      <c r="L74" s="70">
        <v>44767</v>
      </c>
      <c r="M74" s="71">
        <v>46902</v>
      </c>
      <c r="N74" s="77">
        <v>43871</v>
      </c>
      <c r="O74" s="78">
        <v>44106</v>
      </c>
      <c r="P74" s="78">
        <v>44765</v>
      </c>
      <c r="Q74" s="79">
        <v>46902</v>
      </c>
      <c r="R74" s="66" t="s">
        <v>1337</v>
      </c>
      <c r="S74" s="58">
        <v>2020</v>
      </c>
      <c r="T74" s="58">
        <v>2020</v>
      </c>
      <c r="U74" s="58">
        <v>2022</v>
      </c>
      <c r="V74" s="58">
        <v>2028</v>
      </c>
      <c r="W74" s="58" t="s">
        <v>1338</v>
      </c>
      <c r="X74" s="58" t="s">
        <v>1338</v>
      </c>
      <c r="Y74" s="58" t="s">
        <v>1338</v>
      </c>
      <c r="Z74" s="58" t="s">
        <v>1339</v>
      </c>
      <c r="AA74" s="1"/>
      <c r="AB74" s="1"/>
    </row>
    <row r="75" spans="1:28" x14ac:dyDescent="0.3">
      <c r="A75" s="6" t="s">
        <v>180</v>
      </c>
      <c r="B75" s="6" t="s">
        <v>181</v>
      </c>
      <c r="C75" s="6" t="s">
        <v>16</v>
      </c>
      <c r="D75" s="6" t="s">
        <v>4</v>
      </c>
      <c r="E75" s="6" t="s">
        <v>96</v>
      </c>
      <c r="F75" s="6" t="b">
        <v>1</v>
      </c>
      <c r="G75" s="6" t="s">
        <v>26</v>
      </c>
      <c r="H75" s="61">
        <v>220</v>
      </c>
      <c r="I75" s="61" t="s">
        <v>1168</v>
      </c>
      <c r="J75" s="73">
        <v>43964</v>
      </c>
      <c r="K75" s="70">
        <v>44372</v>
      </c>
      <c r="L75" s="70">
        <v>45352</v>
      </c>
      <c r="M75" s="71">
        <v>46743</v>
      </c>
      <c r="N75" s="77">
        <v>43964</v>
      </c>
      <c r="O75" s="78">
        <v>44372</v>
      </c>
      <c r="P75" s="78">
        <v>45352</v>
      </c>
      <c r="Q75" s="79">
        <v>46302</v>
      </c>
      <c r="R75" s="66" t="s">
        <v>1337</v>
      </c>
      <c r="S75" s="58">
        <v>2020</v>
      </c>
      <c r="T75" s="58">
        <v>2021</v>
      </c>
      <c r="U75" s="58">
        <v>2024</v>
      </c>
      <c r="V75" s="58">
        <v>2027</v>
      </c>
      <c r="W75" s="58" t="s">
        <v>1338</v>
      </c>
      <c r="X75" s="58" t="s">
        <v>1338</v>
      </c>
      <c r="Y75" s="58" t="s">
        <v>1338</v>
      </c>
      <c r="Z75" s="58" t="s">
        <v>1339</v>
      </c>
      <c r="AA75" s="1"/>
      <c r="AB75" s="1"/>
    </row>
    <row r="76" spans="1:28" x14ac:dyDescent="0.3">
      <c r="A76" s="6" t="s">
        <v>182</v>
      </c>
      <c r="B76" s="6" t="s">
        <v>183</v>
      </c>
      <c r="C76" s="6" t="s">
        <v>184</v>
      </c>
      <c r="D76" s="6" t="s">
        <v>4</v>
      </c>
      <c r="E76" s="6" t="s">
        <v>96</v>
      </c>
      <c r="F76" s="6" t="b">
        <v>1</v>
      </c>
      <c r="G76" s="6" t="s">
        <v>26</v>
      </c>
      <c r="H76" s="61">
        <v>110</v>
      </c>
      <c r="I76" s="61" t="s">
        <v>1168</v>
      </c>
      <c r="J76" s="73">
        <v>43972</v>
      </c>
      <c r="K76" s="70">
        <v>44395</v>
      </c>
      <c r="L76" s="70">
        <v>45853</v>
      </c>
      <c r="M76" s="71">
        <v>46822</v>
      </c>
      <c r="N76" s="77">
        <v>43972</v>
      </c>
      <c r="O76" s="78">
        <v>44395</v>
      </c>
      <c r="P76" s="78">
        <v>45853</v>
      </c>
      <c r="Q76" s="79">
        <v>46822</v>
      </c>
      <c r="R76" s="66" t="s">
        <v>1337</v>
      </c>
      <c r="S76" s="58">
        <v>2020</v>
      </c>
      <c r="T76" s="58">
        <v>2021</v>
      </c>
      <c r="U76" s="58">
        <v>2025</v>
      </c>
      <c r="V76" s="58">
        <v>2028</v>
      </c>
      <c r="W76" s="58" t="s">
        <v>1338</v>
      </c>
      <c r="X76" s="58" t="s">
        <v>1338</v>
      </c>
      <c r="Y76" s="58" t="s">
        <v>1338</v>
      </c>
      <c r="Z76" s="58" t="s">
        <v>1339</v>
      </c>
      <c r="AA76" s="1"/>
      <c r="AB76" s="1"/>
    </row>
    <row r="77" spans="1:28" x14ac:dyDescent="0.3">
      <c r="A77" s="6" t="s">
        <v>185</v>
      </c>
      <c r="B77" s="6" t="s">
        <v>186</v>
      </c>
      <c r="C77" s="6" t="s">
        <v>95</v>
      </c>
      <c r="D77" s="6" t="s">
        <v>4</v>
      </c>
      <c r="E77" s="6" t="s">
        <v>96</v>
      </c>
      <c r="F77" s="6" t="b">
        <v>1</v>
      </c>
      <c r="G77" s="6" t="s">
        <v>26</v>
      </c>
      <c r="H77" s="61">
        <v>110</v>
      </c>
      <c r="I77" s="61" t="s">
        <v>1168</v>
      </c>
      <c r="J77" s="73">
        <v>43972</v>
      </c>
      <c r="K77" s="70">
        <v>45274</v>
      </c>
      <c r="L77" s="70">
        <v>46629</v>
      </c>
      <c r="M77" s="71">
        <v>47557</v>
      </c>
      <c r="N77" s="77">
        <v>43972</v>
      </c>
      <c r="O77" s="78">
        <v>45274</v>
      </c>
      <c r="P77" s="78">
        <v>46629</v>
      </c>
      <c r="Q77" s="79">
        <v>47557</v>
      </c>
      <c r="R77" s="66" t="s">
        <v>1337</v>
      </c>
      <c r="S77" s="58">
        <v>2020</v>
      </c>
      <c r="T77" s="58">
        <v>2023</v>
      </c>
      <c r="U77" s="58">
        <v>2027</v>
      </c>
      <c r="V77" s="58">
        <v>2030</v>
      </c>
      <c r="W77" s="58" t="s">
        <v>1338</v>
      </c>
      <c r="X77" s="58" t="s">
        <v>1338</v>
      </c>
      <c r="Y77" s="58" t="s">
        <v>1339</v>
      </c>
      <c r="Z77" s="58" t="s">
        <v>1339</v>
      </c>
      <c r="AA77" s="1"/>
      <c r="AB77" s="1"/>
    </row>
    <row r="78" spans="1:28" x14ac:dyDescent="0.3">
      <c r="A78" s="6" t="s">
        <v>187</v>
      </c>
      <c r="B78" s="6" t="s">
        <v>188</v>
      </c>
      <c r="C78" s="6" t="s">
        <v>16</v>
      </c>
      <c r="D78" s="6" t="s">
        <v>4</v>
      </c>
      <c r="E78" s="6" t="s">
        <v>96</v>
      </c>
      <c r="F78" s="6" t="b">
        <v>1</v>
      </c>
      <c r="G78" s="6" t="s">
        <v>26</v>
      </c>
      <c r="H78" s="61">
        <v>110</v>
      </c>
      <c r="I78" s="61" t="s">
        <v>1167</v>
      </c>
      <c r="J78" s="73">
        <v>43964</v>
      </c>
      <c r="K78" s="70">
        <v>44426</v>
      </c>
      <c r="L78" s="70">
        <v>45352</v>
      </c>
      <c r="M78" s="71">
        <v>46087</v>
      </c>
      <c r="N78" s="77">
        <v>43964</v>
      </c>
      <c r="O78" s="78">
        <v>44426</v>
      </c>
      <c r="P78" s="78">
        <v>45352</v>
      </c>
      <c r="Q78" s="79">
        <v>46507</v>
      </c>
      <c r="R78" s="66" t="s">
        <v>1337</v>
      </c>
      <c r="S78" s="58">
        <v>2020</v>
      </c>
      <c r="T78" s="58">
        <v>2021</v>
      </c>
      <c r="U78" s="58">
        <v>2024</v>
      </c>
      <c r="V78" s="58">
        <v>2026</v>
      </c>
      <c r="W78" s="58" t="s">
        <v>1338</v>
      </c>
      <c r="X78" s="58" t="s">
        <v>1338</v>
      </c>
      <c r="Y78" s="58" t="s">
        <v>1338</v>
      </c>
      <c r="Z78" s="58" t="s">
        <v>1341</v>
      </c>
      <c r="AA78" s="1"/>
      <c r="AB78" s="1"/>
    </row>
    <row r="79" spans="1:28" x14ac:dyDescent="0.3">
      <c r="A79" s="6" t="s">
        <v>189</v>
      </c>
      <c r="B79" s="6" t="s">
        <v>190</v>
      </c>
      <c r="C79" s="6" t="s">
        <v>1313</v>
      </c>
      <c r="D79" s="6" t="s">
        <v>4</v>
      </c>
      <c r="E79" s="6" t="s">
        <v>96</v>
      </c>
      <c r="F79" s="6" t="b">
        <v>1</v>
      </c>
      <c r="G79" s="6" t="s">
        <v>26</v>
      </c>
      <c r="H79" s="61">
        <v>110</v>
      </c>
      <c r="I79" s="61" t="s">
        <v>1168</v>
      </c>
      <c r="J79" s="73">
        <v>43964</v>
      </c>
      <c r="K79" s="70">
        <v>44302</v>
      </c>
      <c r="L79" s="70">
        <v>45352</v>
      </c>
      <c r="M79" s="71">
        <v>46752</v>
      </c>
      <c r="N79" s="77">
        <v>43964</v>
      </c>
      <c r="O79" s="78">
        <v>44302</v>
      </c>
      <c r="P79" s="78">
        <v>45352</v>
      </c>
      <c r="Q79" s="79">
        <v>46362</v>
      </c>
      <c r="R79" s="66" t="s">
        <v>1337</v>
      </c>
      <c r="S79" s="58">
        <v>2020</v>
      </c>
      <c r="T79" s="58">
        <v>2021</v>
      </c>
      <c r="U79" s="58">
        <v>2024</v>
      </c>
      <c r="V79" s="58">
        <v>2027</v>
      </c>
      <c r="W79" s="58" t="s">
        <v>1338</v>
      </c>
      <c r="X79" s="58" t="s">
        <v>1338</v>
      </c>
      <c r="Y79" s="58" t="s">
        <v>1338</v>
      </c>
      <c r="Z79" s="58" t="s">
        <v>1339</v>
      </c>
      <c r="AA79" s="1"/>
      <c r="AB79" s="1"/>
    </row>
    <row r="80" spans="1:28" x14ac:dyDescent="0.3">
      <c r="A80" s="6" t="s">
        <v>191</v>
      </c>
      <c r="B80" s="6" t="s">
        <v>192</v>
      </c>
      <c r="C80" s="6" t="s">
        <v>1313</v>
      </c>
      <c r="D80" s="6" t="s">
        <v>4</v>
      </c>
      <c r="E80" s="6" t="s">
        <v>96</v>
      </c>
      <c r="F80" s="6" t="b">
        <v>1</v>
      </c>
      <c r="G80" s="6" t="s">
        <v>26</v>
      </c>
      <c r="H80" s="61">
        <v>110</v>
      </c>
      <c r="I80" s="61" t="s">
        <v>1168</v>
      </c>
      <c r="J80" s="73">
        <v>43964</v>
      </c>
      <c r="K80" s="70">
        <v>44391</v>
      </c>
      <c r="L80" s="70">
        <v>45107</v>
      </c>
      <c r="M80" s="71">
        <v>47807</v>
      </c>
      <c r="N80" s="77">
        <v>43964</v>
      </c>
      <c r="O80" s="78">
        <v>44391</v>
      </c>
      <c r="P80" s="78">
        <v>45107</v>
      </c>
      <c r="Q80" s="79">
        <v>46752</v>
      </c>
      <c r="R80" s="66" t="s">
        <v>1337</v>
      </c>
      <c r="S80" s="58">
        <v>2020</v>
      </c>
      <c r="T80" s="58">
        <v>2021</v>
      </c>
      <c r="U80" s="58">
        <v>2023</v>
      </c>
      <c r="V80" s="58">
        <v>2030</v>
      </c>
      <c r="W80" s="58" t="s">
        <v>1338</v>
      </c>
      <c r="X80" s="58" t="s">
        <v>1338</v>
      </c>
      <c r="Y80" s="58" t="s">
        <v>1338</v>
      </c>
      <c r="Z80" s="58" t="s">
        <v>1339</v>
      </c>
      <c r="AA80" s="1"/>
      <c r="AB80" s="1"/>
    </row>
    <row r="81" spans="1:28" x14ac:dyDescent="0.3">
      <c r="A81" s="6" t="s">
        <v>193</v>
      </c>
      <c r="B81" s="6" t="s">
        <v>194</v>
      </c>
      <c r="C81" s="6" t="s">
        <v>1313</v>
      </c>
      <c r="D81" s="6" t="s">
        <v>4</v>
      </c>
      <c r="E81" s="6" t="s">
        <v>96</v>
      </c>
      <c r="F81" s="6" t="b">
        <v>1</v>
      </c>
      <c r="G81" s="6" t="s">
        <v>15</v>
      </c>
      <c r="H81" s="61">
        <v>220</v>
      </c>
      <c r="I81" s="61" t="s">
        <v>1169</v>
      </c>
      <c r="J81" s="73">
        <v>45714</v>
      </c>
      <c r="K81" s="70">
        <v>46378</v>
      </c>
      <c r="L81" s="70">
        <v>47010</v>
      </c>
      <c r="M81" s="71">
        <v>47375</v>
      </c>
      <c r="N81" s="77">
        <v>45714</v>
      </c>
      <c r="O81" s="78">
        <v>46735</v>
      </c>
      <c r="P81" s="78">
        <v>47010</v>
      </c>
      <c r="Q81" s="79">
        <v>47375</v>
      </c>
      <c r="R81" s="66" t="s">
        <v>1337</v>
      </c>
      <c r="S81" s="58">
        <v>2025</v>
      </c>
      <c r="T81" s="58">
        <v>2026</v>
      </c>
      <c r="U81" s="58">
        <v>2028</v>
      </c>
      <c r="V81" s="58">
        <v>2029</v>
      </c>
      <c r="W81" s="58" t="s">
        <v>1338</v>
      </c>
      <c r="X81" s="58" t="s">
        <v>1339</v>
      </c>
      <c r="Y81" s="58" t="s">
        <v>1339</v>
      </c>
      <c r="Z81" s="58" t="s">
        <v>1339</v>
      </c>
      <c r="AA81" s="1"/>
      <c r="AB81" s="1"/>
    </row>
    <row r="82" spans="1:28" x14ac:dyDescent="0.3">
      <c r="A82" s="6" t="s">
        <v>195</v>
      </c>
      <c r="B82" s="6" t="s">
        <v>196</v>
      </c>
      <c r="C82" s="6" t="s">
        <v>1313</v>
      </c>
      <c r="D82" s="6" t="s">
        <v>4</v>
      </c>
      <c r="E82" s="6" t="s">
        <v>96</v>
      </c>
      <c r="F82" s="6" t="b">
        <v>1</v>
      </c>
      <c r="G82" s="6" t="s">
        <v>26</v>
      </c>
      <c r="H82" s="61" t="s">
        <v>1158</v>
      </c>
      <c r="I82" s="61" t="s">
        <v>1168</v>
      </c>
      <c r="J82" s="73">
        <v>44075</v>
      </c>
      <c r="K82" s="70">
        <v>45268</v>
      </c>
      <c r="L82" s="70" t="s">
        <v>23</v>
      </c>
      <c r="M82" s="71" t="s">
        <v>23</v>
      </c>
      <c r="N82" s="77">
        <v>44075</v>
      </c>
      <c r="O82" s="78">
        <v>45268</v>
      </c>
      <c r="P82" s="78" t="s">
        <v>23</v>
      </c>
      <c r="Q82" s="79">
        <v>47107</v>
      </c>
      <c r="R82" s="66" t="s">
        <v>1337</v>
      </c>
      <c r="S82" s="58">
        <v>2020</v>
      </c>
      <c r="T82" s="58">
        <v>2023</v>
      </c>
      <c r="U82" s="58" t="s">
        <v>23</v>
      </c>
      <c r="V82" s="58" t="s">
        <v>23</v>
      </c>
      <c r="W82" s="58" t="s">
        <v>1338</v>
      </c>
      <c r="X82" s="58" t="s">
        <v>1338</v>
      </c>
      <c r="Y82" s="58" t="s">
        <v>1339</v>
      </c>
      <c r="Z82" s="58" t="s">
        <v>1339</v>
      </c>
      <c r="AA82" s="1"/>
      <c r="AB82" s="1"/>
    </row>
    <row r="83" spans="1:28" x14ac:dyDescent="0.3">
      <c r="A83" s="6" t="s">
        <v>197</v>
      </c>
      <c r="B83" s="6" t="s">
        <v>198</v>
      </c>
      <c r="C83" s="6" t="s">
        <v>1313</v>
      </c>
      <c r="D83" s="6" t="s">
        <v>4</v>
      </c>
      <c r="E83" s="6" t="s">
        <v>96</v>
      </c>
      <c r="F83" s="6" t="b">
        <v>1</v>
      </c>
      <c r="G83" s="6" t="s">
        <v>26</v>
      </c>
      <c r="H83" s="61" t="s">
        <v>1158</v>
      </c>
      <c r="I83" s="61" t="s">
        <v>1168</v>
      </c>
      <c r="J83" s="73">
        <v>44323</v>
      </c>
      <c r="K83" s="70">
        <v>45268</v>
      </c>
      <c r="L83" s="70" t="s">
        <v>23</v>
      </c>
      <c r="M83" s="71" t="s">
        <v>23</v>
      </c>
      <c r="N83" s="77">
        <v>44323</v>
      </c>
      <c r="O83" s="78">
        <v>45268</v>
      </c>
      <c r="P83" s="78" t="s">
        <v>23</v>
      </c>
      <c r="Q83" s="79">
        <v>47107</v>
      </c>
      <c r="R83" s="66" t="s">
        <v>1337</v>
      </c>
      <c r="S83" s="58">
        <v>2021</v>
      </c>
      <c r="T83" s="58">
        <v>2023</v>
      </c>
      <c r="U83" s="58" t="s">
        <v>23</v>
      </c>
      <c r="V83" s="58" t="s">
        <v>23</v>
      </c>
      <c r="W83" s="58" t="s">
        <v>1338</v>
      </c>
      <c r="X83" s="58" t="s">
        <v>1338</v>
      </c>
      <c r="Y83" s="58" t="s">
        <v>1339</v>
      </c>
      <c r="Z83" s="58" t="s">
        <v>1339</v>
      </c>
      <c r="AA83" s="1"/>
      <c r="AB83" s="1"/>
    </row>
    <row r="84" spans="1:28" x14ac:dyDescent="0.3">
      <c r="A84" s="6" t="s">
        <v>199</v>
      </c>
      <c r="B84" s="6" t="s">
        <v>200</v>
      </c>
      <c r="C84" s="6" t="s">
        <v>1313</v>
      </c>
      <c r="D84" s="6" t="s">
        <v>4</v>
      </c>
      <c r="E84" s="6" t="s">
        <v>96</v>
      </c>
      <c r="F84" s="6" t="b">
        <v>1</v>
      </c>
      <c r="G84" s="6" t="s">
        <v>26</v>
      </c>
      <c r="H84" s="61" t="s">
        <v>1158</v>
      </c>
      <c r="I84" s="61" t="s">
        <v>1168</v>
      </c>
      <c r="J84" s="73">
        <v>44358</v>
      </c>
      <c r="K84" s="70">
        <v>45268</v>
      </c>
      <c r="L84" s="70" t="s">
        <v>23</v>
      </c>
      <c r="M84" s="71" t="s">
        <v>23</v>
      </c>
      <c r="N84" s="77">
        <v>44358</v>
      </c>
      <c r="O84" s="78">
        <v>45268</v>
      </c>
      <c r="P84" s="78" t="s">
        <v>23</v>
      </c>
      <c r="Q84" s="79">
        <v>47107</v>
      </c>
      <c r="R84" s="66" t="s">
        <v>1337</v>
      </c>
      <c r="S84" s="58">
        <v>2021</v>
      </c>
      <c r="T84" s="58">
        <v>2023</v>
      </c>
      <c r="U84" s="58" t="s">
        <v>23</v>
      </c>
      <c r="V84" s="58" t="s">
        <v>23</v>
      </c>
      <c r="W84" s="58" t="s">
        <v>1338</v>
      </c>
      <c r="X84" s="58" t="s">
        <v>1338</v>
      </c>
      <c r="Y84" s="58" t="s">
        <v>1339</v>
      </c>
      <c r="Z84" s="58" t="s">
        <v>1339</v>
      </c>
      <c r="AA84" s="1"/>
      <c r="AB84" s="1"/>
    </row>
    <row r="85" spans="1:28" x14ac:dyDescent="0.3">
      <c r="A85" s="6" t="s">
        <v>201</v>
      </c>
      <c r="B85" s="6" t="s">
        <v>202</v>
      </c>
      <c r="C85" s="6" t="s">
        <v>1313</v>
      </c>
      <c r="D85" s="6" t="s">
        <v>4</v>
      </c>
      <c r="E85" s="6" t="s">
        <v>96</v>
      </c>
      <c r="F85" s="6" t="b">
        <v>1</v>
      </c>
      <c r="G85" s="6" t="s">
        <v>26</v>
      </c>
      <c r="H85" s="61" t="s">
        <v>1158</v>
      </c>
      <c r="I85" s="61" t="s">
        <v>1168</v>
      </c>
      <c r="J85" s="73">
        <v>44391</v>
      </c>
      <c r="K85" s="70">
        <v>45268</v>
      </c>
      <c r="L85" s="70" t="s">
        <v>23</v>
      </c>
      <c r="M85" s="71" t="s">
        <v>23</v>
      </c>
      <c r="N85" s="77">
        <v>44391</v>
      </c>
      <c r="O85" s="78">
        <v>45268</v>
      </c>
      <c r="P85" s="78" t="s">
        <v>23</v>
      </c>
      <c r="Q85" s="79">
        <v>47107</v>
      </c>
      <c r="R85" s="66" t="s">
        <v>1337</v>
      </c>
      <c r="S85" s="58">
        <v>2021</v>
      </c>
      <c r="T85" s="58">
        <v>2023</v>
      </c>
      <c r="U85" s="58" t="s">
        <v>23</v>
      </c>
      <c r="V85" s="58" t="s">
        <v>23</v>
      </c>
      <c r="W85" s="58" t="s">
        <v>1338</v>
      </c>
      <c r="X85" s="58" t="s">
        <v>1338</v>
      </c>
      <c r="Y85" s="58" t="s">
        <v>1339</v>
      </c>
      <c r="Z85" s="58" t="s">
        <v>1339</v>
      </c>
      <c r="AA85" s="1"/>
      <c r="AB85" s="1"/>
    </row>
    <row r="86" spans="1:28" x14ac:dyDescent="0.3">
      <c r="A86" s="6" t="s">
        <v>203</v>
      </c>
      <c r="B86" s="6" t="s">
        <v>204</v>
      </c>
      <c r="C86" s="6" t="s">
        <v>58</v>
      </c>
      <c r="D86" s="6" t="s">
        <v>4</v>
      </c>
      <c r="E86" s="6" t="s">
        <v>96</v>
      </c>
      <c r="F86" s="6" t="b">
        <v>1</v>
      </c>
      <c r="G86" s="6" t="s">
        <v>107</v>
      </c>
      <c r="H86" s="61">
        <v>110</v>
      </c>
      <c r="I86" s="61" t="s">
        <v>1169</v>
      </c>
      <c r="J86" s="73">
        <v>44049</v>
      </c>
      <c r="K86" s="70">
        <v>46721</v>
      </c>
      <c r="L86" s="70" t="s">
        <v>23</v>
      </c>
      <c r="M86" s="71" t="s">
        <v>23</v>
      </c>
      <c r="N86" s="77">
        <v>44104</v>
      </c>
      <c r="O86" s="78">
        <v>45838</v>
      </c>
      <c r="P86" s="78" t="s">
        <v>23</v>
      </c>
      <c r="Q86" s="79">
        <v>46376</v>
      </c>
      <c r="R86" s="66" t="s">
        <v>1337</v>
      </c>
      <c r="S86" s="58">
        <v>2020</v>
      </c>
      <c r="T86" s="58">
        <v>2027</v>
      </c>
      <c r="U86" s="58" t="s">
        <v>23</v>
      </c>
      <c r="V86" s="58" t="s">
        <v>23</v>
      </c>
      <c r="W86" s="58" t="s">
        <v>1338</v>
      </c>
      <c r="X86" s="58" t="s">
        <v>1339</v>
      </c>
      <c r="Y86" s="58" t="s">
        <v>1339</v>
      </c>
      <c r="Z86" s="58" t="s">
        <v>1339</v>
      </c>
      <c r="AA86" s="1"/>
      <c r="AB86" s="1"/>
    </row>
    <row r="87" spans="1:28" x14ac:dyDescent="0.3">
      <c r="A87" s="6" t="s">
        <v>205</v>
      </c>
      <c r="B87" s="6" t="s">
        <v>206</v>
      </c>
      <c r="C87" s="6" t="s">
        <v>82</v>
      </c>
      <c r="D87" s="6" t="s">
        <v>4</v>
      </c>
      <c r="E87" s="6" t="s">
        <v>96</v>
      </c>
      <c r="F87" s="6" t="b">
        <v>1</v>
      </c>
      <c r="G87" s="6" t="s">
        <v>107</v>
      </c>
      <c r="H87" s="61">
        <v>110</v>
      </c>
      <c r="I87" s="61" t="s">
        <v>1169</v>
      </c>
      <c r="J87" s="73">
        <v>44504</v>
      </c>
      <c r="K87" s="70" t="s">
        <v>23</v>
      </c>
      <c r="L87" s="70" t="s">
        <v>23</v>
      </c>
      <c r="M87" s="71" t="s">
        <v>23</v>
      </c>
      <c r="N87" s="77">
        <v>44504</v>
      </c>
      <c r="O87" s="78">
        <v>46336</v>
      </c>
      <c r="P87" s="78">
        <v>46549</v>
      </c>
      <c r="Q87" s="79">
        <v>46612</v>
      </c>
      <c r="R87" s="66" t="s">
        <v>1340</v>
      </c>
      <c r="S87" s="58">
        <v>2021</v>
      </c>
      <c r="T87" s="58" t="s">
        <v>23</v>
      </c>
      <c r="U87" s="58" t="s">
        <v>23</v>
      </c>
      <c r="V87" s="58" t="s">
        <v>23</v>
      </c>
      <c r="W87" s="58" t="s">
        <v>1338</v>
      </c>
      <c r="X87" s="58" t="s">
        <v>1339</v>
      </c>
      <c r="Y87" s="58" t="s">
        <v>1339</v>
      </c>
      <c r="Z87" s="58" t="s">
        <v>1339</v>
      </c>
      <c r="AA87" s="1"/>
      <c r="AB87" s="1"/>
    </row>
    <row r="88" spans="1:28" x14ac:dyDescent="0.3">
      <c r="A88" s="6" t="s">
        <v>207</v>
      </c>
      <c r="B88" s="6" t="s">
        <v>208</v>
      </c>
      <c r="C88" s="6" t="s">
        <v>209</v>
      </c>
      <c r="D88" s="6" t="s">
        <v>4</v>
      </c>
      <c r="E88" s="6" t="s">
        <v>96</v>
      </c>
      <c r="F88" s="6" t="b">
        <v>1</v>
      </c>
      <c r="G88" s="6" t="s">
        <v>26</v>
      </c>
      <c r="H88" s="61">
        <v>110</v>
      </c>
      <c r="I88" s="61" t="s">
        <v>1168</v>
      </c>
      <c r="J88" s="73">
        <v>44105</v>
      </c>
      <c r="K88" s="70">
        <v>44440</v>
      </c>
      <c r="L88" s="70">
        <v>46300</v>
      </c>
      <c r="M88" s="71">
        <v>47067</v>
      </c>
      <c r="N88" s="77">
        <v>44105</v>
      </c>
      <c r="O88" s="78">
        <v>44440</v>
      </c>
      <c r="P88" s="78">
        <v>46300</v>
      </c>
      <c r="Q88" s="79">
        <v>47067</v>
      </c>
      <c r="R88" s="66" t="s">
        <v>1337</v>
      </c>
      <c r="S88" s="58">
        <v>2020</v>
      </c>
      <c r="T88" s="58">
        <v>2021</v>
      </c>
      <c r="U88" s="58">
        <v>2026</v>
      </c>
      <c r="V88" s="58">
        <v>2028</v>
      </c>
      <c r="W88" s="58" t="s">
        <v>1338</v>
      </c>
      <c r="X88" s="58" t="s">
        <v>1338</v>
      </c>
      <c r="Y88" s="58" t="s">
        <v>1339</v>
      </c>
      <c r="Z88" s="58" t="s">
        <v>1339</v>
      </c>
      <c r="AA88" s="1"/>
      <c r="AB88" s="1"/>
    </row>
    <row r="89" spans="1:28" x14ac:dyDescent="0.3">
      <c r="A89" s="6" t="s">
        <v>210</v>
      </c>
      <c r="B89" s="6" t="s">
        <v>211</v>
      </c>
      <c r="C89" s="6" t="s">
        <v>212</v>
      </c>
      <c r="D89" s="6" t="s">
        <v>4</v>
      </c>
      <c r="E89" s="6" t="s">
        <v>96</v>
      </c>
      <c r="F89" s="6" t="b">
        <v>1</v>
      </c>
      <c r="G89" s="6" t="s">
        <v>26</v>
      </c>
      <c r="H89" s="61">
        <v>220</v>
      </c>
      <c r="I89" s="61" t="s">
        <v>1168</v>
      </c>
      <c r="J89" s="73">
        <v>44105</v>
      </c>
      <c r="K89" s="70">
        <v>44425</v>
      </c>
      <c r="L89" s="70">
        <v>45971</v>
      </c>
      <c r="M89" s="71">
        <v>46721</v>
      </c>
      <c r="N89" s="77">
        <v>44105</v>
      </c>
      <c r="O89" s="78">
        <v>44425</v>
      </c>
      <c r="P89" s="78">
        <v>45971</v>
      </c>
      <c r="Q89" s="79">
        <v>46721</v>
      </c>
      <c r="R89" s="66" t="s">
        <v>1337</v>
      </c>
      <c r="S89" s="58">
        <v>2020</v>
      </c>
      <c r="T89" s="58">
        <v>2021</v>
      </c>
      <c r="U89" s="58">
        <v>2025</v>
      </c>
      <c r="V89" s="58">
        <v>2027</v>
      </c>
      <c r="W89" s="58" t="s">
        <v>1338</v>
      </c>
      <c r="X89" s="58" t="s">
        <v>1338</v>
      </c>
      <c r="Y89" s="58" t="s">
        <v>1338</v>
      </c>
      <c r="Z89" s="58" t="s">
        <v>1339</v>
      </c>
      <c r="AA89" s="1"/>
      <c r="AB89" s="1"/>
    </row>
    <row r="90" spans="1:28" x14ac:dyDescent="0.3">
      <c r="A90" s="6" t="s">
        <v>213</v>
      </c>
      <c r="B90" s="6" t="s">
        <v>214</v>
      </c>
      <c r="C90" s="6" t="s">
        <v>1313</v>
      </c>
      <c r="D90" s="6" t="s">
        <v>4</v>
      </c>
      <c r="E90" s="6" t="s">
        <v>96</v>
      </c>
      <c r="F90" s="6" t="b">
        <v>1</v>
      </c>
      <c r="G90" s="6" t="s">
        <v>26</v>
      </c>
      <c r="H90" s="61">
        <v>110</v>
      </c>
      <c r="I90" s="61" t="s">
        <v>1168</v>
      </c>
      <c r="J90" s="73">
        <v>44105</v>
      </c>
      <c r="K90" s="70">
        <v>44393</v>
      </c>
      <c r="L90" s="70">
        <v>46175</v>
      </c>
      <c r="M90" s="71">
        <v>46805</v>
      </c>
      <c r="N90" s="77">
        <v>44105</v>
      </c>
      <c r="O90" s="78">
        <v>44393</v>
      </c>
      <c r="P90" s="78">
        <v>46174</v>
      </c>
      <c r="Q90" s="79">
        <v>46805</v>
      </c>
      <c r="R90" s="66" t="s">
        <v>1337</v>
      </c>
      <c r="S90" s="58">
        <v>2020</v>
      </c>
      <c r="T90" s="58">
        <v>2021</v>
      </c>
      <c r="U90" s="58">
        <v>2026</v>
      </c>
      <c r="V90" s="58">
        <v>2028</v>
      </c>
      <c r="W90" s="58" t="s">
        <v>1338</v>
      </c>
      <c r="X90" s="58" t="s">
        <v>1338</v>
      </c>
      <c r="Y90" s="58" t="s">
        <v>1341</v>
      </c>
      <c r="Z90" s="58" t="s">
        <v>1339</v>
      </c>
      <c r="AA90" s="1"/>
      <c r="AB90" s="1"/>
    </row>
    <row r="91" spans="1:28" x14ac:dyDescent="0.3">
      <c r="A91" s="6" t="s">
        <v>215</v>
      </c>
      <c r="B91" s="6" t="s">
        <v>216</v>
      </c>
      <c r="C91" s="6" t="s">
        <v>209</v>
      </c>
      <c r="D91" s="6" t="s">
        <v>4</v>
      </c>
      <c r="E91" s="6" t="s">
        <v>96</v>
      </c>
      <c r="F91" s="6" t="b">
        <v>1</v>
      </c>
      <c r="G91" s="6" t="s">
        <v>26</v>
      </c>
      <c r="H91" s="61">
        <v>220</v>
      </c>
      <c r="I91" s="61" t="s">
        <v>1168</v>
      </c>
      <c r="J91" s="73">
        <v>44105</v>
      </c>
      <c r="K91" s="70">
        <v>44440</v>
      </c>
      <c r="L91" s="70">
        <v>46128</v>
      </c>
      <c r="M91" s="71">
        <v>46701</v>
      </c>
      <c r="N91" s="77">
        <v>44105</v>
      </c>
      <c r="O91" s="78">
        <v>44440</v>
      </c>
      <c r="P91" s="78">
        <v>46128</v>
      </c>
      <c r="Q91" s="79">
        <v>46701</v>
      </c>
      <c r="R91" s="66" t="s">
        <v>1337</v>
      </c>
      <c r="S91" s="58">
        <v>2020</v>
      </c>
      <c r="T91" s="58">
        <v>2021</v>
      </c>
      <c r="U91" s="58">
        <v>2026</v>
      </c>
      <c r="V91" s="58">
        <v>2027</v>
      </c>
      <c r="W91" s="58" t="s">
        <v>1338</v>
      </c>
      <c r="X91" s="58" t="s">
        <v>1338</v>
      </c>
      <c r="Y91" s="58" t="s">
        <v>1341</v>
      </c>
      <c r="Z91" s="58" t="s">
        <v>1339</v>
      </c>
      <c r="AA91" s="1"/>
      <c r="AB91" s="1"/>
    </row>
    <row r="92" spans="1:28" x14ac:dyDescent="0.3">
      <c r="A92" s="6" t="s">
        <v>217</v>
      </c>
      <c r="B92" s="6" t="s">
        <v>218</v>
      </c>
      <c r="C92" s="6" t="s">
        <v>111</v>
      </c>
      <c r="D92" s="6" t="s">
        <v>4</v>
      </c>
      <c r="E92" s="6" t="s">
        <v>96</v>
      </c>
      <c r="F92" s="6" t="b">
        <v>1</v>
      </c>
      <c r="G92" s="6" t="s">
        <v>107</v>
      </c>
      <c r="H92" s="61">
        <v>110</v>
      </c>
      <c r="I92" s="61" t="s">
        <v>1169</v>
      </c>
      <c r="J92" s="73">
        <v>44231</v>
      </c>
      <c r="K92" s="70" t="s">
        <v>23</v>
      </c>
      <c r="L92" s="70" t="s">
        <v>23</v>
      </c>
      <c r="M92" s="71" t="s">
        <v>23</v>
      </c>
      <c r="N92" s="77">
        <v>44231</v>
      </c>
      <c r="O92" s="78">
        <v>46142</v>
      </c>
      <c r="P92" s="78">
        <v>46568</v>
      </c>
      <c r="Q92" s="79">
        <v>47711</v>
      </c>
      <c r="R92" s="66" t="s">
        <v>1337</v>
      </c>
      <c r="S92" s="58">
        <v>2021</v>
      </c>
      <c r="T92" s="58" t="s">
        <v>23</v>
      </c>
      <c r="U92" s="58" t="s">
        <v>23</v>
      </c>
      <c r="V92" s="58" t="s">
        <v>23</v>
      </c>
      <c r="W92" s="58" t="s">
        <v>1338</v>
      </c>
      <c r="X92" s="58" t="s">
        <v>1339</v>
      </c>
      <c r="Y92" s="58" t="s">
        <v>1339</v>
      </c>
      <c r="Z92" s="58" t="s">
        <v>1339</v>
      </c>
      <c r="AA92" s="1"/>
      <c r="AB92" s="1"/>
    </row>
    <row r="93" spans="1:28" x14ac:dyDescent="0.3">
      <c r="A93" s="55" t="s">
        <v>219</v>
      </c>
      <c r="B93" s="6" t="s">
        <v>220</v>
      </c>
      <c r="C93" s="6" t="s">
        <v>99</v>
      </c>
      <c r="D93" s="6" t="s">
        <v>4</v>
      </c>
      <c r="E93" s="6" t="s">
        <v>96</v>
      </c>
      <c r="F93" s="6" t="b">
        <v>1</v>
      </c>
      <c r="G93" s="6" t="s">
        <v>107</v>
      </c>
      <c r="H93" s="61">
        <v>110</v>
      </c>
      <c r="I93" s="61" t="s">
        <v>1169</v>
      </c>
      <c r="J93" s="73">
        <v>44322</v>
      </c>
      <c r="K93" s="70" t="s">
        <v>23</v>
      </c>
      <c r="L93" s="70" t="s">
        <v>23</v>
      </c>
      <c r="M93" s="71" t="s">
        <v>23</v>
      </c>
      <c r="N93" s="77">
        <v>44322</v>
      </c>
      <c r="O93" s="78">
        <v>47074</v>
      </c>
      <c r="P93" s="78">
        <v>47386</v>
      </c>
      <c r="Q93" s="79">
        <v>47386</v>
      </c>
      <c r="R93" s="66" t="s">
        <v>1337</v>
      </c>
      <c r="S93" s="58">
        <v>2021</v>
      </c>
      <c r="T93" s="58" t="s">
        <v>23</v>
      </c>
      <c r="U93" s="58" t="s">
        <v>23</v>
      </c>
      <c r="V93" s="58" t="s">
        <v>23</v>
      </c>
      <c r="W93" s="58" t="s">
        <v>1338</v>
      </c>
      <c r="X93" s="58" t="s">
        <v>1339</v>
      </c>
      <c r="Y93" s="58" t="s">
        <v>1339</v>
      </c>
      <c r="Z93" s="58" t="s">
        <v>1339</v>
      </c>
      <c r="AA93" s="1"/>
      <c r="AB93" s="1"/>
    </row>
    <row r="94" spans="1:28" x14ac:dyDescent="0.3">
      <c r="A94" s="6" t="s">
        <v>221</v>
      </c>
      <c r="B94" s="6" t="s">
        <v>222</v>
      </c>
      <c r="C94" s="6" t="s">
        <v>1313</v>
      </c>
      <c r="D94" s="6" t="s">
        <v>4</v>
      </c>
      <c r="E94" s="6" t="s">
        <v>96</v>
      </c>
      <c r="F94" s="6" t="b">
        <v>1</v>
      </c>
      <c r="G94" s="6" t="s">
        <v>26</v>
      </c>
      <c r="H94" s="61">
        <v>110</v>
      </c>
      <c r="I94" s="61" t="s">
        <v>1168</v>
      </c>
      <c r="J94" s="73">
        <v>44147</v>
      </c>
      <c r="K94" s="70">
        <v>44440</v>
      </c>
      <c r="L94" s="70">
        <v>45352</v>
      </c>
      <c r="M94" s="71">
        <v>46919</v>
      </c>
      <c r="N94" s="77">
        <v>44147</v>
      </c>
      <c r="O94" s="78">
        <v>44440</v>
      </c>
      <c r="P94" s="78">
        <v>45352</v>
      </c>
      <c r="Q94" s="79">
        <v>46919</v>
      </c>
      <c r="R94" s="66" t="s">
        <v>1337</v>
      </c>
      <c r="S94" s="58">
        <v>2020</v>
      </c>
      <c r="T94" s="58">
        <v>2021</v>
      </c>
      <c r="U94" s="58">
        <v>2024</v>
      </c>
      <c r="V94" s="58">
        <v>2028</v>
      </c>
      <c r="W94" s="58" t="s">
        <v>1338</v>
      </c>
      <c r="X94" s="58" t="s">
        <v>1338</v>
      </c>
      <c r="Y94" s="58" t="s">
        <v>1338</v>
      </c>
      <c r="Z94" s="58" t="s">
        <v>1339</v>
      </c>
      <c r="AA94" s="1"/>
      <c r="AB94" s="1"/>
    </row>
    <row r="95" spans="1:28" x14ac:dyDescent="0.3">
      <c r="A95" s="6" t="s">
        <v>223</v>
      </c>
      <c r="B95" s="6" t="s">
        <v>224</v>
      </c>
      <c r="C95" s="6" t="s">
        <v>1313</v>
      </c>
      <c r="D95" s="6" t="s">
        <v>4</v>
      </c>
      <c r="E95" s="6" t="s">
        <v>96</v>
      </c>
      <c r="F95" s="6" t="b">
        <v>1</v>
      </c>
      <c r="G95" s="6" t="s">
        <v>26</v>
      </c>
      <c r="H95" s="61">
        <v>220</v>
      </c>
      <c r="I95" s="61" t="s">
        <v>1168</v>
      </c>
      <c r="J95" s="73">
        <v>44169</v>
      </c>
      <c r="K95" s="70">
        <v>44504</v>
      </c>
      <c r="L95" s="70">
        <v>44805</v>
      </c>
      <c r="M95" s="71">
        <v>46720</v>
      </c>
      <c r="N95" s="77">
        <v>44169</v>
      </c>
      <c r="O95" s="78">
        <v>44504</v>
      </c>
      <c r="P95" s="78" t="s">
        <v>23</v>
      </c>
      <c r="Q95" s="79">
        <v>46720</v>
      </c>
      <c r="R95" s="66" t="s">
        <v>1340</v>
      </c>
      <c r="S95" s="58">
        <v>2020</v>
      </c>
      <c r="T95" s="58">
        <v>2021</v>
      </c>
      <c r="U95" s="58">
        <v>2022</v>
      </c>
      <c r="V95" s="58">
        <v>2027</v>
      </c>
      <c r="W95" s="58" t="s">
        <v>1338</v>
      </c>
      <c r="X95" s="58" t="s">
        <v>1338</v>
      </c>
      <c r="Y95" s="58" t="s">
        <v>1338</v>
      </c>
      <c r="Z95" s="58" t="s">
        <v>1339</v>
      </c>
      <c r="AA95" s="1"/>
      <c r="AB95" s="1"/>
    </row>
    <row r="96" spans="1:28" x14ac:dyDescent="0.3">
      <c r="A96" s="6" t="s">
        <v>225</v>
      </c>
      <c r="B96" s="6" t="s">
        <v>226</v>
      </c>
      <c r="C96" s="6" t="s">
        <v>1313</v>
      </c>
      <c r="D96" s="6" t="s">
        <v>4</v>
      </c>
      <c r="E96" s="6" t="s">
        <v>96</v>
      </c>
      <c r="F96" s="6" t="b">
        <v>1</v>
      </c>
      <c r="G96" s="6" t="s">
        <v>26</v>
      </c>
      <c r="H96" s="61">
        <v>110</v>
      </c>
      <c r="I96" s="61" t="s">
        <v>1168</v>
      </c>
      <c r="J96" s="73">
        <v>44169</v>
      </c>
      <c r="K96" s="70">
        <v>44546</v>
      </c>
      <c r="L96" s="70">
        <v>46217</v>
      </c>
      <c r="M96" s="71">
        <v>46983</v>
      </c>
      <c r="N96" s="77">
        <v>44169</v>
      </c>
      <c r="O96" s="78">
        <v>44546</v>
      </c>
      <c r="P96" s="78" t="s">
        <v>23</v>
      </c>
      <c r="Q96" s="79">
        <v>46983</v>
      </c>
      <c r="R96" s="66" t="s">
        <v>1340</v>
      </c>
      <c r="S96" s="58">
        <v>2020</v>
      </c>
      <c r="T96" s="58">
        <v>2021</v>
      </c>
      <c r="U96" s="58">
        <v>2026</v>
      </c>
      <c r="V96" s="58">
        <v>2028</v>
      </c>
      <c r="W96" s="58" t="s">
        <v>1338</v>
      </c>
      <c r="X96" s="58" t="s">
        <v>1338</v>
      </c>
      <c r="Y96" s="58" t="s">
        <v>1339</v>
      </c>
      <c r="Z96" s="58" t="s">
        <v>1339</v>
      </c>
      <c r="AA96" s="1"/>
      <c r="AB96" s="1"/>
    </row>
    <row r="97" spans="1:28" x14ac:dyDescent="0.3">
      <c r="A97" s="6" t="s">
        <v>228</v>
      </c>
      <c r="B97" s="6" t="s">
        <v>229</v>
      </c>
      <c r="C97" s="6" t="s">
        <v>55</v>
      </c>
      <c r="D97" s="6" t="s">
        <v>4</v>
      </c>
      <c r="E97" s="6" t="s">
        <v>96</v>
      </c>
      <c r="F97" s="6" t="b">
        <v>1</v>
      </c>
      <c r="G97" s="6" t="s">
        <v>26</v>
      </c>
      <c r="H97" s="61">
        <v>220</v>
      </c>
      <c r="I97" s="61" t="s">
        <v>1168</v>
      </c>
      <c r="J97" s="73">
        <v>44231</v>
      </c>
      <c r="K97" s="70">
        <v>44546</v>
      </c>
      <c r="L97" s="70">
        <v>45962</v>
      </c>
      <c r="M97" s="71">
        <v>47118</v>
      </c>
      <c r="N97" s="77">
        <v>44231</v>
      </c>
      <c r="O97" s="78">
        <v>44546</v>
      </c>
      <c r="P97" s="78" t="s">
        <v>23</v>
      </c>
      <c r="Q97" s="79">
        <v>46356</v>
      </c>
      <c r="R97" s="66" t="s">
        <v>1340</v>
      </c>
      <c r="S97" s="58">
        <v>2021</v>
      </c>
      <c r="T97" s="58">
        <v>2021</v>
      </c>
      <c r="U97" s="58">
        <v>2025</v>
      </c>
      <c r="V97" s="58">
        <v>2028</v>
      </c>
      <c r="W97" s="58" t="s">
        <v>1338</v>
      </c>
      <c r="X97" s="58" t="s">
        <v>1338</v>
      </c>
      <c r="Y97" s="58" t="s">
        <v>1338</v>
      </c>
      <c r="Z97" s="58" t="s">
        <v>1339</v>
      </c>
      <c r="AA97" s="1"/>
      <c r="AB97" s="1"/>
    </row>
    <row r="98" spans="1:28" x14ac:dyDescent="0.3">
      <c r="A98" s="6" t="s">
        <v>230</v>
      </c>
      <c r="B98" s="6" t="s">
        <v>231</v>
      </c>
      <c r="C98" s="6" t="s">
        <v>108</v>
      </c>
      <c r="D98" s="6" t="s">
        <v>4</v>
      </c>
      <c r="E98" s="6" t="s">
        <v>96</v>
      </c>
      <c r="F98" s="6" t="b">
        <v>1</v>
      </c>
      <c r="G98" s="6" t="s">
        <v>26</v>
      </c>
      <c r="H98" s="61">
        <v>110</v>
      </c>
      <c r="I98" s="61" t="s">
        <v>1168</v>
      </c>
      <c r="J98" s="73">
        <v>44231</v>
      </c>
      <c r="K98" s="70">
        <v>44504</v>
      </c>
      <c r="L98" s="70">
        <v>45807</v>
      </c>
      <c r="M98" s="71">
        <v>47246</v>
      </c>
      <c r="N98" s="77">
        <v>44231</v>
      </c>
      <c r="O98" s="78">
        <v>44504</v>
      </c>
      <c r="P98" s="78">
        <v>45807</v>
      </c>
      <c r="Q98" s="79">
        <v>46881</v>
      </c>
      <c r="R98" s="66" t="s">
        <v>1337</v>
      </c>
      <c r="S98" s="58">
        <v>2021</v>
      </c>
      <c r="T98" s="58">
        <v>2021</v>
      </c>
      <c r="U98" s="58">
        <v>2025</v>
      </c>
      <c r="V98" s="58">
        <v>2029</v>
      </c>
      <c r="W98" s="58" t="s">
        <v>1338</v>
      </c>
      <c r="X98" s="58" t="s">
        <v>1338</v>
      </c>
      <c r="Y98" s="58" t="s">
        <v>1338</v>
      </c>
      <c r="Z98" s="58" t="s">
        <v>1339</v>
      </c>
      <c r="AA98" s="1"/>
      <c r="AB98" s="1"/>
    </row>
    <row r="99" spans="1:28" x14ac:dyDescent="0.3">
      <c r="A99" s="6" t="s">
        <v>233</v>
      </c>
      <c r="B99" s="6" t="s">
        <v>234</v>
      </c>
      <c r="C99" s="6" t="s">
        <v>82</v>
      </c>
      <c r="D99" s="6" t="s">
        <v>4</v>
      </c>
      <c r="E99" s="6" t="s">
        <v>96</v>
      </c>
      <c r="F99" s="6" t="b">
        <v>1</v>
      </c>
      <c r="G99" s="6" t="s">
        <v>26</v>
      </c>
      <c r="H99" s="61">
        <v>110</v>
      </c>
      <c r="I99" s="61" t="s">
        <v>1168</v>
      </c>
      <c r="J99" s="73">
        <v>44231</v>
      </c>
      <c r="K99" s="70">
        <v>44627</v>
      </c>
      <c r="L99" s="70">
        <v>46255</v>
      </c>
      <c r="M99" s="71">
        <v>46721</v>
      </c>
      <c r="N99" s="77">
        <v>44231</v>
      </c>
      <c r="O99" s="78">
        <v>44627</v>
      </c>
      <c r="P99" s="78">
        <v>46255</v>
      </c>
      <c r="Q99" s="79">
        <v>46356</v>
      </c>
      <c r="R99" s="66" t="s">
        <v>1340</v>
      </c>
      <c r="S99" s="58">
        <v>2021</v>
      </c>
      <c r="T99" s="58">
        <v>2022</v>
      </c>
      <c r="U99" s="58">
        <v>2026</v>
      </c>
      <c r="V99" s="58">
        <v>2027</v>
      </c>
      <c r="W99" s="58" t="s">
        <v>1338</v>
      </c>
      <c r="X99" s="58" t="s">
        <v>1338</v>
      </c>
      <c r="Y99" s="58" t="s">
        <v>1339</v>
      </c>
      <c r="Z99" s="58" t="s">
        <v>1339</v>
      </c>
      <c r="AA99" s="1"/>
      <c r="AB99" s="1"/>
    </row>
    <row r="100" spans="1:28" x14ac:dyDescent="0.3">
      <c r="A100" s="6" t="s">
        <v>235</v>
      </c>
      <c r="B100" s="6" t="s">
        <v>236</v>
      </c>
      <c r="C100" s="6" t="s">
        <v>16</v>
      </c>
      <c r="D100" s="6" t="s">
        <v>4</v>
      </c>
      <c r="E100" s="6" t="s">
        <v>96</v>
      </c>
      <c r="F100" s="6" t="b">
        <v>1</v>
      </c>
      <c r="G100" s="6" t="s">
        <v>107</v>
      </c>
      <c r="H100" s="61">
        <v>110</v>
      </c>
      <c r="I100" s="61" t="s">
        <v>1168</v>
      </c>
      <c r="J100" s="73">
        <v>44273</v>
      </c>
      <c r="K100" s="70">
        <v>45894</v>
      </c>
      <c r="L100" s="70">
        <v>46127</v>
      </c>
      <c r="M100" s="71">
        <v>46374</v>
      </c>
      <c r="N100" s="77">
        <v>44273</v>
      </c>
      <c r="O100" s="78">
        <v>45894</v>
      </c>
      <c r="P100" s="78">
        <v>46374</v>
      </c>
      <c r="Q100" s="79">
        <v>46374</v>
      </c>
      <c r="R100" s="66" t="s">
        <v>1337</v>
      </c>
      <c r="S100" s="58">
        <v>2021</v>
      </c>
      <c r="T100" s="58">
        <v>2025</v>
      </c>
      <c r="U100" s="58">
        <v>2026</v>
      </c>
      <c r="V100" s="58">
        <v>2026</v>
      </c>
      <c r="W100" s="58" t="s">
        <v>1338</v>
      </c>
      <c r="X100" s="58" t="s">
        <v>1338</v>
      </c>
      <c r="Y100" s="58" t="s">
        <v>1341</v>
      </c>
      <c r="Z100" s="58" t="s">
        <v>1339</v>
      </c>
      <c r="AA100" s="1"/>
      <c r="AB100" s="1"/>
    </row>
    <row r="101" spans="1:28" x14ac:dyDescent="0.3">
      <c r="A101" s="6" t="s">
        <v>237</v>
      </c>
      <c r="B101" s="6" t="s">
        <v>238</v>
      </c>
      <c r="C101" s="6" t="s">
        <v>1313</v>
      </c>
      <c r="D101" s="6" t="s">
        <v>4</v>
      </c>
      <c r="E101" s="6" t="s">
        <v>96</v>
      </c>
      <c r="F101" s="6" t="b">
        <v>1</v>
      </c>
      <c r="G101" s="6" t="s">
        <v>15</v>
      </c>
      <c r="H101" s="61">
        <v>110</v>
      </c>
      <c r="I101" s="61" t="s">
        <v>1168</v>
      </c>
      <c r="J101" s="73">
        <v>44273</v>
      </c>
      <c r="K101" s="70">
        <v>45947</v>
      </c>
      <c r="L101" s="70">
        <v>46675</v>
      </c>
      <c r="M101" s="71">
        <v>46584</v>
      </c>
      <c r="N101" s="77">
        <v>44273</v>
      </c>
      <c r="O101" s="78">
        <v>45947</v>
      </c>
      <c r="P101" s="78">
        <v>46310</v>
      </c>
      <c r="Q101" s="79">
        <v>46585</v>
      </c>
      <c r="R101" s="66" t="s">
        <v>1340</v>
      </c>
      <c r="S101" s="58">
        <v>2021</v>
      </c>
      <c r="T101" s="58">
        <v>2025</v>
      </c>
      <c r="U101" s="58">
        <v>2027</v>
      </c>
      <c r="V101" s="58">
        <v>2027</v>
      </c>
      <c r="W101" s="58" t="s">
        <v>1338</v>
      </c>
      <c r="X101" s="58" t="s">
        <v>1338</v>
      </c>
      <c r="Y101" s="58" t="s">
        <v>1339</v>
      </c>
      <c r="Z101" s="58" t="s">
        <v>1339</v>
      </c>
      <c r="AA101" s="1"/>
      <c r="AB101" s="1"/>
    </row>
    <row r="102" spans="1:28" x14ac:dyDescent="0.3">
      <c r="A102" s="6" t="s">
        <v>239</v>
      </c>
      <c r="B102" s="6" t="s">
        <v>240</v>
      </c>
      <c r="C102" s="6" t="s">
        <v>1313</v>
      </c>
      <c r="D102" s="6" t="s">
        <v>4</v>
      </c>
      <c r="E102" s="6" t="s">
        <v>96</v>
      </c>
      <c r="F102" s="6" t="b">
        <v>1</v>
      </c>
      <c r="G102" s="6" t="s">
        <v>15</v>
      </c>
      <c r="H102" s="61">
        <v>110</v>
      </c>
      <c r="I102" s="61" t="s">
        <v>1167</v>
      </c>
      <c r="J102" s="73">
        <v>44413</v>
      </c>
      <c r="K102" s="70">
        <v>45827</v>
      </c>
      <c r="L102" s="70">
        <v>46008</v>
      </c>
      <c r="M102" s="71">
        <v>46169</v>
      </c>
      <c r="N102" s="77">
        <v>44413</v>
      </c>
      <c r="O102" s="78">
        <v>45827</v>
      </c>
      <c r="P102" s="78">
        <v>46008</v>
      </c>
      <c r="Q102" s="79">
        <v>46500</v>
      </c>
      <c r="R102" s="66" t="s">
        <v>1340</v>
      </c>
      <c r="S102" s="58">
        <v>2021</v>
      </c>
      <c r="T102" s="58">
        <v>2025</v>
      </c>
      <c r="U102" s="58">
        <v>2025</v>
      </c>
      <c r="V102" s="58">
        <v>2026</v>
      </c>
      <c r="W102" s="58" t="s">
        <v>1338</v>
      </c>
      <c r="X102" s="58" t="s">
        <v>1338</v>
      </c>
      <c r="Y102" s="58" t="s">
        <v>1338</v>
      </c>
      <c r="Z102" s="58" t="s">
        <v>1341</v>
      </c>
      <c r="AA102" s="1"/>
      <c r="AB102" s="1"/>
    </row>
    <row r="103" spans="1:28" x14ac:dyDescent="0.3">
      <c r="A103" s="6" t="s">
        <v>241</v>
      </c>
      <c r="B103" s="6" t="s">
        <v>242</v>
      </c>
      <c r="C103" s="6" t="s">
        <v>36</v>
      </c>
      <c r="D103" s="6" t="s">
        <v>4</v>
      </c>
      <c r="E103" s="6" t="s">
        <v>96</v>
      </c>
      <c r="F103" s="6" t="b">
        <v>1</v>
      </c>
      <c r="G103" s="6" t="s">
        <v>15</v>
      </c>
      <c r="H103" s="61">
        <v>110</v>
      </c>
      <c r="I103" s="61" t="s">
        <v>1168</v>
      </c>
      <c r="J103" s="73">
        <v>44364</v>
      </c>
      <c r="K103" s="70">
        <v>45208</v>
      </c>
      <c r="L103" s="70">
        <v>45919</v>
      </c>
      <c r="M103" s="71">
        <v>46262</v>
      </c>
      <c r="N103" s="77">
        <v>44364</v>
      </c>
      <c r="O103" s="78">
        <v>45208</v>
      </c>
      <c r="P103" s="78">
        <v>45919</v>
      </c>
      <c r="Q103" s="79">
        <v>46141</v>
      </c>
      <c r="R103" s="66" t="s">
        <v>1340</v>
      </c>
      <c r="S103" s="58">
        <v>2021</v>
      </c>
      <c r="T103" s="58">
        <v>2023</v>
      </c>
      <c r="U103" s="58">
        <v>2025</v>
      </c>
      <c r="V103" s="58">
        <v>2026</v>
      </c>
      <c r="W103" s="58" t="s">
        <v>1338</v>
      </c>
      <c r="X103" s="58" t="s">
        <v>1338</v>
      </c>
      <c r="Y103" s="58" t="s">
        <v>1338</v>
      </c>
      <c r="Z103" s="58" t="s">
        <v>1339</v>
      </c>
      <c r="AA103" s="1"/>
      <c r="AB103" s="1"/>
    </row>
    <row r="104" spans="1:28" x14ac:dyDescent="0.3">
      <c r="A104" s="6" t="s">
        <v>243</v>
      </c>
      <c r="B104" s="6" t="s">
        <v>244</v>
      </c>
      <c r="C104" s="6" t="s">
        <v>49</v>
      </c>
      <c r="D104" s="6" t="s">
        <v>4</v>
      </c>
      <c r="E104" s="6" t="s">
        <v>96</v>
      </c>
      <c r="F104" s="6" t="b">
        <v>1</v>
      </c>
      <c r="G104" s="6" t="s">
        <v>107</v>
      </c>
      <c r="H104" s="61">
        <v>220</v>
      </c>
      <c r="I104" s="61" t="s">
        <v>1168</v>
      </c>
      <c r="J104" s="73">
        <v>44322</v>
      </c>
      <c r="K104" s="70">
        <v>45954</v>
      </c>
      <c r="L104" s="70">
        <v>46345</v>
      </c>
      <c r="M104" s="71">
        <v>46345</v>
      </c>
      <c r="N104" s="77">
        <v>44322</v>
      </c>
      <c r="O104" s="78">
        <v>45940</v>
      </c>
      <c r="P104" s="78" t="s">
        <v>23</v>
      </c>
      <c r="Q104" s="79">
        <v>46345</v>
      </c>
      <c r="R104" s="66" t="s">
        <v>1337</v>
      </c>
      <c r="S104" s="58">
        <v>2021</v>
      </c>
      <c r="T104" s="58">
        <v>2025</v>
      </c>
      <c r="U104" s="58">
        <v>2026</v>
      </c>
      <c r="V104" s="58">
        <v>2026</v>
      </c>
      <c r="W104" s="58" t="s">
        <v>1338</v>
      </c>
      <c r="X104" s="58" t="s">
        <v>1338</v>
      </c>
      <c r="Y104" s="58" t="s">
        <v>1339</v>
      </c>
      <c r="Z104" s="58" t="s">
        <v>1339</v>
      </c>
      <c r="AA104" s="1"/>
      <c r="AB104" s="1"/>
    </row>
    <row r="105" spans="1:28" x14ac:dyDescent="0.3">
      <c r="A105" s="6" t="s">
        <v>245</v>
      </c>
      <c r="B105" s="6" t="s">
        <v>246</v>
      </c>
      <c r="C105" s="6" t="s">
        <v>82</v>
      </c>
      <c r="D105" s="6" t="s">
        <v>4</v>
      </c>
      <c r="E105" s="6" t="s">
        <v>96</v>
      </c>
      <c r="F105" s="6" t="b">
        <v>1</v>
      </c>
      <c r="G105" s="6" t="s">
        <v>26</v>
      </c>
      <c r="H105" s="61">
        <v>110</v>
      </c>
      <c r="I105" s="61" t="s">
        <v>1169</v>
      </c>
      <c r="J105" s="73">
        <v>45917</v>
      </c>
      <c r="K105" s="70">
        <v>47350</v>
      </c>
      <c r="L105" s="70">
        <v>48058</v>
      </c>
      <c r="M105" s="71">
        <v>49038</v>
      </c>
      <c r="N105" s="77">
        <v>45565</v>
      </c>
      <c r="O105" s="78">
        <v>45901</v>
      </c>
      <c r="P105" s="78" t="s">
        <v>23</v>
      </c>
      <c r="Q105" s="79">
        <v>47088</v>
      </c>
      <c r="R105" s="66" t="s">
        <v>1337</v>
      </c>
      <c r="S105" s="58">
        <v>2025</v>
      </c>
      <c r="T105" s="58">
        <v>2029</v>
      </c>
      <c r="U105" s="58">
        <v>2031</v>
      </c>
      <c r="V105" s="58">
        <v>2034</v>
      </c>
      <c r="W105" s="58" t="s">
        <v>1338</v>
      </c>
      <c r="X105" s="58" t="s">
        <v>1339</v>
      </c>
      <c r="Y105" s="58" t="s">
        <v>1339</v>
      </c>
      <c r="Z105" s="58" t="s">
        <v>1339</v>
      </c>
      <c r="AA105" s="1"/>
      <c r="AB105" s="1"/>
    </row>
    <row r="106" spans="1:28" x14ac:dyDescent="0.3">
      <c r="A106" s="6" t="s">
        <v>247</v>
      </c>
      <c r="B106" s="6" t="s">
        <v>248</v>
      </c>
      <c r="C106" s="6" t="s">
        <v>1313</v>
      </c>
      <c r="D106" s="6" t="s">
        <v>4</v>
      </c>
      <c r="E106" s="6" t="s">
        <v>96</v>
      </c>
      <c r="F106" s="6" t="b">
        <v>1</v>
      </c>
      <c r="G106" s="6" t="s">
        <v>26</v>
      </c>
      <c r="H106" s="61">
        <v>220</v>
      </c>
      <c r="I106" s="61" t="s">
        <v>1168</v>
      </c>
      <c r="J106" s="73">
        <v>45016</v>
      </c>
      <c r="K106" s="70">
        <v>45721</v>
      </c>
      <c r="L106" s="70">
        <v>46528</v>
      </c>
      <c r="M106" s="71">
        <v>47452</v>
      </c>
      <c r="N106" s="77">
        <v>45016</v>
      </c>
      <c r="O106" s="78">
        <v>45721</v>
      </c>
      <c r="P106" s="78">
        <v>46528</v>
      </c>
      <c r="Q106" s="79">
        <v>47452</v>
      </c>
      <c r="R106" s="66" t="s">
        <v>1337</v>
      </c>
      <c r="S106" s="58">
        <v>2023</v>
      </c>
      <c r="T106" s="58">
        <v>2025</v>
      </c>
      <c r="U106" s="58">
        <v>2027</v>
      </c>
      <c r="V106" s="58">
        <v>2029</v>
      </c>
      <c r="W106" s="58" t="s">
        <v>1338</v>
      </c>
      <c r="X106" s="58" t="s">
        <v>1338</v>
      </c>
      <c r="Y106" s="58" t="s">
        <v>1339</v>
      </c>
      <c r="Z106" s="58" t="s">
        <v>1339</v>
      </c>
      <c r="AA106" s="1"/>
      <c r="AB106" s="1"/>
    </row>
    <row r="107" spans="1:28" x14ac:dyDescent="0.3">
      <c r="A107" s="6" t="s">
        <v>249</v>
      </c>
      <c r="B107" s="6" t="s">
        <v>250</v>
      </c>
      <c r="C107" s="6" t="s">
        <v>55</v>
      </c>
      <c r="D107" s="6" t="s">
        <v>4</v>
      </c>
      <c r="E107" s="6" t="s">
        <v>96</v>
      </c>
      <c r="F107" s="6" t="b">
        <v>1</v>
      </c>
      <c r="G107" s="6" t="s">
        <v>107</v>
      </c>
      <c r="H107" s="61">
        <v>220</v>
      </c>
      <c r="I107" s="61" t="s">
        <v>1168</v>
      </c>
      <c r="J107" s="73">
        <v>44657</v>
      </c>
      <c r="K107" s="70">
        <v>46010</v>
      </c>
      <c r="L107" s="70">
        <v>46976</v>
      </c>
      <c r="M107" s="71">
        <v>47106</v>
      </c>
      <c r="N107" s="77">
        <v>44657</v>
      </c>
      <c r="O107" s="78">
        <v>46013</v>
      </c>
      <c r="P107" s="78">
        <v>46843</v>
      </c>
      <c r="Q107" s="79">
        <v>47048</v>
      </c>
      <c r="R107" s="66" t="s">
        <v>1340</v>
      </c>
      <c r="S107" s="58">
        <v>2022</v>
      </c>
      <c r="T107" s="58">
        <v>2025</v>
      </c>
      <c r="U107" s="58">
        <v>2028</v>
      </c>
      <c r="V107" s="58">
        <v>2028</v>
      </c>
      <c r="W107" s="58" t="s">
        <v>1338</v>
      </c>
      <c r="X107" s="58" t="s">
        <v>1338</v>
      </c>
      <c r="Y107" s="58" t="s">
        <v>1339</v>
      </c>
      <c r="Z107" s="58" t="s">
        <v>1339</v>
      </c>
      <c r="AA107" s="1"/>
      <c r="AB107" s="1"/>
    </row>
    <row r="108" spans="1:28" x14ac:dyDescent="0.3">
      <c r="A108" s="6" t="s">
        <v>251</v>
      </c>
      <c r="B108" s="6" t="s">
        <v>252</v>
      </c>
      <c r="C108" s="6" t="s">
        <v>1313</v>
      </c>
      <c r="D108" s="6" t="s">
        <v>4</v>
      </c>
      <c r="E108" s="6" t="s">
        <v>96</v>
      </c>
      <c r="F108" s="6" t="b">
        <v>1</v>
      </c>
      <c r="G108" s="6" t="s">
        <v>26</v>
      </c>
      <c r="H108" s="61">
        <v>110</v>
      </c>
      <c r="I108" s="61" t="s">
        <v>1168</v>
      </c>
      <c r="J108" s="73">
        <v>44413</v>
      </c>
      <c r="K108" s="70">
        <v>44812</v>
      </c>
      <c r="L108" s="70">
        <v>46356</v>
      </c>
      <c r="M108" s="71">
        <v>46391</v>
      </c>
      <c r="N108" s="77">
        <v>44413</v>
      </c>
      <c r="O108" s="78">
        <v>44812</v>
      </c>
      <c r="P108" s="78">
        <v>46356</v>
      </c>
      <c r="Q108" s="79">
        <v>46388</v>
      </c>
      <c r="R108" s="66" t="s">
        <v>1337</v>
      </c>
      <c r="S108" s="58">
        <v>2021</v>
      </c>
      <c r="T108" s="58">
        <v>2022</v>
      </c>
      <c r="U108" s="58">
        <v>2026</v>
      </c>
      <c r="V108" s="58">
        <v>2027</v>
      </c>
      <c r="W108" s="58" t="s">
        <v>1338</v>
      </c>
      <c r="X108" s="58" t="s">
        <v>1338</v>
      </c>
      <c r="Y108" s="58" t="s">
        <v>1339</v>
      </c>
      <c r="Z108" s="58" t="s">
        <v>1339</v>
      </c>
      <c r="AA108" s="1"/>
      <c r="AB108" s="1"/>
    </row>
    <row r="109" spans="1:28" x14ac:dyDescent="0.3">
      <c r="A109" s="6" t="s">
        <v>253</v>
      </c>
      <c r="B109" s="6" t="s">
        <v>254</v>
      </c>
      <c r="C109" s="6" t="s">
        <v>55</v>
      </c>
      <c r="D109" s="6" t="s">
        <v>4</v>
      </c>
      <c r="E109" s="6" t="s">
        <v>96</v>
      </c>
      <c r="F109" s="6" t="b">
        <v>1</v>
      </c>
      <c r="G109" s="6" t="s">
        <v>107</v>
      </c>
      <c r="H109" s="61">
        <v>110</v>
      </c>
      <c r="I109" s="61" t="s">
        <v>1168</v>
      </c>
      <c r="J109" s="73">
        <v>44385</v>
      </c>
      <c r="K109" s="70">
        <v>45272</v>
      </c>
      <c r="L109" s="70">
        <v>46289</v>
      </c>
      <c r="M109" s="71">
        <v>46290</v>
      </c>
      <c r="N109" s="77">
        <v>44385</v>
      </c>
      <c r="O109" s="78">
        <v>45629</v>
      </c>
      <c r="P109" s="78">
        <v>46289</v>
      </c>
      <c r="Q109" s="79">
        <v>46290</v>
      </c>
      <c r="R109" s="66" t="s">
        <v>1337</v>
      </c>
      <c r="S109" s="58">
        <v>2021</v>
      </c>
      <c r="T109" s="58">
        <v>2023</v>
      </c>
      <c r="U109" s="58">
        <v>2026</v>
      </c>
      <c r="V109" s="58">
        <v>2026</v>
      </c>
      <c r="W109" s="58" t="s">
        <v>1338</v>
      </c>
      <c r="X109" s="58" t="s">
        <v>1338</v>
      </c>
      <c r="Y109" s="58" t="s">
        <v>1339</v>
      </c>
      <c r="Z109" s="58" t="s">
        <v>1339</v>
      </c>
      <c r="AA109" s="1"/>
      <c r="AB109" s="1"/>
    </row>
    <row r="110" spans="1:28" x14ac:dyDescent="0.3">
      <c r="A110" s="6" t="s">
        <v>255</v>
      </c>
      <c r="B110" s="6" t="s">
        <v>256</v>
      </c>
      <c r="C110" s="6" t="s">
        <v>33</v>
      </c>
      <c r="D110" s="6" t="s">
        <v>4</v>
      </c>
      <c r="E110" s="6" t="s">
        <v>155</v>
      </c>
      <c r="F110" s="6" t="b">
        <v>1</v>
      </c>
      <c r="G110" s="6" t="s">
        <v>15</v>
      </c>
      <c r="H110" s="61">
        <v>110</v>
      </c>
      <c r="I110" s="61" t="s">
        <v>1169</v>
      </c>
      <c r="J110" s="73">
        <v>44886</v>
      </c>
      <c r="K110" s="70">
        <v>46644</v>
      </c>
      <c r="L110" s="70">
        <v>46751</v>
      </c>
      <c r="M110" s="71">
        <v>47117</v>
      </c>
      <c r="N110" s="77">
        <v>44886</v>
      </c>
      <c r="O110" s="78">
        <v>46476</v>
      </c>
      <c r="P110" s="78">
        <v>46751</v>
      </c>
      <c r="Q110" s="79">
        <v>47117</v>
      </c>
      <c r="R110" s="66" t="s">
        <v>1340</v>
      </c>
      <c r="S110" s="58">
        <v>2022</v>
      </c>
      <c r="T110" s="58">
        <v>2027</v>
      </c>
      <c r="U110" s="58">
        <v>2027</v>
      </c>
      <c r="V110" s="58">
        <v>2028</v>
      </c>
      <c r="W110" s="58" t="s">
        <v>1338</v>
      </c>
      <c r="X110" s="58" t="s">
        <v>1339</v>
      </c>
      <c r="Y110" s="58" t="s">
        <v>1339</v>
      </c>
      <c r="Z110" s="58" t="s">
        <v>1339</v>
      </c>
      <c r="AA110" s="1"/>
      <c r="AB110" s="1"/>
    </row>
    <row r="111" spans="1:28" x14ac:dyDescent="0.3">
      <c r="A111" s="6" t="s">
        <v>257</v>
      </c>
      <c r="B111" s="6" t="s">
        <v>258</v>
      </c>
      <c r="C111" s="6" t="s">
        <v>73</v>
      </c>
      <c r="D111" s="6" t="s">
        <v>4</v>
      </c>
      <c r="E111" s="6" t="s">
        <v>96</v>
      </c>
      <c r="F111" s="6" t="b">
        <v>1</v>
      </c>
      <c r="G111" s="6" t="s">
        <v>26</v>
      </c>
      <c r="H111" s="61">
        <v>220</v>
      </c>
      <c r="I111" s="61" t="s">
        <v>1169</v>
      </c>
      <c r="J111" s="73">
        <v>45175</v>
      </c>
      <c r="K111" s="70">
        <v>46559</v>
      </c>
      <c r="L111" s="70">
        <v>47016</v>
      </c>
      <c r="M111" s="71">
        <v>47746</v>
      </c>
      <c r="N111" s="77">
        <v>45175</v>
      </c>
      <c r="O111" s="78">
        <v>46558</v>
      </c>
      <c r="P111" s="78">
        <v>47016</v>
      </c>
      <c r="Q111" s="79">
        <v>47746</v>
      </c>
      <c r="R111" s="66" t="s">
        <v>1337</v>
      </c>
      <c r="S111" s="58">
        <v>2023</v>
      </c>
      <c r="T111" s="58">
        <v>2027</v>
      </c>
      <c r="U111" s="58">
        <v>2028</v>
      </c>
      <c r="V111" s="58">
        <v>2030</v>
      </c>
      <c r="W111" s="58" t="s">
        <v>1338</v>
      </c>
      <c r="X111" s="58" t="s">
        <v>1339</v>
      </c>
      <c r="Y111" s="58" t="s">
        <v>1339</v>
      </c>
      <c r="Z111" s="58" t="s">
        <v>1339</v>
      </c>
      <c r="AA111" s="1"/>
      <c r="AB111" s="1"/>
    </row>
    <row r="112" spans="1:28" x14ac:dyDescent="0.3">
      <c r="A112" s="6" t="s">
        <v>259</v>
      </c>
      <c r="B112" s="6" t="s">
        <v>260</v>
      </c>
      <c r="C112" s="6" t="s">
        <v>1313</v>
      </c>
      <c r="D112" s="6" t="s">
        <v>4</v>
      </c>
      <c r="E112" s="6" t="s">
        <v>96</v>
      </c>
      <c r="F112" s="6" t="b">
        <v>1</v>
      </c>
      <c r="G112" s="6" t="s">
        <v>26</v>
      </c>
      <c r="H112" s="61">
        <v>400</v>
      </c>
      <c r="I112" s="61" t="s">
        <v>1168</v>
      </c>
      <c r="J112" s="73">
        <v>44561</v>
      </c>
      <c r="K112" s="70">
        <v>45279</v>
      </c>
      <c r="L112" s="70">
        <v>46283</v>
      </c>
      <c r="M112" s="71">
        <v>47820</v>
      </c>
      <c r="N112" s="77">
        <v>44561</v>
      </c>
      <c r="O112" s="78">
        <v>45279</v>
      </c>
      <c r="P112" s="78">
        <v>46283</v>
      </c>
      <c r="Q112" s="79">
        <v>47820</v>
      </c>
      <c r="R112" s="66" t="s">
        <v>1337</v>
      </c>
      <c r="S112" s="58">
        <v>2021</v>
      </c>
      <c r="T112" s="58">
        <v>2023</v>
      </c>
      <c r="U112" s="58">
        <v>2026</v>
      </c>
      <c r="V112" s="58">
        <v>2030</v>
      </c>
      <c r="W112" s="58" t="s">
        <v>1338</v>
      </c>
      <c r="X112" s="58" t="s">
        <v>1338</v>
      </c>
      <c r="Y112" s="58" t="s">
        <v>1339</v>
      </c>
      <c r="Z112" s="58" t="s">
        <v>1339</v>
      </c>
      <c r="AA112" s="1"/>
      <c r="AB112" s="1"/>
    </row>
    <row r="113" spans="1:28" x14ac:dyDescent="0.3">
      <c r="A113" s="6" t="s">
        <v>261</v>
      </c>
      <c r="B113" s="6" t="s">
        <v>262</v>
      </c>
      <c r="C113" s="6" t="s">
        <v>55</v>
      </c>
      <c r="D113" s="6" t="s">
        <v>4</v>
      </c>
      <c r="E113" s="6" t="s">
        <v>96</v>
      </c>
      <c r="F113" s="6" t="b">
        <v>1</v>
      </c>
      <c r="G113" s="6" t="s">
        <v>107</v>
      </c>
      <c r="H113" s="61">
        <v>110</v>
      </c>
      <c r="I113" s="61" t="s">
        <v>1169</v>
      </c>
      <c r="J113" s="73">
        <v>44861</v>
      </c>
      <c r="K113" s="70" t="s">
        <v>23</v>
      </c>
      <c r="L113" s="70" t="s">
        <v>23</v>
      </c>
      <c r="M113" s="71" t="s">
        <v>23</v>
      </c>
      <c r="N113" s="77">
        <v>44861</v>
      </c>
      <c r="O113" s="78">
        <v>46386</v>
      </c>
      <c r="P113" s="78">
        <v>46611</v>
      </c>
      <c r="Q113" s="79">
        <v>46738</v>
      </c>
      <c r="R113" s="66" t="s">
        <v>1337</v>
      </c>
      <c r="S113" s="58">
        <v>2022</v>
      </c>
      <c r="T113" s="58" t="s">
        <v>23</v>
      </c>
      <c r="U113" s="58" t="s">
        <v>23</v>
      </c>
      <c r="V113" s="58" t="s">
        <v>23</v>
      </c>
      <c r="W113" s="58" t="s">
        <v>1338</v>
      </c>
      <c r="X113" s="58" t="s">
        <v>1339</v>
      </c>
      <c r="Y113" s="58" t="s">
        <v>1339</v>
      </c>
      <c r="Z113" s="58" t="s">
        <v>1339</v>
      </c>
      <c r="AA113" s="1"/>
      <c r="AB113" s="1"/>
    </row>
    <row r="114" spans="1:28" x14ac:dyDescent="0.3">
      <c r="A114" s="6" t="s">
        <v>263</v>
      </c>
      <c r="B114" s="6" t="s">
        <v>264</v>
      </c>
      <c r="C114" s="6" t="s">
        <v>99</v>
      </c>
      <c r="D114" s="6" t="s">
        <v>4</v>
      </c>
      <c r="E114" s="6" t="s">
        <v>96</v>
      </c>
      <c r="F114" s="6" t="b">
        <v>1</v>
      </c>
      <c r="G114" s="6" t="s">
        <v>15</v>
      </c>
      <c r="H114" s="61">
        <v>110</v>
      </c>
      <c r="I114" s="61" t="s">
        <v>1168</v>
      </c>
      <c r="J114" s="73">
        <v>44519</v>
      </c>
      <c r="K114" s="70">
        <v>45280</v>
      </c>
      <c r="L114" s="70">
        <v>46258</v>
      </c>
      <c r="M114" s="71">
        <v>46685</v>
      </c>
      <c r="N114" s="77">
        <v>44519</v>
      </c>
      <c r="O114" s="78">
        <v>45280</v>
      </c>
      <c r="P114" s="78">
        <v>46224</v>
      </c>
      <c r="Q114" s="79">
        <v>46685</v>
      </c>
      <c r="R114" s="66" t="s">
        <v>1340</v>
      </c>
      <c r="S114" s="58">
        <v>2021</v>
      </c>
      <c r="T114" s="58">
        <v>2023</v>
      </c>
      <c r="U114" s="58">
        <v>2026</v>
      </c>
      <c r="V114" s="58">
        <v>2027</v>
      </c>
      <c r="W114" s="58" t="s">
        <v>1338</v>
      </c>
      <c r="X114" s="58" t="s">
        <v>1338</v>
      </c>
      <c r="Y114" s="58" t="s">
        <v>1339</v>
      </c>
      <c r="Z114" s="58" t="s">
        <v>1339</v>
      </c>
      <c r="AA114" s="1"/>
      <c r="AB114" s="1"/>
    </row>
    <row r="115" spans="1:28" x14ac:dyDescent="0.3">
      <c r="A115" s="6" t="s">
        <v>265</v>
      </c>
      <c r="B115" s="6" t="s">
        <v>266</v>
      </c>
      <c r="C115" s="6" t="s">
        <v>1313</v>
      </c>
      <c r="D115" s="6" t="s">
        <v>4</v>
      </c>
      <c r="E115" s="6" t="s">
        <v>96</v>
      </c>
      <c r="F115" s="6" t="b">
        <v>1</v>
      </c>
      <c r="G115" s="6" t="s">
        <v>26</v>
      </c>
      <c r="H115" s="61">
        <v>220</v>
      </c>
      <c r="I115" s="61" t="s">
        <v>1168</v>
      </c>
      <c r="J115" s="73">
        <v>44651</v>
      </c>
      <c r="K115" s="70">
        <v>45280</v>
      </c>
      <c r="L115" s="70">
        <v>46665</v>
      </c>
      <c r="M115" s="71">
        <v>47088</v>
      </c>
      <c r="N115" s="77">
        <v>44651</v>
      </c>
      <c r="O115" s="78">
        <v>45280</v>
      </c>
      <c r="P115" s="78">
        <v>46665</v>
      </c>
      <c r="Q115" s="79">
        <v>47088</v>
      </c>
      <c r="R115" s="66" t="s">
        <v>1337</v>
      </c>
      <c r="S115" s="58">
        <v>2022</v>
      </c>
      <c r="T115" s="58">
        <v>2023</v>
      </c>
      <c r="U115" s="58">
        <v>2027</v>
      </c>
      <c r="V115" s="58">
        <v>2028</v>
      </c>
      <c r="W115" s="58" t="s">
        <v>1338</v>
      </c>
      <c r="X115" s="58" t="s">
        <v>1338</v>
      </c>
      <c r="Y115" s="58" t="s">
        <v>1339</v>
      </c>
      <c r="Z115" s="58" t="s">
        <v>1339</v>
      </c>
      <c r="AA115" s="1"/>
      <c r="AB115" s="1"/>
    </row>
    <row r="116" spans="1:28" x14ac:dyDescent="0.3">
      <c r="A116" s="6" t="s">
        <v>267</v>
      </c>
      <c r="B116" s="6" t="s">
        <v>268</v>
      </c>
      <c r="C116" s="6" t="s">
        <v>82</v>
      </c>
      <c r="D116" s="6" t="s">
        <v>4</v>
      </c>
      <c r="E116" s="6" t="s">
        <v>96</v>
      </c>
      <c r="F116" s="6" t="b">
        <v>1</v>
      </c>
      <c r="G116" s="6" t="s">
        <v>15</v>
      </c>
      <c r="H116" s="61">
        <v>110</v>
      </c>
      <c r="I116" s="61" t="s">
        <v>1168</v>
      </c>
      <c r="J116" s="73">
        <v>44589</v>
      </c>
      <c r="K116" s="70">
        <v>45540</v>
      </c>
      <c r="L116" s="70">
        <v>46225</v>
      </c>
      <c r="M116" s="71">
        <v>47310</v>
      </c>
      <c r="N116" s="77">
        <v>44589</v>
      </c>
      <c r="O116" s="78">
        <v>45540</v>
      </c>
      <c r="P116" s="78">
        <v>46225</v>
      </c>
      <c r="Q116" s="79">
        <v>47310</v>
      </c>
      <c r="R116" s="66" t="s">
        <v>1337</v>
      </c>
      <c r="S116" s="58">
        <v>2022</v>
      </c>
      <c r="T116" s="58">
        <v>2024</v>
      </c>
      <c r="U116" s="58">
        <v>2026</v>
      </c>
      <c r="V116" s="58">
        <v>2029</v>
      </c>
      <c r="W116" s="58" t="s">
        <v>1338</v>
      </c>
      <c r="X116" s="58" t="s">
        <v>1338</v>
      </c>
      <c r="Y116" s="58" t="s">
        <v>1339</v>
      </c>
      <c r="Z116" s="58" t="s">
        <v>1339</v>
      </c>
      <c r="AA116" s="1"/>
      <c r="AB116" s="1"/>
    </row>
    <row r="117" spans="1:28" x14ac:dyDescent="0.3">
      <c r="A117" s="6" t="s">
        <v>269</v>
      </c>
      <c r="B117" s="6" t="s">
        <v>270</v>
      </c>
      <c r="C117" s="6" t="s">
        <v>46</v>
      </c>
      <c r="D117" s="6" t="s">
        <v>4</v>
      </c>
      <c r="E117" s="6" t="s">
        <v>114</v>
      </c>
      <c r="F117" s="6" t="b">
        <v>1</v>
      </c>
      <c r="G117" s="6" t="s">
        <v>107</v>
      </c>
      <c r="H117" s="61">
        <v>110</v>
      </c>
      <c r="I117" s="61" t="s">
        <v>1169</v>
      </c>
      <c r="J117" s="73">
        <v>44593</v>
      </c>
      <c r="K117" s="70" t="s">
        <v>23</v>
      </c>
      <c r="L117" s="70" t="s">
        <v>23</v>
      </c>
      <c r="M117" s="71" t="s">
        <v>23</v>
      </c>
      <c r="N117" s="77">
        <v>44593</v>
      </c>
      <c r="O117" s="78">
        <v>45746</v>
      </c>
      <c r="P117" s="78" t="s">
        <v>23</v>
      </c>
      <c r="Q117" s="79">
        <v>46174</v>
      </c>
      <c r="R117" s="66" t="s">
        <v>1337</v>
      </c>
      <c r="S117" s="58">
        <v>2022</v>
      </c>
      <c r="T117" s="58" t="s">
        <v>23</v>
      </c>
      <c r="U117" s="58" t="s">
        <v>23</v>
      </c>
      <c r="V117" s="58" t="s">
        <v>23</v>
      </c>
      <c r="W117" s="58" t="s">
        <v>1338</v>
      </c>
      <c r="X117" s="58" t="s">
        <v>1339</v>
      </c>
      <c r="Y117" s="58" t="s">
        <v>1339</v>
      </c>
      <c r="Z117" s="58" t="s">
        <v>1339</v>
      </c>
      <c r="AA117" s="1"/>
      <c r="AB117" s="1"/>
    </row>
    <row r="118" spans="1:28" x14ac:dyDescent="0.3">
      <c r="A118" s="6" t="s">
        <v>271</v>
      </c>
      <c r="B118" s="6" t="s">
        <v>272</v>
      </c>
      <c r="C118" s="6" t="s">
        <v>30</v>
      </c>
      <c r="D118" s="6" t="s">
        <v>4</v>
      </c>
      <c r="E118" s="6" t="s">
        <v>114</v>
      </c>
      <c r="F118" s="6" t="b">
        <v>1</v>
      </c>
      <c r="G118" s="6" t="s">
        <v>107</v>
      </c>
      <c r="H118" s="61">
        <v>110</v>
      </c>
      <c r="I118" s="61" t="s">
        <v>1169</v>
      </c>
      <c r="J118" s="73">
        <v>44593</v>
      </c>
      <c r="K118" s="70" t="s">
        <v>23</v>
      </c>
      <c r="L118" s="70" t="s">
        <v>23</v>
      </c>
      <c r="M118" s="71" t="s">
        <v>23</v>
      </c>
      <c r="N118" s="77">
        <v>44593</v>
      </c>
      <c r="O118" s="78">
        <v>45747</v>
      </c>
      <c r="P118" s="78" t="s">
        <v>23</v>
      </c>
      <c r="Q118" s="79">
        <v>46290</v>
      </c>
      <c r="R118" s="66" t="s">
        <v>1337</v>
      </c>
      <c r="S118" s="58">
        <v>2022</v>
      </c>
      <c r="T118" s="58" t="s">
        <v>23</v>
      </c>
      <c r="U118" s="58" t="s">
        <v>23</v>
      </c>
      <c r="V118" s="58" t="s">
        <v>23</v>
      </c>
      <c r="W118" s="58" t="s">
        <v>1338</v>
      </c>
      <c r="X118" s="58" t="s">
        <v>1339</v>
      </c>
      <c r="Y118" s="58" t="s">
        <v>1339</v>
      </c>
      <c r="Z118" s="58" t="s">
        <v>1339</v>
      </c>
      <c r="AA118" s="1"/>
      <c r="AB118" s="1"/>
    </row>
    <row r="119" spans="1:28" x14ac:dyDescent="0.3">
      <c r="A119" s="6" t="s">
        <v>273</v>
      </c>
      <c r="B119" s="6" t="s">
        <v>274</v>
      </c>
      <c r="C119" s="6" t="s">
        <v>82</v>
      </c>
      <c r="D119" s="6" t="s">
        <v>4</v>
      </c>
      <c r="E119" s="6" t="s">
        <v>96</v>
      </c>
      <c r="F119" s="6" t="b">
        <v>1</v>
      </c>
      <c r="G119" s="6" t="s">
        <v>26</v>
      </c>
      <c r="H119" s="61">
        <v>220</v>
      </c>
      <c r="I119" s="61" t="s">
        <v>1168</v>
      </c>
      <c r="J119" s="73">
        <v>44580</v>
      </c>
      <c r="K119" s="70">
        <v>44910</v>
      </c>
      <c r="L119" s="70" t="s">
        <v>23</v>
      </c>
      <c r="M119" s="71">
        <v>46743</v>
      </c>
      <c r="N119" s="77">
        <v>44580</v>
      </c>
      <c r="O119" s="78">
        <v>44910</v>
      </c>
      <c r="P119" s="78" t="s">
        <v>23</v>
      </c>
      <c r="Q119" s="79">
        <v>46745</v>
      </c>
      <c r="R119" s="66" t="s">
        <v>1337</v>
      </c>
      <c r="S119" s="58">
        <v>2022</v>
      </c>
      <c r="T119" s="58">
        <v>2022</v>
      </c>
      <c r="U119" s="58" t="s">
        <v>23</v>
      </c>
      <c r="V119" s="58">
        <v>2027</v>
      </c>
      <c r="W119" s="58" t="s">
        <v>1338</v>
      </c>
      <c r="X119" s="58" t="s">
        <v>1338</v>
      </c>
      <c r="Y119" s="58" t="s">
        <v>1339</v>
      </c>
      <c r="Z119" s="58" t="s">
        <v>1339</v>
      </c>
      <c r="AA119" s="1"/>
      <c r="AB119" s="1"/>
    </row>
    <row r="120" spans="1:28" x14ac:dyDescent="0.3">
      <c r="A120" s="6" t="s">
        <v>275</v>
      </c>
      <c r="B120" s="6" t="s">
        <v>276</v>
      </c>
      <c r="C120" s="6" t="s">
        <v>82</v>
      </c>
      <c r="D120" s="6" t="s">
        <v>4</v>
      </c>
      <c r="E120" s="6" t="s">
        <v>96</v>
      </c>
      <c r="F120" s="6" t="b">
        <v>1</v>
      </c>
      <c r="G120" s="6" t="s">
        <v>15</v>
      </c>
      <c r="H120" s="61">
        <v>110</v>
      </c>
      <c r="I120" s="61" t="s">
        <v>1168</v>
      </c>
      <c r="J120" s="73">
        <v>45049</v>
      </c>
      <c r="K120" s="70">
        <v>45748</v>
      </c>
      <c r="L120" s="70">
        <v>46337</v>
      </c>
      <c r="M120" s="71">
        <v>47310</v>
      </c>
      <c r="N120" s="77">
        <v>45049</v>
      </c>
      <c r="O120" s="78">
        <v>45748</v>
      </c>
      <c r="P120" s="78">
        <v>46337</v>
      </c>
      <c r="Q120" s="79">
        <v>47310</v>
      </c>
      <c r="R120" s="66" t="s">
        <v>1337</v>
      </c>
      <c r="S120" s="58">
        <v>2023</v>
      </c>
      <c r="T120" s="58">
        <v>2025</v>
      </c>
      <c r="U120" s="58">
        <v>2026</v>
      </c>
      <c r="V120" s="58">
        <v>2029</v>
      </c>
      <c r="W120" s="58" t="s">
        <v>1338</v>
      </c>
      <c r="X120" s="58" t="s">
        <v>1338</v>
      </c>
      <c r="Y120" s="58" t="s">
        <v>1339</v>
      </c>
      <c r="Z120" s="58" t="s">
        <v>1339</v>
      </c>
      <c r="AA120" s="1"/>
      <c r="AB120" s="1"/>
    </row>
    <row r="121" spans="1:28" x14ac:dyDescent="0.3">
      <c r="A121" s="6" t="s">
        <v>277</v>
      </c>
      <c r="B121" s="6" t="s">
        <v>278</v>
      </c>
      <c r="C121" s="6" t="s">
        <v>82</v>
      </c>
      <c r="D121" s="6" t="s">
        <v>4</v>
      </c>
      <c r="E121" s="6" t="s">
        <v>96</v>
      </c>
      <c r="F121" s="6" t="b">
        <v>1</v>
      </c>
      <c r="G121" s="6" t="s">
        <v>107</v>
      </c>
      <c r="H121" s="61">
        <v>110</v>
      </c>
      <c r="I121" s="61" t="s">
        <v>1168</v>
      </c>
      <c r="J121" s="73">
        <v>44595</v>
      </c>
      <c r="K121" s="70">
        <v>44987</v>
      </c>
      <c r="L121" s="70">
        <v>45281</v>
      </c>
      <c r="M121" s="71">
        <v>46234</v>
      </c>
      <c r="N121" s="77">
        <v>44595</v>
      </c>
      <c r="O121" s="78">
        <v>44987</v>
      </c>
      <c r="P121" s="78" t="s">
        <v>23</v>
      </c>
      <c r="Q121" s="79">
        <v>46234</v>
      </c>
      <c r="R121" s="66" t="s">
        <v>1340</v>
      </c>
      <c r="S121" s="58">
        <v>2022</v>
      </c>
      <c r="T121" s="58">
        <v>2023</v>
      </c>
      <c r="U121" s="58">
        <v>2023</v>
      </c>
      <c r="V121" s="58">
        <v>2026</v>
      </c>
      <c r="W121" s="58" t="s">
        <v>1338</v>
      </c>
      <c r="X121" s="58" t="s">
        <v>1338</v>
      </c>
      <c r="Y121" s="58" t="s">
        <v>1338</v>
      </c>
      <c r="Z121" s="58" t="s">
        <v>1339</v>
      </c>
      <c r="AA121" s="1"/>
      <c r="AB121" s="1"/>
    </row>
    <row r="122" spans="1:28" x14ac:dyDescent="0.3">
      <c r="A122" s="6" t="s">
        <v>279</v>
      </c>
      <c r="B122" s="6" t="s">
        <v>280</v>
      </c>
      <c r="C122" s="6" t="s">
        <v>55</v>
      </c>
      <c r="D122" s="6" t="s">
        <v>4</v>
      </c>
      <c r="E122" s="6" t="s">
        <v>96</v>
      </c>
      <c r="F122" s="6" t="b">
        <v>1</v>
      </c>
      <c r="G122" s="6" t="s">
        <v>26</v>
      </c>
      <c r="H122" s="61">
        <v>220</v>
      </c>
      <c r="I122" s="61" t="s">
        <v>1168</v>
      </c>
      <c r="J122" s="73">
        <v>44595</v>
      </c>
      <c r="K122" s="70">
        <v>44908</v>
      </c>
      <c r="L122" s="70" t="s">
        <v>23</v>
      </c>
      <c r="M122" s="71">
        <v>47107</v>
      </c>
      <c r="N122" s="77">
        <v>44595</v>
      </c>
      <c r="O122" s="78">
        <v>44908</v>
      </c>
      <c r="P122" s="78" t="s">
        <v>23</v>
      </c>
      <c r="Q122" s="79">
        <v>46356</v>
      </c>
      <c r="R122" s="66" t="s">
        <v>1337</v>
      </c>
      <c r="S122" s="58">
        <v>2022</v>
      </c>
      <c r="T122" s="58">
        <v>2022</v>
      </c>
      <c r="U122" s="58" t="s">
        <v>23</v>
      </c>
      <c r="V122" s="58">
        <v>2028</v>
      </c>
      <c r="W122" s="58" t="s">
        <v>1338</v>
      </c>
      <c r="X122" s="58" t="s">
        <v>1338</v>
      </c>
      <c r="Y122" s="58" t="s">
        <v>1339</v>
      </c>
      <c r="Z122" s="58" t="s">
        <v>1339</v>
      </c>
      <c r="AA122" s="1"/>
      <c r="AB122" s="1"/>
    </row>
    <row r="123" spans="1:28" x14ac:dyDescent="0.3">
      <c r="A123" s="6" t="s">
        <v>281</v>
      </c>
      <c r="B123" s="6" t="s">
        <v>282</v>
      </c>
      <c r="C123" s="6" t="s">
        <v>1313</v>
      </c>
      <c r="D123" s="6" t="s">
        <v>4</v>
      </c>
      <c r="E123" s="6" t="s">
        <v>96</v>
      </c>
      <c r="F123" s="6" t="b">
        <v>1</v>
      </c>
      <c r="G123" s="6" t="s">
        <v>26</v>
      </c>
      <c r="H123" s="61">
        <v>220</v>
      </c>
      <c r="I123" s="61" t="s">
        <v>1168</v>
      </c>
      <c r="J123" s="73">
        <v>44594</v>
      </c>
      <c r="K123" s="70">
        <v>44825</v>
      </c>
      <c r="L123" s="70">
        <v>46295</v>
      </c>
      <c r="M123" s="71">
        <v>46721</v>
      </c>
      <c r="N123" s="77">
        <v>44594</v>
      </c>
      <c r="O123" s="78">
        <v>44825</v>
      </c>
      <c r="P123" s="78" t="s">
        <v>23</v>
      </c>
      <c r="Q123" s="79">
        <v>46356</v>
      </c>
      <c r="R123" s="66" t="s">
        <v>1340</v>
      </c>
      <c r="S123" s="58">
        <v>2022</v>
      </c>
      <c r="T123" s="58">
        <v>2022</v>
      </c>
      <c r="U123" s="58">
        <v>2026</v>
      </c>
      <c r="V123" s="58">
        <v>2027</v>
      </c>
      <c r="W123" s="58" t="s">
        <v>1338</v>
      </c>
      <c r="X123" s="58" t="s">
        <v>1338</v>
      </c>
      <c r="Y123" s="58" t="s">
        <v>1339</v>
      </c>
      <c r="Z123" s="58" t="s">
        <v>1339</v>
      </c>
      <c r="AA123" s="1"/>
      <c r="AB123" s="1"/>
    </row>
    <row r="124" spans="1:28" x14ac:dyDescent="0.3">
      <c r="A124" s="6" t="s">
        <v>283</v>
      </c>
      <c r="B124" s="6" t="s">
        <v>284</v>
      </c>
      <c r="C124" s="6" t="s">
        <v>1313</v>
      </c>
      <c r="D124" s="6" t="s">
        <v>4</v>
      </c>
      <c r="E124" s="6" t="s">
        <v>96</v>
      </c>
      <c r="F124" s="6" t="b">
        <v>1</v>
      </c>
      <c r="G124" s="6" t="s">
        <v>26</v>
      </c>
      <c r="H124" s="61">
        <v>220</v>
      </c>
      <c r="I124" s="61" t="s">
        <v>1168</v>
      </c>
      <c r="J124" s="73">
        <v>44595</v>
      </c>
      <c r="K124" s="70">
        <v>44830</v>
      </c>
      <c r="L124" s="70">
        <v>45832</v>
      </c>
      <c r="M124" s="71">
        <v>46625</v>
      </c>
      <c r="N124" s="77">
        <v>44595</v>
      </c>
      <c r="O124" s="78">
        <v>44830</v>
      </c>
      <c r="P124" s="78">
        <v>45832</v>
      </c>
      <c r="Q124" s="79">
        <v>46625</v>
      </c>
      <c r="R124" s="66" t="s">
        <v>1337</v>
      </c>
      <c r="S124" s="58">
        <v>2022</v>
      </c>
      <c r="T124" s="58">
        <v>2022</v>
      </c>
      <c r="U124" s="58">
        <v>2025</v>
      </c>
      <c r="V124" s="58">
        <v>2027</v>
      </c>
      <c r="W124" s="58" t="s">
        <v>1338</v>
      </c>
      <c r="X124" s="58" t="s">
        <v>1338</v>
      </c>
      <c r="Y124" s="58" t="s">
        <v>1338</v>
      </c>
      <c r="Z124" s="58" t="s">
        <v>1339</v>
      </c>
      <c r="AA124" s="1"/>
      <c r="AB124" s="1"/>
    </row>
    <row r="125" spans="1:28" x14ac:dyDescent="0.3">
      <c r="A125" s="6" t="s">
        <v>285</v>
      </c>
      <c r="B125" s="6" t="s">
        <v>286</v>
      </c>
      <c r="C125" s="6" t="s">
        <v>55</v>
      </c>
      <c r="D125" s="6" t="s">
        <v>4</v>
      </c>
      <c r="E125" s="6" t="s">
        <v>96</v>
      </c>
      <c r="F125" s="6" t="b">
        <v>1</v>
      </c>
      <c r="G125" s="6" t="s">
        <v>107</v>
      </c>
      <c r="H125" s="61">
        <v>110</v>
      </c>
      <c r="I125" s="61" t="s">
        <v>1168</v>
      </c>
      <c r="J125" s="73">
        <v>44729</v>
      </c>
      <c r="K125" s="70">
        <v>44914</v>
      </c>
      <c r="L125" s="70">
        <v>46295</v>
      </c>
      <c r="M125" s="71">
        <v>46741</v>
      </c>
      <c r="N125" s="77">
        <v>44729</v>
      </c>
      <c r="O125" s="78">
        <v>44914</v>
      </c>
      <c r="P125" s="78">
        <v>46076</v>
      </c>
      <c r="Q125" s="79">
        <v>46454</v>
      </c>
      <c r="R125" s="66" t="s">
        <v>1337</v>
      </c>
      <c r="S125" s="58">
        <v>2022</v>
      </c>
      <c r="T125" s="58">
        <v>2022</v>
      </c>
      <c r="U125" s="58">
        <v>2026</v>
      </c>
      <c r="V125" s="58">
        <v>2027</v>
      </c>
      <c r="W125" s="58" t="s">
        <v>1338</v>
      </c>
      <c r="X125" s="58" t="s">
        <v>1338</v>
      </c>
      <c r="Y125" s="58" t="s">
        <v>1339</v>
      </c>
      <c r="Z125" s="58" t="s">
        <v>1339</v>
      </c>
      <c r="AA125" s="1"/>
      <c r="AB125" s="1"/>
    </row>
    <row r="126" spans="1:28" x14ac:dyDescent="0.3">
      <c r="A126" s="6" t="s">
        <v>287</v>
      </c>
      <c r="B126" s="6" t="s">
        <v>288</v>
      </c>
      <c r="C126" s="6" t="s">
        <v>33</v>
      </c>
      <c r="D126" s="6" t="s">
        <v>4</v>
      </c>
      <c r="E126" s="6" t="s">
        <v>114</v>
      </c>
      <c r="F126" s="6" t="b">
        <v>1</v>
      </c>
      <c r="G126" s="6" t="s">
        <v>107</v>
      </c>
      <c r="H126" s="61">
        <v>110</v>
      </c>
      <c r="I126" s="61" t="s">
        <v>1169</v>
      </c>
      <c r="J126" s="73">
        <v>44749</v>
      </c>
      <c r="K126" s="70" t="s">
        <v>23</v>
      </c>
      <c r="L126" s="70" t="s">
        <v>23</v>
      </c>
      <c r="M126" s="71" t="s">
        <v>23</v>
      </c>
      <c r="N126" s="77">
        <v>44749</v>
      </c>
      <c r="O126" s="78">
        <v>45931</v>
      </c>
      <c r="P126" s="78" t="s">
        <v>23</v>
      </c>
      <c r="Q126" s="79">
        <v>46296</v>
      </c>
      <c r="R126" s="66" t="s">
        <v>1337</v>
      </c>
      <c r="S126" s="58">
        <v>2022</v>
      </c>
      <c r="T126" s="58" t="s">
        <v>23</v>
      </c>
      <c r="U126" s="58" t="s">
        <v>23</v>
      </c>
      <c r="V126" s="58" t="s">
        <v>23</v>
      </c>
      <c r="W126" s="58" t="s">
        <v>1338</v>
      </c>
      <c r="X126" s="58" t="s">
        <v>1339</v>
      </c>
      <c r="Y126" s="58" t="s">
        <v>1339</v>
      </c>
      <c r="Z126" s="58" t="s">
        <v>1339</v>
      </c>
      <c r="AA126" s="1"/>
      <c r="AB126" s="1"/>
    </row>
    <row r="127" spans="1:28" x14ac:dyDescent="0.3">
      <c r="A127" s="6" t="s">
        <v>289</v>
      </c>
      <c r="B127" s="6" t="s">
        <v>290</v>
      </c>
      <c r="C127" s="6" t="s">
        <v>1313</v>
      </c>
      <c r="D127" s="6" t="s">
        <v>4</v>
      </c>
      <c r="E127" s="6" t="s">
        <v>291</v>
      </c>
      <c r="F127" s="6" t="b">
        <v>1</v>
      </c>
      <c r="G127" s="6" t="s">
        <v>15</v>
      </c>
      <c r="H127" s="61">
        <v>220</v>
      </c>
      <c r="I127" s="61" t="s">
        <v>1169</v>
      </c>
      <c r="J127" s="73">
        <v>45036</v>
      </c>
      <c r="K127" s="70">
        <v>46455</v>
      </c>
      <c r="L127" s="70">
        <v>47099</v>
      </c>
      <c r="M127" s="71">
        <v>48373</v>
      </c>
      <c r="N127" s="77">
        <v>45036</v>
      </c>
      <c r="O127" s="78">
        <v>46273</v>
      </c>
      <c r="P127" s="78">
        <v>46916</v>
      </c>
      <c r="Q127" s="79">
        <v>48373</v>
      </c>
      <c r="R127" s="66" t="s">
        <v>1340</v>
      </c>
      <c r="S127" s="58">
        <v>2023</v>
      </c>
      <c r="T127" s="58">
        <v>2027</v>
      </c>
      <c r="U127" s="58">
        <v>2028</v>
      </c>
      <c r="V127" s="58">
        <v>2036</v>
      </c>
      <c r="W127" s="58" t="s">
        <v>1338</v>
      </c>
      <c r="X127" s="58" t="s">
        <v>1339</v>
      </c>
      <c r="Y127" s="58" t="s">
        <v>1339</v>
      </c>
      <c r="Z127" s="58" t="s">
        <v>1339</v>
      </c>
      <c r="AA127" s="1"/>
      <c r="AB127" s="1"/>
    </row>
    <row r="128" spans="1:28" x14ac:dyDescent="0.3">
      <c r="A128" s="55" t="s">
        <v>292</v>
      </c>
      <c r="B128" s="6" t="s">
        <v>293</v>
      </c>
      <c r="C128" s="6" t="s">
        <v>49</v>
      </c>
      <c r="D128" s="6" t="s">
        <v>4</v>
      </c>
      <c r="E128" s="6" t="s">
        <v>96</v>
      </c>
      <c r="F128" s="6" t="b">
        <v>1</v>
      </c>
      <c r="G128" s="6" t="s">
        <v>107</v>
      </c>
      <c r="H128" s="61">
        <v>110</v>
      </c>
      <c r="I128" s="61" t="s">
        <v>1169</v>
      </c>
      <c r="J128" s="73">
        <v>44804</v>
      </c>
      <c r="K128" s="70" t="s">
        <v>23</v>
      </c>
      <c r="L128" s="70" t="s">
        <v>23</v>
      </c>
      <c r="M128" s="71" t="s">
        <v>23</v>
      </c>
      <c r="N128" s="77">
        <v>44804</v>
      </c>
      <c r="O128" s="78">
        <v>46209</v>
      </c>
      <c r="P128" s="78">
        <v>46325</v>
      </c>
      <c r="Q128" s="79">
        <v>46590</v>
      </c>
      <c r="R128" s="66" t="s">
        <v>1337</v>
      </c>
      <c r="S128" s="58">
        <v>2022</v>
      </c>
      <c r="T128" s="58" t="s">
        <v>23</v>
      </c>
      <c r="U128" s="58" t="s">
        <v>23</v>
      </c>
      <c r="V128" s="58" t="s">
        <v>23</v>
      </c>
      <c r="W128" s="58" t="s">
        <v>1338</v>
      </c>
      <c r="X128" s="58" t="s">
        <v>1339</v>
      </c>
      <c r="Y128" s="58" t="s">
        <v>1339</v>
      </c>
      <c r="Z128" s="58" t="s">
        <v>1339</v>
      </c>
      <c r="AA128" s="1"/>
      <c r="AB128" s="1"/>
    </row>
    <row r="129" spans="1:28" x14ac:dyDescent="0.3">
      <c r="A129" s="6" t="s">
        <v>294</v>
      </c>
      <c r="B129" s="6" t="s">
        <v>295</v>
      </c>
      <c r="C129" s="6" t="s">
        <v>55</v>
      </c>
      <c r="D129" s="6" t="s">
        <v>4</v>
      </c>
      <c r="E129" s="6" t="s">
        <v>96</v>
      </c>
      <c r="F129" s="6" t="b">
        <v>1</v>
      </c>
      <c r="G129" s="6" t="s">
        <v>15</v>
      </c>
      <c r="H129" s="61">
        <v>220</v>
      </c>
      <c r="I129" s="61" t="s">
        <v>1168</v>
      </c>
      <c r="J129" s="73">
        <v>44805</v>
      </c>
      <c r="K129" s="70">
        <v>45443</v>
      </c>
      <c r="L129" s="70">
        <v>46240</v>
      </c>
      <c r="M129" s="71">
        <v>46265</v>
      </c>
      <c r="N129" s="77">
        <v>44805</v>
      </c>
      <c r="O129" s="78">
        <v>45443</v>
      </c>
      <c r="P129" s="78">
        <v>45974</v>
      </c>
      <c r="Q129" s="79">
        <v>46087</v>
      </c>
      <c r="R129" s="66" t="s">
        <v>1337</v>
      </c>
      <c r="S129" s="58">
        <v>2022</v>
      </c>
      <c r="T129" s="58">
        <v>2024</v>
      </c>
      <c r="U129" s="58">
        <v>2026</v>
      </c>
      <c r="V129" s="58">
        <v>2026</v>
      </c>
      <c r="W129" s="58" t="s">
        <v>1338</v>
      </c>
      <c r="X129" s="58" t="s">
        <v>1338</v>
      </c>
      <c r="Y129" s="58" t="s">
        <v>1339</v>
      </c>
      <c r="Z129" s="58" t="s">
        <v>1339</v>
      </c>
      <c r="AA129" s="1"/>
      <c r="AB129" s="1"/>
    </row>
    <row r="130" spans="1:28" x14ac:dyDescent="0.3">
      <c r="A130" s="6" t="s">
        <v>296</v>
      </c>
      <c r="B130" s="6" t="s">
        <v>297</v>
      </c>
      <c r="C130" s="6" t="s">
        <v>36</v>
      </c>
      <c r="D130" s="6" t="s">
        <v>4</v>
      </c>
      <c r="E130" s="6" t="s">
        <v>155</v>
      </c>
      <c r="F130" s="6" t="b">
        <v>1</v>
      </c>
      <c r="G130" s="6" t="s">
        <v>15</v>
      </c>
      <c r="H130" s="61">
        <v>220</v>
      </c>
      <c r="I130" s="61" t="s">
        <v>1168</v>
      </c>
      <c r="J130" s="73">
        <v>44902</v>
      </c>
      <c r="K130" s="70">
        <v>45280</v>
      </c>
      <c r="L130" s="70">
        <v>46476</v>
      </c>
      <c r="M130" s="71">
        <v>46752</v>
      </c>
      <c r="N130" s="77">
        <v>44902</v>
      </c>
      <c r="O130" s="78">
        <v>45280</v>
      </c>
      <c r="P130" s="78">
        <v>46329</v>
      </c>
      <c r="Q130" s="79">
        <v>46352</v>
      </c>
      <c r="R130" s="66" t="s">
        <v>1340</v>
      </c>
      <c r="S130" s="58">
        <v>2022</v>
      </c>
      <c r="T130" s="58">
        <v>2023</v>
      </c>
      <c r="U130" s="58">
        <v>2027</v>
      </c>
      <c r="V130" s="58">
        <v>2027</v>
      </c>
      <c r="W130" s="58" t="s">
        <v>1338</v>
      </c>
      <c r="X130" s="58" t="s">
        <v>1338</v>
      </c>
      <c r="Y130" s="58" t="s">
        <v>1339</v>
      </c>
      <c r="Z130" s="58" t="s">
        <v>1339</v>
      </c>
      <c r="AA130" s="1"/>
      <c r="AB130" s="1"/>
    </row>
    <row r="131" spans="1:28" x14ac:dyDescent="0.3">
      <c r="A131" s="6" t="s">
        <v>298</v>
      </c>
      <c r="B131" s="6" t="s">
        <v>299</v>
      </c>
      <c r="C131" s="6" t="s">
        <v>73</v>
      </c>
      <c r="D131" s="6" t="s">
        <v>4</v>
      </c>
      <c r="E131" s="6" t="s">
        <v>96</v>
      </c>
      <c r="F131" s="6" t="b">
        <v>1</v>
      </c>
      <c r="G131" s="6" t="s">
        <v>107</v>
      </c>
      <c r="H131" s="61">
        <v>110</v>
      </c>
      <c r="I131" s="61" t="s">
        <v>1168</v>
      </c>
      <c r="J131" s="73">
        <v>44840</v>
      </c>
      <c r="K131" s="70">
        <v>45329</v>
      </c>
      <c r="L131" s="70">
        <v>46332</v>
      </c>
      <c r="M131" s="71">
        <v>46589</v>
      </c>
      <c r="N131" s="77">
        <v>44840</v>
      </c>
      <c r="O131" s="78">
        <v>45329</v>
      </c>
      <c r="P131" s="78">
        <v>46203</v>
      </c>
      <c r="Q131" s="79">
        <v>46227</v>
      </c>
      <c r="R131" s="66" t="s">
        <v>1340</v>
      </c>
      <c r="S131" s="58">
        <v>2022</v>
      </c>
      <c r="T131" s="58">
        <v>2024</v>
      </c>
      <c r="U131" s="58">
        <v>2026</v>
      </c>
      <c r="V131" s="58">
        <v>2027</v>
      </c>
      <c r="W131" s="58" t="s">
        <v>1338</v>
      </c>
      <c r="X131" s="58" t="s">
        <v>1338</v>
      </c>
      <c r="Y131" s="58" t="s">
        <v>1339</v>
      </c>
      <c r="Z131" s="58" t="s">
        <v>1339</v>
      </c>
      <c r="AA131" s="1"/>
      <c r="AB131" s="1"/>
    </row>
    <row r="132" spans="1:28" x14ac:dyDescent="0.3">
      <c r="A132" s="6" t="s">
        <v>300</v>
      </c>
      <c r="B132" s="6" t="s">
        <v>301</v>
      </c>
      <c r="C132" s="6" t="s">
        <v>82</v>
      </c>
      <c r="D132" s="6" t="s">
        <v>4</v>
      </c>
      <c r="E132" s="6" t="s">
        <v>96</v>
      </c>
      <c r="F132" s="6" t="b">
        <v>1</v>
      </c>
      <c r="G132" s="6" t="s">
        <v>107</v>
      </c>
      <c r="H132" s="61">
        <v>110</v>
      </c>
      <c r="I132" s="61" t="s">
        <v>1168</v>
      </c>
      <c r="J132" s="73">
        <v>44813</v>
      </c>
      <c r="K132" s="70">
        <v>45638</v>
      </c>
      <c r="L132" s="70">
        <v>46316</v>
      </c>
      <c r="M132" s="71">
        <v>46316</v>
      </c>
      <c r="N132" s="77">
        <v>44813</v>
      </c>
      <c r="O132" s="78">
        <v>45638</v>
      </c>
      <c r="P132" s="78">
        <v>46086</v>
      </c>
      <c r="Q132" s="79">
        <v>46366</v>
      </c>
      <c r="R132" s="66" t="s">
        <v>1337</v>
      </c>
      <c r="S132" s="58">
        <v>2022</v>
      </c>
      <c r="T132" s="58">
        <v>2024</v>
      </c>
      <c r="U132" s="58">
        <v>2026</v>
      </c>
      <c r="V132" s="58">
        <v>2026</v>
      </c>
      <c r="W132" s="58" t="s">
        <v>1338</v>
      </c>
      <c r="X132" s="58" t="s">
        <v>1338</v>
      </c>
      <c r="Y132" s="58" t="s">
        <v>1339</v>
      </c>
      <c r="Z132" s="58" t="s">
        <v>1339</v>
      </c>
      <c r="AA132" s="1"/>
      <c r="AB132" s="1"/>
    </row>
    <row r="133" spans="1:28" x14ac:dyDescent="0.3">
      <c r="A133" s="6" t="s">
        <v>302</v>
      </c>
      <c r="B133" s="6" t="s">
        <v>303</v>
      </c>
      <c r="C133" s="6" t="s">
        <v>82</v>
      </c>
      <c r="D133" s="6" t="s">
        <v>4</v>
      </c>
      <c r="E133" s="6" t="s">
        <v>96</v>
      </c>
      <c r="F133" s="6" t="b">
        <v>1</v>
      </c>
      <c r="G133" s="6" t="s">
        <v>107</v>
      </c>
      <c r="H133" s="61">
        <v>110</v>
      </c>
      <c r="I133" s="61" t="s">
        <v>1169</v>
      </c>
      <c r="J133" s="73">
        <v>44749</v>
      </c>
      <c r="K133" s="70">
        <v>46255</v>
      </c>
      <c r="L133" s="70" t="s">
        <v>23</v>
      </c>
      <c r="M133" s="71" t="s">
        <v>23</v>
      </c>
      <c r="N133" s="77">
        <v>44749</v>
      </c>
      <c r="O133" s="78">
        <v>46081</v>
      </c>
      <c r="P133" s="78">
        <v>46377</v>
      </c>
      <c r="Q133" s="79">
        <v>46692</v>
      </c>
      <c r="R133" s="66" t="s">
        <v>1340</v>
      </c>
      <c r="S133" s="58">
        <v>2022</v>
      </c>
      <c r="T133" s="58">
        <v>2026</v>
      </c>
      <c r="U133" s="58" t="s">
        <v>23</v>
      </c>
      <c r="V133" s="58" t="s">
        <v>23</v>
      </c>
      <c r="W133" s="58" t="s">
        <v>1338</v>
      </c>
      <c r="X133" s="58" t="s">
        <v>1339</v>
      </c>
      <c r="Y133" s="58" t="s">
        <v>1339</v>
      </c>
      <c r="Z133" s="58" t="s">
        <v>1339</v>
      </c>
      <c r="AA133" s="1"/>
      <c r="AB133" s="1"/>
    </row>
    <row r="134" spans="1:28" x14ac:dyDescent="0.3">
      <c r="A134" s="6" t="s">
        <v>304</v>
      </c>
      <c r="B134" s="6" t="s">
        <v>305</v>
      </c>
      <c r="C134" s="6" t="s">
        <v>82</v>
      </c>
      <c r="D134" s="6" t="s">
        <v>4</v>
      </c>
      <c r="E134" s="6" t="s">
        <v>96</v>
      </c>
      <c r="F134" s="6" t="b">
        <v>1</v>
      </c>
      <c r="G134" s="6" t="s">
        <v>15</v>
      </c>
      <c r="H134" s="61">
        <v>220</v>
      </c>
      <c r="I134" s="61" t="s">
        <v>1168</v>
      </c>
      <c r="J134" s="73">
        <v>44691</v>
      </c>
      <c r="K134" s="70">
        <v>45166</v>
      </c>
      <c r="L134" s="70">
        <v>46476</v>
      </c>
      <c r="M134" s="71">
        <v>46476</v>
      </c>
      <c r="N134" s="77">
        <v>44691</v>
      </c>
      <c r="O134" s="78">
        <v>45166</v>
      </c>
      <c r="P134" s="78">
        <v>46311</v>
      </c>
      <c r="Q134" s="79">
        <v>46379</v>
      </c>
      <c r="R134" s="66" t="s">
        <v>1340</v>
      </c>
      <c r="S134" s="58">
        <v>2022</v>
      </c>
      <c r="T134" s="58">
        <v>2023</v>
      </c>
      <c r="U134" s="58">
        <v>2027</v>
      </c>
      <c r="V134" s="58">
        <v>2027</v>
      </c>
      <c r="W134" s="58" t="s">
        <v>1338</v>
      </c>
      <c r="X134" s="58" t="s">
        <v>1338</v>
      </c>
      <c r="Y134" s="58" t="s">
        <v>1339</v>
      </c>
      <c r="Z134" s="58" t="s">
        <v>1339</v>
      </c>
      <c r="AA134" s="1"/>
      <c r="AB134" s="1"/>
    </row>
    <row r="135" spans="1:28" x14ac:dyDescent="0.3">
      <c r="A135" s="6" t="s">
        <v>306</v>
      </c>
      <c r="B135" s="6" t="s">
        <v>307</v>
      </c>
      <c r="C135" s="6" t="s">
        <v>30</v>
      </c>
      <c r="D135" s="6" t="s">
        <v>4</v>
      </c>
      <c r="E135" s="6" t="s">
        <v>96</v>
      </c>
      <c r="F135" s="6" t="b">
        <v>1</v>
      </c>
      <c r="G135" s="6" t="s">
        <v>107</v>
      </c>
      <c r="H135" s="61">
        <v>110</v>
      </c>
      <c r="I135" s="61" t="s">
        <v>1168</v>
      </c>
      <c r="J135" s="73">
        <v>44713</v>
      </c>
      <c r="K135" s="70">
        <v>45240</v>
      </c>
      <c r="L135" s="70">
        <v>46622</v>
      </c>
      <c r="M135" s="71">
        <v>47058</v>
      </c>
      <c r="N135" s="77">
        <v>44713</v>
      </c>
      <c r="O135" s="78">
        <v>45240</v>
      </c>
      <c r="P135" s="78">
        <v>46620</v>
      </c>
      <c r="Q135" s="79">
        <v>47058</v>
      </c>
      <c r="R135" s="66" t="s">
        <v>1337</v>
      </c>
      <c r="S135" s="58">
        <v>2022</v>
      </c>
      <c r="T135" s="58">
        <v>2023</v>
      </c>
      <c r="U135" s="58">
        <v>2027</v>
      </c>
      <c r="V135" s="58">
        <v>2028</v>
      </c>
      <c r="W135" s="58" t="s">
        <v>1338</v>
      </c>
      <c r="X135" s="58" t="s">
        <v>1338</v>
      </c>
      <c r="Y135" s="58" t="s">
        <v>1339</v>
      </c>
      <c r="Z135" s="58" t="s">
        <v>1339</v>
      </c>
      <c r="AA135" s="1"/>
      <c r="AB135" s="1"/>
    </row>
    <row r="136" spans="1:28" x14ac:dyDescent="0.3">
      <c r="A136" s="6" t="s">
        <v>308</v>
      </c>
      <c r="B136" s="6" t="s">
        <v>309</v>
      </c>
      <c r="C136" s="6" t="s">
        <v>55</v>
      </c>
      <c r="D136" s="6" t="s">
        <v>4</v>
      </c>
      <c r="E136" s="6" t="s">
        <v>114</v>
      </c>
      <c r="F136" s="6" t="b">
        <v>1</v>
      </c>
      <c r="G136" s="6" t="s">
        <v>26</v>
      </c>
      <c r="H136" s="61">
        <v>220</v>
      </c>
      <c r="I136" s="61" t="s">
        <v>1169</v>
      </c>
      <c r="J136" s="73">
        <v>45476</v>
      </c>
      <c r="K136" s="70">
        <v>46254</v>
      </c>
      <c r="L136" s="70">
        <v>48041</v>
      </c>
      <c r="M136" s="71">
        <v>47872</v>
      </c>
      <c r="N136" s="77">
        <v>45565</v>
      </c>
      <c r="O136" s="78">
        <v>45838</v>
      </c>
      <c r="P136" s="78" t="s">
        <v>23</v>
      </c>
      <c r="Q136" s="79">
        <v>47472</v>
      </c>
      <c r="R136" s="66" t="s">
        <v>1337</v>
      </c>
      <c r="S136" s="58">
        <v>2024</v>
      </c>
      <c r="T136" s="58">
        <v>2026</v>
      </c>
      <c r="U136" s="58">
        <v>2031</v>
      </c>
      <c r="V136" s="58">
        <v>2031</v>
      </c>
      <c r="W136" s="58" t="s">
        <v>1338</v>
      </c>
      <c r="X136" s="58" t="s">
        <v>1339</v>
      </c>
      <c r="Y136" s="58" t="s">
        <v>1339</v>
      </c>
      <c r="Z136" s="58" t="s">
        <v>1339</v>
      </c>
      <c r="AA136" s="1"/>
      <c r="AB136" s="1"/>
    </row>
    <row r="137" spans="1:28" x14ac:dyDescent="0.3">
      <c r="A137" s="6" t="s">
        <v>310</v>
      </c>
      <c r="B137" s="6" t="s">
        <v>311</v>
      </c>
      <c r="C137" s="6" t="s">
        <v>55</v>
      </c>
      <c r="D137" s="6" t="s">
        <v>4</v>
      </c>
      <c r="E137" s="6" t="s">
        <v>155</v>
      </c>
      <c r="F137" s="6" t="b">
        <v>1</v>
      </c>
      <c r="G137" s="6" t="s">
        <v>107</v>
      </c>
      <c r="H137" s="61">
        <v>220</v>
      </c>
      <c r="I137" s="61" t="s">
        <v>1168</v>
      </c>
      <c r="J137" s="73">
        <v>44686</v>
      </c>
      <c r="K137" s="70">
        <v>46003</v>
      </c>
      <c r="L137" s="70">
        <v>46722</v>
      </c>
      <c r="M137" s="71">
        <v>46722</v>
      </c>
      <c r="N137" s="77">
        <v>44686</v>
      </c>
      <c r="O137" s="78">
        <v>45999</v>
      </c>
      <c r="P137" s="78">
        <v>46820</v>
      </c>
      <c r="Q137" s="79">
        <v>46997</v>
      </c>
      <c r="R137" s="66" t="s">
        <v>1337</v>
      </c>
      <c r="S137" s="58">
        <v>2022</v>
      </c>
      <c r="T137" s="58">
        <v>2025</v>
      </c>
      <c r="U137" s="58">
        <v>2027</v>
      </c>
      <c r="V137" s="58">
        <v>2027</v>
      </c>
      <c r="W137" s="58" t="s">
        <v>1338</v>
      </c>
      <c r="X137" s="58" t="s">
        <v>1338</v>
      </c>
      <c r="Y137" s="58" t="s">
        <v>1339</v>
      </c>
      <c r="Z137" s="58" t="s">
        <v>1339</v>
      </c>
      <c r="AA137" s="1"/>
      <c r="AB137" s="1"/>
    </row>
    <row r="138" spans="1:28" x14ac:dyDescent="0.3">
      <c r="A138" s="6" t="s">
        <v>312</v>
      </c>
      <c r="B138" s="6" t="s">
        <v>313</v>
      </c>
      <c r="C138" s="6" t="s">
        <v>52</v>
      </c>
      <c r="D138" s="6" t="s">
        <v>4</v>
      </c>
      <c r="E138" s="6" t="s">
        <v>96</v>
      </c>
      <c r="F138" s="6" t="b">
        <v>1</v>
      </c>
      <c r="G138" s="6" t="s">
        <v>107</v>
      </c>
      <c r="H138" s="61">
        <v>110</v>
      </c>
      <c r="I138" s="61" t="s">
        <v>1168</v>
      </c>
      <c r="J138" s="73">
        <v>44686</v>
      </c>
      <c r="K138" s="70">
        <v>45357</v>
      </c>
      <c r="L138" s="70">
        <v>46310</v>
      </c>
      <c r="M138" s="71">
        <v>46310</v>
      </c>
      <c r="N138" s="77">
        <v>44686</v>
      </c>
      <c r="O138" s="78">
        <v>45357</v>
      </c>
      <c r="P138" s="78" t="s">
        <v>23</v>
      </c>
      <c r="Q138" s="79">
        <v>46111</v>
      </c>
      <c r="R138" s="66" t="s">
        <v>1340</v>
      </c>
      <c r="S138" s="58">
        <v>2022</v>
      </c>
      <c r="T138" s="58">
        <v>2024</v>
      </c>
      <c r="U138" s="58">
        <v>2026</v>
      </c>
      <c r="V138" s="58">
        <v>2026</v>
      </c>
      <c r="W138" s="58" t="s">
        <v>1338</v>
      </c>
      <c r="X138" s="58" t="s">
        <v>1338</v>
      </c>
      <c r="Y138" s="58" t="s">
        <v>1339</v>
      </c>
      <c r="Z138" s="58" t="s">
        <v>1339</v>
      </c>
      <c r="AA138" s="1"/>
      <c r="AB138" s="1"/>
    </row>
    <row r="139" spans="1:28" x14ac:dyDescent="0.3">
      <c r="A139" s="6" t="s">
        <v>314</v>
      </c>
      <c r="B139" s="6" t="s">
        <v>315</v>
      </c>
      <c r="C139" s="6" t="s">
        <v>36</v>
      </c>
      <c r="D139" s="6" t="s">
        <v>4</v>
      </c>
      <c r="E139" s="6" t="s">
        <v>96</v>
      </c>
      <c r="F139" s="6" t="b">
        <v>1</v>
      </c>
      <c r="G139" s="6" t="s">
        <v>107</v>
      </c>
      <c r="H139" s="61">
        <v>110</v>
      </c>
      <c r="I139" s="61" t="s">
        <v>1168</v>
      </c>
      <c r="J139" s="73">
        <v>44711</v>
      </c>
      <c r="K139" s="70">
        <v>45489</v>
      </c>
      <c r="L139" s="70">
        <v>46349</v>
      </c>
      <c r="M139" s="71">
        <v>46449</v>
      </c>
      <c r="N139" s="77">
        <v>44711</v>
      </c>
      <c r="O139" s="78">
        <v>45489</v>
      </c>
      <c r="P139" s="78">
        <v>46034</v>
      </c>
      <c r="Q139" s="79">
        <v>46353</v>
      </c>
      <c r="R139" s="66" t="s">
        <v>1340</v>
      </c>
      <c r="S139" s="58">
        <v>2022</v>
      </c>
      <c r="T139" s="58">
        <v>2024</v>
      </c>
      <c r="U139" s="58">
        <v>2026</v>
      </c>
      <c r="V139" s="58">
        <v>2027</v>
      </c>
      <c r="W139" s="58" t="s">
        <v>1338</v>
      </c>
      <c r="X139" s="58" t="s">
        <v>1338</v>
      </c>
      <c r="Y139" s="58" t="s">
        <v>1339</v>
      </c>
      <c r="Z139" s="58" t="s">
        <v>1339</v>
      </c>
      <c r="AA139" s="1"/>
      <c r="AB139" s="1"/>
    </row>
    <row r="140" spans="1:28" x14ac:dyDescent="0.3">
      <c r="A140" s="55" t="s">
        <v>316</v>
      </c>
      <c r="B140" s="6" t="s">
        <v>317</v>
      </c>
      <c r="C140" s="6" t="s">
        <v>140</v>
      </c>
      <c r="D140" s="6" t="s">
        <v>4</v>
      </c>
      <c r="E140" s="6" t="s">
        <v>114</v>
      </c>
      <c r="F140" s="6" t="b">
        <v>1</v>
      </c>
      <c r="G140" s="6" t="s">
        <v>107</v>
      </c>
      <c r="H140" s="61">
        <v>110</v>
      </c>
      <c r="I140" s="61" t="s">
        <v>382</v>
      </c>
      <c r="J140" s="73" t="s">
        <v>23</v>
      </c>
      <c r="K140" s="70" t="s">
        <v>23</v>
      </c>
      <c r="L140" s="70" t="s">
        <v>23</v>
      </c>
      <c r="M140" s="71" t="s">
        <v>23</v>
      </c>
      <c r="N140" s="77" t="s">
        <v>23</v>
      </c>
      <c r="O140" s="78" t="s">
        <v>23</v>
      </c>
      <c r="P140" s="78" t="s">
        <v>23</v>
      </c>
      <c r="Q140" s="79" t="s">
        <v>23</v>
      </c>
      <c r="R140" s="66" t="s">
        <v>1337</v>
      </c>
      <c r="S140" s="58" t="s">
        <v>23</v>
      </c>
      <c r="T140" s="58" t="s">
        <v>23</v>
      </c>
      <c r="U140" s="58" t="s">
        <v>23</v>
      </c>
      <c r="V140" s="58" t="s">
        <v>23</v>
      </c>
      <c r="W140" s="58" t="s">
        <v>1339</v>
      </c>
      <c r="X140" s="58" t="s">
        <v>1339</v>
      </c>
      <c r="Y140" s="58" t="s">
        <v>1339</v>
      </c>
      <c r="Z140" s="58" t="s">
        <v>1339</v>
      </c>
      <c r="AA140" s="1"/>
      <c r="AB140" s="1"/>
    </row>
    <row r="141" spans="1:28" x14ac:dyDescent="0.3">
      <c r="A141" s="6" t="s">
        <v>318</v>
      </c>
      <c r="B141" s="54" t="s">
        <v>319</v>
      </c>
      <c r="C141" s="6" t="s">
        <v>99</v>
      </c>
      <c r="D141" s="54" t="s">
        <v>4</v>
      </c>
      <c r="E141" s="54" t="s">
        <v>96</v>
      </c>
      <c r="F141" s="54" t="b">
        <v>1</v>
      </c>
      <c r="G141" s="6" t="s">
        <v>100</v>
      </c>
      <c r="H141" s="61">
        <v>110</v>
      </c>
      <c r="I141" s="61" t="s">
        <v>1168</v>
      </c>
      <c r="J141" s="73">
        <v>44735</v>
      </c>
      <c r="K141" s="70">
        <v>45170</v>
      </c>
      <c r="L141" s="70">
        <v>46667</v>
      </c>
      <c r="M141" s="71">
        <v>46667</v>
      </c>
      <c r="N141" s="77">
        <v>44735</v>
      </c>
      <c r="O141" s="78">
        <v>45170</v>
      </c>
      <c r="P141" s="78">
        <v>46619</v>
      </c>
      <c r="Q141" s="79">
        <v>46741</v>
      </c>
      <c r="R141" s="66" t="s">
        <v>1340</v>
      </c>
      <c r="S141" s="58">
        <v>2022</v>
      </c>
      <c r="T141" s="58">
        <v>2023</v>
      </c>
      <c r="U141" s="58">
        <v>2027</v>
      </c>
      <c r="V141" s="58">
        <v>2027</v>
      </c>
      <c r="W141" s="58" t="s">
        <v>1338</v>
      </c>
      <c r="X141" s="58" t="s">
        <v>1338</v>
      </c>
      <c r="Y141" s="58" t="s">
        <v>1339</v>
      </c>
      <c r="Z141" s="58" t="s">
        <v>1339</v>
      </c>
      <c r="AA141" s="1"/>
      <c r="AB141" s="1"/>
    </row>
    <row r="142" spans="1:28" x14ac:dyDescent="0.3">
      <c r="A142" s="6" t="s">
        <v>320</v>
      </c>
      <c r="B142" s="6" t="s">
        <v>321</v>
      </c>
      <c r="C142" s="6" t="s">
        <v>55</v>
      </c>
      <c r="D142" s="6" t="s">
        <v>4</v>
      </c>
      <c r="E142" s="6" t="s">
        <v>96</v>
      </c>
      <c r="F142" s="6" t="b">
        <v>1</v>
      </c>
      <c r="G142" s="6" t="s">
        <v>107</v>
      </c>
      <c r="H142" s="61">
        <v>110</v>
      </c>
      <c r="I142" s="61" t="s">
        <v>1168</v>
      </c>
      <c r="J142" s="73">
        <v>44768</v>
      </c>
      <c r="K142" s="70">
        <v>45219</v>
      </c>
      <c r="L142" s="70">
        <v>46114</v>
      </c>
      <c r="M142" s="71">
        <v>46357</v>
      </c>
      <c r="N142" s="77">
        <v>44768</v>
      </c>
      <c r="O142" s="78">
        <v>45205</v>
      </c>
      <c r="P142" s="78">
        <v>45982</v>
      </c>
      <c r="Q142" s="79">
        <v>46357</v>
      </c>
      <c r="R142" s="66" t="s">
        <v>1340</v>
      </c>
      <c r="S142" s="58">
        <v>2022</v>
      </c>
      <c r="T142" s="58">
        <v>2023</v>
      </c>
      <c r="U142" s="58">
        <v>2026</v>
      </c>
      <c r="V142" s="58">
        <v>2026</v>
      </c>
      <c r="W142" s="58" t="s">
        <v>1338</v>
      </c>
      <c r="X142" s="58" t="s">
        <v>1338</v>
      </c>
      <c r="Y142" s="58" t="s">
        <v>1342</v>
      </c>
      <c r="Z142" s="58" t="s">
        <v>1339</v>
      </c>
      <c r="AA142" s="1"/>
      <c r="AB142" s="1"/>
    </row>
    <row r="143" spans="1:28" x14ac:dyDescent="0.3">
      <c r="A143" s="6" t="s">
        <v>322</v>
      </c>
      <c r="B143" s="54" t="s">
        <v>323</v>
      </c>
      <c r="C143" s="6" t="s">
        <v>232</v>
      </c>
      <c r="D143" s="54" t="s">
        <v>4</v>
      </c>
      <c r="E143" s="54" t="s">
        <v>96</v>
      </c>
      <c r="F143" s="54" t="b">
        <v>1</v>
      </c>
      <c r="G143" s="6" t="s">
        <v>100</v>
      </c>
      <c r="H143" s="61">
        <v>110</v>
      </c>
      <c r="I143" s="61" t="s">
        <v>1168</v>
      </c>
      <c r="J143" s="73">
        <v>44593</v>
      </c>
      <c r="K143" s="70">
        <v>44986</v>
      </c>
      <c r="L143" s="70">
        <v>46568</v>
      </c>
      <c r="M143" s="71">
        <v>46568</v>
      </c>
      <c r="N143" s="77">
        <v>44593</v>
      </c>
      <c r="O143" s="78">
        <v>44986</v>
      </c>
      <c r="P143" s="78">
        <v>46203</v>
      </c>
      <c r="Q143" s="79">
        <v>46266</v>
      </c>
      <c r="R143" s="66" t="s">
        <v>1340</v>
      </c>
      <c r="S143" s="58">
        <v>2022</v>
      </c>
      <c r="T143" s="58">
        <v>2023</v>
      </c>
      <c r="U143" s="58">
        <v>2027</v>
      </c>
      <c r="V143" s="58">
        <v>2027</v>
      </c>
      <c r="W143" s="58" t="s">
        <v>1338</v>
      </c>
      <c r="X143" s="58" t="s">
        <v>1338</v>
      </c>
      <c r="Y143" s="58" t="s">
        <v>1339</v>
      </c>
      <c r="Z143" s="58" t="s">
        <v>1339</v>
      </c>
      <c r="AA143" s="1"/>
      <c r="AB143" s="1"/>
    </row>
    <row r="144" spans="1:28" x14ac:dyDescent="0.3">
      <c r="A144" s="6" t="s">
        <v>324</v>
      </c>
      <c r="B144" s="54" t="s">
        <v>325</v>
      </c>
      <c r="C144" s="6" t="s">
        <v>73</v>
      </c>
      <c r="D144" s="54" t="s">
        <v>4</v>
      </c>
      <c r="E144" s="54" t="s">
        <v>96</v>
      </c>
      <c r="F144" s="54" t="b">
        <v>1</v>
      </c>
      <c r="G144" s="6" t="s">
        <v>100</v>
      </c>
      <c r="H144" s="61">
        <v>220</v>
      </c>
      <c r="I144" s="61" t="s">
        <v>1168</v>
      </c>
      <c r="J144" s="73">
        <v>44834</v>
      </c>
      <c r="K144" s="70">
        <v>45236</v>
      </c>
      <c r="L144" s="70">
        <v>46569</v>
      </c>
      <c r="M144" s="71">
        <v>46569</v>
      </c>
      <c r="N144" s="77">
        <v>44834</v>
      </c>
      <c r="O144" s="78">
        <v>45236</v>
      </c>
      <c r="P144" s="78">
        <v>46227</v>
      </c>
      <c r="Q144" s="79">
        <v>46227</v>
      </c>
      <c r="R144" s="66" t="s">
        <v>1340</v>
      </c>
      <c r="S144" s="58">
        <v>2022</v>
      </c>
      <c r="T144" s="58">
        <v>2023</v>
      </c>
      <c r="U144" s="58">
        <v>2027</v>
      </c>
      <c r="V144" s="58">
        <v>2027</v>
      </c>
      <c r="W144" s="58" t="s">
        <v>1338</v>
      </c>
      <c r="X144" s="58" t="s">
        <v>1338</v>
      </c>
      <c r="Y144" s="58" t="s">
        <v>1339</v>
      </c>
      <c r="Z144" s="58" t="s">
        <v>1339</v>
      </c>
      <c r="AA144" s="1"/>
      <c r="AB144" s="1"/>
    </row>
    <row r="145" spans="1:28" x14ac:dyDescent="0.3">
      <c r="A145" s="6" t="s">
        <v>326</v>
      </c>
      <c r="B145" s="54" t="s">
        <v>327</v>
      </c>
      <c r="C145" s="6" t="s">
        <v>30</v>
      </c>
      <c r="D145" s="54" t="s">
        <v>4</v>
      </c>
      <c r="E145" s="54" t="s">
        <v>96</v>
      </c>
      <c r="F145" s="54" t="b">
        <v>1</v>
      </c>
      <c r="G145" s="6" t="s">
        <v>100</v>
      </c>
      <c r="H145" s="61">
        <v>110</v>
      </c>
      <c r="I145" s="61" t="s">
        <v>1168</v>
      </c>
      <c r="J145" s="73">
        <v>44834</v>
      </c>
      <c r="K145" s="70">
        <v>45672</v>
      </c>
      <c r="L145" s="70">
        <v>46660</v>
      </c>
      <c r="M145" s="71">
        <v>46660</v>
      </c>
      <c r="N145" s="77">
        <v>44834</v>
      </c>
      <c r="O145" s="78">
        <v>45672</v>
      </c>
      <c r="P145" s="78">
        <v>46207</v>
      </c>
      <c r="Q145" s="79">
        <v>46296</v>
      </c>
      <c r="R145" s="66" t="s">
        <v>1340</v>
      </c>
      <c r="S145" s="58">
        <v>2022</v>
      </c>
      <c r="T145" s="58">
        <v>2025</v>
      </c>
      <c r="U145" s="58">
        <v>2027</v>
      </c>
      <c r="V145" s="58">
        <v>2027</v>
      </c>
      <c r="W145" s="58" t="s">
        <v>1338</v>
      </c>
      <c r="X145" s="58" t="s">
        <v>1338</v>
      </c>
      <c r="Y145" s="58" t="s">
        <v>1339</v>
      </c>
      <c r="Z145" s="58" t="s">
        <v>1339</v>
      </c>
      <c r="AA145" s="1"/>
      <c r="AB145" s="1"/>
    </row>
    <row r="146" spans="1:28" x14ac:dyDescent="0.3">
      <c r="A146" s="6" t="s">
        <v>328</v>
      </c>
      <c r="B146" s="54" t="s">
        <v>329</v>
      </c>
      <c r="C146" s="6" t="s">
        <v>33</v>
      </c>
      <c r="D146" s="6" t="s">
        <v>4</v>
      </c>
      <c r="E146" s="6" t="s">
        <v>96</v>
      </c>
      <c r="F146" s="6" t="b">
        <v>1</v>
      </c>
      <c r="G146" s="6" t="s">
        <v>15</v>
      </c>
      <c r="H146" s="61">
        <v>110</v>
      </c>
      <c r="I146" s="61" t="s">
        <v>1169</v>
      </c>
      <c r="J146" s="73">
        <v>44886</v>
      </c>
      <c r="K146" s="70">
        <v>46644</v>
      </c>
      <c r="L146" s="70">
        <v>46751</v>
      </c>
      <c r="M146" s="71">
        <v>47117</v>
      </c>
      <c r="N146" s="77">
        <v>44886</v>
      </c>
      <c r="O146" s="78">
        <v>46476</v>
      </c>
      <c r="P146" s="78">
        <v>46751</v>
      </c>
      <c r="Q146" s="79">
        <v>47117</v>
      </c>
      <c r="R146" s="66" t="s">
        <v>1340</v>
      </c>
      <c r="S146" s="58">
        <v>2022</v>
      </c>
      <c r="T146" s="58">
        <v>2027</v>
      </c>
      <c r="U146" s="58">
        <v>2027</v>
      </c>
      <c r="V146" s="58">
        <v>2028</v>
      </c>
      <c r="W146" s="58" t="s">
        <v>1338</v>
      </c>
      <c r="X146" s="58" t="s">
        <v>1339</v>
      </c>
      <c r="Y146" s="58" t="s">
        <v>1339</v>
      </c>
      <c r="Z146" s="58" t="s">
        <v>1339</v>
      </c>
      <c r="AA146" s="1"/>
      <c r="AB146" s="1"/>
    </row>
    <row r="147" spans="1:28" x14ac:dyDescent="0.3">
      <c r="A147" s="6" t="s">
        <v>330</v>
      </c>
      <c r="B147" s="54" t="s">
        <v>331</v>
      </c>
      <c r="C147" s="6" t="s">
        <v>33</v>
      </c>
      <c r="D147" s="6" t="s">
        <v>4</v>
      </c>
      <c r="E147" s="6" t="s">
        <v>96</v>
      </c>
      <c r="F147" s="6" t="b">
        <v>1</v>
      </c>
      <c r="G147" s="6" t="s">
        <v>15</v>
      </c>
      <c r="H147" s="61">
        <v>110</v>
      </c>
      <c r="I147" s="61" t="s">
        <v>1169</v>
      </c>
      <c r="J147" s="73">
        <v>44886</v>
      </c>
      <c r="K147" s="70">
        <v>46644</v>
      </c>
      <c r="L147" s="70">
        <v>46751</v>
      </c>
      <c r="M147" s="71">
        <v>47117</v>
      </c>
      <c r="N147" s="77">
        <v>44886</v>
      </c>
      <c r="O147" s="78">
        <v>46476</v>
      </c>
      <c r="P147" s="78">
        <v>46751</v>
      </c>
      <c r="Q147" s="79">
        <v>47117</v>
      </c>
      <c r="R147" s="66" t="s">
        <v>1340</v>
      </c>
      <c r="S147" s="58">
        <v>2022</v>
      </c>
      <c r="T147" s="58">
        <v>2027</v>
      </c>
      <c r="U147" s="58">
        <v>2027</v>
      </c>
      <c r="V147" s="58">
        <v>2028</v>
      </c>
      <c r="W147" s="58" t="s">
        <v>1338</v>
      </c>
      <c r="X147" s="58" t="s">
        <v>1339</v>
      </c>
      <c r="Y147" s="58" t="s">
        <v>1339</v>
      </c>
      <c r="Z147" s="58" t="s">
        <v>1339</v>
      </c>
      <c r="AA147" s="1"/>
      <c r="AB147" s="1"/>
    </row>
    <row r="148" spans="1:28" x14ac:dyDescent="0.3">
      <c r="A148" s="6" t="s">
        <v>332</v>
      </c>
      <c r="B148" s="6" t="s">
        <v>333</v>
      </c>
      <c r="C148" s="6" t="s">
        <v>232</v>
      </c>
      <c r="D148" s="6" t="s">
        <v>4</v>
      </c>
      <c r="E148" s="6" t="s">
        <v>96</v>
      </c>
      <c r="F148" s="6" t="b">
        <v>1</v>
      </c>
      <c r="G148" s="6" t="s">
        <v>107</v>
      </c>
      <c r="H148" s="61">
        <v>110</v>
      </c>
      <c r="I148" s="61" t="s">
        <v>1168</v>
      </c>
      <c r="J148" s="73">
        <v>44887</v>
      </c>
      <c r="K148" s="70">
        <v>45833</v>
      </c>
      <c r="L148" s="70">
        <v>46325</v>
      </c>
      <c r="M148" s="71">
        <v>46325</v>
      </c>
      <c r="N148" s="77">
        <v>44887</v>
      </c>
      <c r="O148" s="78">
        <v>45833</v>
      </c>
      <c r="P148" s="78">
        <v>46203</v>
      </c>
      <c r="Q148" s="79">
        <v>46260</v>
      </c>
      <c r="R148" s="66" t="s">
        <v>1340</v>
      </c>
      <c r="S148" s="58">
        <v>2022</v>
      </c>
      <c r="T148" s="58">
        <v>2025</v>
      </c>
      <c r="U148" s="58">
        <v>2026</v>
      </c>
      <c r="V148" s="58">
        <v>2026</v>
      </c>
      <c r="W148" s="58" t="s">
        <v>1338</v>
      </c>
      <c r="X148" s="58" t="s">
        <v>1338</v>
      </c>
      <c r="Y148" s="58" t="s">
        <v>1339</v>
      </c>
      <c r="Z148" s="58" t="s">
        <v>1339</v>
      </c>
      <c r="AA148" s="1"/>
      <c r="AB148" s="1"/>
    </row>
    <row r="149" spans="1:28" x14ac:dyDescent="0.3">
      <c r="A149" s="6" t="s">
        <v>334</v>
      </c>
      <c r="B149" s="54" t="s">
        <v>335</v>
      </c>
      <c r="C149" s="6" t="s">
        <v>55</v>
      </c>
      <c r="D149" s="54" t="s">
        <v>4</v>
      </c>
      <c r="E149" s="54" t="s">
        <v>96</v>
      </c>
      <c r="F149" s="54" t="b">
        <v>1</v>
      </c>
      <c r="G149" s="6" t="s">
        <v>100</v>
      </c>
      <c r="H149" s="61">
        <v>110</v>
      </c>
      <c r="I149" s="61" t="s">
        <v>1168</v>
      </c>
      <c r="J149" s="73">
        <v>44966</v>
      </c>
      <c r="K149" s="70">
        <v>45616</v>
      </c>
      <c r="L149" s="70">
        <v>46325</v>
      </c>
      <c r="M149" s="71">
        <v>46325</v>
      </c>
      <c r="N149" s="77">
        <v>44966</v>
      </c>
      <c r="O149" s="78">
        <v>45616</v>
      </c>
      <c r="P149" s="78" t="s">
        <v>23</v>
      </c>
      <c r="Q149" s="79">
        <v>46325</v>
      </c>
      <c r="R149" s="66" t="s">
        <v>1337</v>
      </c>
      <c r="S149" s="58">
        <v>2023</v>
      </c>
      <c r="T149" s="58">
        <v>2024</v>
      </c>
      <c r="U149" s="58">
        <v>2026</v>
      </c>
      <c r="V149" s="58">
        <v>2026</v>
      </c>
      <c r="W149" s="58" t="s">
        <v>1338</v>
      </c>
      <c r="X149" s="58" t="s">
        <v>1338</v>
      </c>
      <c r="Y149" s="58" t="s">
        <v>1339</v>
      </c>
      <c r="Z149" s="58" t="s">
        <v>1339</v>
      </c>
      <c r="AA149" s="1"/>
      <c r="AB149" s="1"/>
    </row>
    <row r="150" spans="1:28" x14ac:dyDescent="0.3">
      <c r="A150" s="6" t="s">
        <v>336</v>
      </c>
      <c r="B150" s="6" t="s">
        <v>337</v>
      </c>
      <c r="C150" s="6" t="s">
        <v>58</v>
      </c>
      <c r="D150" s="6" t="s">
        <v>4</v>
      </c>
      <c r="E150" s="6" t="s">
        <v>96</v>
      </c>
      <c r="F150" s="6" t="b">
        <v>1</v>
      </c>
      <c r="G150" s="6" t="s">
        <v>77</v>
      </c>
      <c r="H150" s="61">
        <v>110</v>
      </c>
      <c r="I150" s="61" t="s">
        <v>1169</v>
      </c>
      <c r="J150" s="73">
        <v>45016</v>
      </c>
      <c r="K150" s="70">
        <v>47466</v>
      </c>
      <c r="L150" s="70">
        <v>48306</v>
      </c>
      <c r="M150" s="71">
        <v>48506</v>
      </c>
      <c r="N150" s="77">
        <v>45016</v>
      </c>
      <c r="O150" s="78">
        <v>45894</v>
      </c>
      <c r="P150" s="78" t="s">
        <v>23</v>
      </c>
      <c r="Q150" s="79">
        <v>46387</v>
      </c>
      <c r="R150" s="66" t="s">
        <v>1340</v>
      </c>
      <c r="S150" s="58">
        <v>2023</v>
      </c>
      <c r="T150" s="58">
        <v>2029</v>
      </c>
      <c r="U150" s="58">
        <v>2032</v>
      </c>
      <c r="V150" s="58">
        <v>2032</v>
      </c>
      <c r="W150" s="58" t="s">
        <v>1338</v>
      </c>
      <c r="X150" s="58" t="s">
        <v>1339</v>
      </c>
      <c r="Y150" s="58" t="s">
        <v>1339</v>
      </c>
      <c r="Z150" s="58" t="s">
        <v>1339</v>
      </c>
      <c r="AA150" s="1"/>
      <c r="AB150" s="1"/>
    </row>
    <row r="151" spans="1:28" x14ac:dyDescent="0.3">
      <c r="A151" s="6" t="s">
        <v>338</v>
      </c>
      <c r="B151" s="6" t="s">
        <v>339</v>
      </c>
      <c r="C151" s="6" t="s">
        <v>55</v>
      </c>
      <c r="D151" s="6" t="s">
        <v>4</v>
      </c>
      <c r="E151" s="6" t="s">
        <v>114</v>
      </c>
      <c r="F151" s="6" t="b">
        <v>1</v>
      </c>
      <c r="G151" s="6" t="s">
        <v>15</v>
      </c>
      <c r="H151" s="61">
        <v>110</v>
      </c>
      <c r="I151" s="61" t="s">
        <v>1169</v>
      </c>
      <c r="J151" s="73">
        <v>45567</v>
      </c>
      <c r="K151" s="70">
        <v>46555</v>
      </c>
      <c r="L151" s="70" t="s">
        <v>23</v>
      </c>
      <c r="M151" s="71" t="s">
        <v>23</v>
      </c>
      <c r="N151" s="77">
        <v>45646</v>
      </c>
      <c r="O151" s="78">
        <v>46376</v>
      </c>
      <c r="P151" s="78" t="s">
        <v>23</v>
      </c>
      <c r="Q151" s="79">
        <v>47107</v>
      </c>
      <c r="R151" s="66" t="s">
        <v>1337</v>
      </c>
      <c r="S151" s="58">
        <v>2024</v>
      </c>
      <c r="T151" s="58">
        <v>2027</v>
      </c>
      <c r="U151" s="58" t="s">
        <v>23</v>
      </c>
      <c r="V151" s="58" t="s">
        <v>23</v>
      </c>
      <c r="W151" s="58" t="s">
        <v>1338</v>
      </c>
      <c r="X151" s="58" t="s">
        <v>1339</v>
      </c>
      <c r="Y151" s="58" t="s">
        <v>1339</v>
      </c>
      <c r="Z151" s="58" t="s">
        <v>1339</v>
      </c>
      <c r="AA151" s="1"/>
      <c r="AB151" s="1"/>
    </row>
    <row r="152" spans="1:28" x14ac:dyDescent="0.3">
      <c r="A152" s="6" t="s">
        <v>340</v>
      </c>
      <c r="B152" s="54" t="s">
        <v>341</v>
      </c>
      <c r="C152" s="6" t="s">
        <v>30</v>
      </c>
      <c r="D152" s="54" t="s">
        <v>4</v>
      </c>
      <c r="E152" s="54" t="s">
        <v>96</v>
      </c>
      <c r="F152" s="54" t="b">
        <v>1</v>
      </c>
      <c r="G152" s="6" t="s">
        <v>100</v>
      </c>
      <c r="H152" s="61">
        <v>110</v>
      </c>
      <c r="I152" s="61" t="s">
        <v>1169</v>
      </c>
      <c r="J152" s="73">
        <v>45310</v>
      </c>
      <c r="K152" s="70">
        <v>46447</v>
      </c>
      <c r="L152" s="70">
        <v>47309</v>
      </c>
      <c r="M152" s="71">
        <v>47401</v>
      </c>
      <c r="N152" s="77">
        <v>45310</v>
      </c>
      <c r="O152" s="78">
        <v>46447</v>
      </c>
      <c r="P152" s="78">
        <v>47309</v>
      </c>
      <c r="Q152" s="79">
        <v>47401</v>
      </c>
      <c r="R152" s="66" t="s">
        <v>1337</v>
      </c>
      <c r="S152" s="58">
        <v>2024</v>
      </c>
      <c r="T152" s="58">
        <v>2027</v>
      </c>
      <c r="U152" s="58">
        <v>2029</v>
      </c>
      <c r="V152" s="58">
        <v>2029</v>
      </c>
      <c r="W152" s="58" t="s">
        <v>1338</v>
      </c>
      <c r="X152" s="58" t="s">
        <v>1339</v>
      </c>
      <c r="Y152" s="58" t="s">
        <v>1339</v>
      </c>
      <c r="Z152" s="58" t="s">
        <v>1339</v>
      </c>
      <c r="AA152" s="1"/>
      <c r="AB152" s="1"/>
    </row>
    <row r="153" spans="1:28" x14ac:dyDescent="0.3">
      <c r="A153" s="6" t="s">
        <v>342</v>
      </c>
      <c r="B153" s="6" t="s">
        <v>343</v>
      </c>
      <c r="C153" s="6" t="s">
        <v>82</v>
      </c>
      <c r="D153" s="6" t="s">
        <v>4</v>
      </c>
      <c r="E153" s="6" t="s">
        <v>96</v>
      </c>
      <c r="F153" s="6" t="b">
        <v>1</v>
      </c>
      <c r="G153" s="6" t="s">
        <v>77</v>
      </c>
      <c r="H153" s="61">
        <v>110</v>
      </c>
      <c r="I153" s="61" t="s">
        <v>1168</v>
      </c>
      <c r="J153" s="73">
        <v>45142</v>
      </c>
      <c r="K153" s="70">
        <v>45398</v>
      </c>
      <c r="L153" s="70">
        <v>45625</v>
      </c>
      <c r="M153" s="71">
        <v>47081</v>
      </c>
      <c r="N153" s="77">
        <v>45142</v>
      </c>
      <c r="O153" s="78">
        <v>45398</v>
      </c>
      <c r="P153" s="78">
        <v>45626</v>
      </c>
      <c r="Q153" s="79">
        <v>47081</v>
      </c>
      <c r="R153" s="66" t="s">
        <v>1337</v>
      </c>
      <c r="S153" s="58">
        <v>2023</v>
      </c>
      <c r="T153" s="58">
        <v>2024</v>
      </c>
      <c r="U153" s="58">
        <v>2024</v>
      </c>
      <c r="V153" s="58">
        <v>2028</v>
      </c>
      <c r="W153" s="58" t="s">
        <v>1338</v>
      </c>
      <c r="X153" s="58" t="s">
        <v>1338</v>
      </c>
      <c r="Y153" s="58" t="s">
        <v>1338</v>
      </c>
      <c r="Z153" s="58" t="s">
        <v>1339</v>
      </c>
      <c r="AA153" s="1"/>
      <c r="AB153" s="1"/>
    </row>
    <row r="154" spans="1:28" x14ac:dyDescent="0.3">
      <c r="A154" s="6" t="s">
        <v>344</v>
      </c>
      <c r="B154" s="6" t="s">
        <v>345</v>
      </c>
      <c r="C154" s="6" t="s">
        <v>209</v>
      </c>
      <c r="D154" s="6" t="s">
        <v>4</v>
      </c>
      <c r="E154" s="6" t="s">
        <v>96</v>
      </c>
      <c r="F154" s="6" t="b">
        <v>1</v>
      </c>
      <c r="G154" s="6" t="s">
        <v>15</v>
      </c>
      <c r="H154" s="61">
        <v>110</v>
      </c>
      <c r="I154" s="61" t="s">
        <v>1168</v>
      </c>
      <c r="J154" s="73">
        <v>45084</v>
      </c>
      <c r="K154" s="70">
        <v>45721</v>
      </c>
      <c r="L154" s="70">
        <v>46549</v>
      </c>
      <c r="M154" s="71">
        <v>47025</v>
      </c>
      <c r="N154" s="77">
        <v>45084</v>
      </c>
      <c r="O154" s="78">
        <v>45721</v>
      </c>
      <c r="P154" s="78" t="s">
        <v>23</v>
      </c>
      <c r="Q154" s="79">
        <v>47025</v>
      </c>
      <c r="R154" s="66" t="s">
        <v>1337</v>
      </c>
      <c r="S154" s="58">
        <v>2023</v>
      </c>
      <c r="T154" s="58">
        <v>2025</v>
      </c>
      <c r="U154" s="58">
        <v>2027</v>
      </c>
      <c r="V154" s="58">
        <v>2028</v>
      </c>
      <c r="W154" s="58" t="s">
        <v>1338</v>
      </c>
      <c r="X154" s="58" t="s">
        <v>1338</v>
      </c>
      <c r="Y154" s="58" t="s">
        <v>1339</v>
      </c>
      <c r="Z154" s="58" t="s">
        <v>1339</v>
      </c>
      <c r="AA154" s="1"/>
      <c r="AB154" s="1"/>
    </row>
    <row r="155" spans="1:28" x14ac:dyDescent="0.3">
      <c r="A155" s="6" t="s">
        <v>346</v>
      </c>
      <c r="B155" s="6" t="s">
        <v>347</v>
      </c>
      <c r="C155" s="6" t="s">
        <v>1313</v>
      </c>
      <c r="D155" s="6" t="s">
        <v>4</v>
      </c>
      <c r="E155" s="6" t="s">
        <v>96</v>
      </c>
      <c r="F155" s="6" t="b">
        <v>1</v>
      </c>
      <c r="G155" s="6" t="s">
        <v>107</v>
      </c>
      <c r="H155" s="61">
        <v>110</v>
      </c>
      <c r="I155" s="61" t="s">
        <v>1168</v>
      </c>
      <c r="J155" s="73">
        <v>45201</v>
      </c>
      <c r="K155" s="70">
        <v>45539</v>
      </c>
      <c r="L155" s="70">
        <v>46504</v>
      </c>
      <c r="M155" s="71">
        <v>46504</v>
      </c>
      <c r="N155" s="77">
        <v>45205</v>
      </c>
      <c r="O155" s="78">
        <v>45539</v>
      </c>
      <c r="P155" s="78" t="s">
        <v>23</v>
      </c>
      <c r="Q155" s="79">
        <v>46296</v>
      </c>
      <c r="R155" s="66" t="s">
        <v>1340</v>
      </c>
      <c r="S155" s="58">
        <v>2023</v>
      </c>
      <c r="T155" s="58">
        <v>2024</v>
      </c>
      <c r="U155" s="58">
        <v>2027</v>
      </c>
      <c r="V155" s="58">
        <v>2027</v>
      </c>
      <c r="W155" s="58" t="s">
        <v>1338</v>
      </c>
      <c r="X155" s="58" t="s">
        <v>1338</v>
      </c>
      <c r="Y155" s="58" t="s">
        <v>1339</v>
      </c>
      <c r="Z155" s="58" t="s">
        <v>1339</v>
      </c>
      <c r="AA155" s="1"/>
      <c r="AB155" s="1"/>
    </row>
    <row r="156" spans="1:28" x14ac:dyDescent="0.3">
      <c r="A156" s="55" t="s">
        <v>348</v>
      </c>
      <c r="B156" s="6" t="s">
        <v>349</v>
      </c>
      <c r="C156" s="6" t="s">
        <v>49</v>
      </c>
      <c r="D156" s="6" t="s">
        <v>4</v>
      </c>
      <c r="E156" s="6" t="s">
        <v>96</v>
      </c>
      <c r="F156" s="6" t="b">
        <v>1</v>
      </c>
      <c r="G156" s="6" t="s">
        <v>107</v>
      </c>
      <c r="H156" s="61">
        <v>220</v>
      </c>
      <c r="I156" s="61" t="s">
        <v>1169</v>
      </c>
      <c r="J156" s="73">
        <v>45085</v>
      </c>
      <c r="K156" s="70">
        <v>46636</v>
      </c>
      <c r="L156" s="70" t="s">
        <v>23</v>
      </c>
      <c r="M156" s="71" t="s">
        <v>23</v>
      </c>
      <c r="N156" s="77">
        <v>45085</v>
      </c>
      <c r="O156" s="78">
        <v>46634</v>
      </c>
      <c r="P156" s="78">
        <v>47248</v>
      </c>
      <c r="Q156" s="79">
        <v>47458</v>
      </c>
      <c r="R156" s="66" t="s">
        <v>1337</v>
      </c>
      <c r="S156" s="58">
        <v>2023</v>
      </c>
      <c r="T156" s="58">
        <v>2027</v>
      </c>
      <c r="U156" s="58" t="s">
        <v>23</v>
      </c>
      <c r="V156" s="58" t="s">
        <v>23</v>
      </c>
      <c r="W156" s="58" t="s">
        <v>1338</v>
      </c>
      <c r="X156" s="58" t="s">
        <v>1339</v>
      </c>
      <c r="Y156" s="58" t="s">
        <v>1339</v>
      </c>
      <c r="Z156" s="58" t="s">
        <v>1339</v>
      </c>
      <c r="AA156" s="1"/>
      <c r="AB156" s="1"/>
    </row>
    <row r="157" spans="1:28" x14ac:dyDescent="0.3">
      <c r="A157" s="6" t="s">
        <v>350</v>
      </c>
      <c r="B157" s="6" t="s">
        <v>351</v>
      </c>
      <c r="C157" s="6" t="s">
        <v>1313</v>
      </c>
      <c r="D157" s="6" t="s">
        <v>4</v>
      </c>
      <c r="E157" s="6" t="s">
        <v>114</v>
      </c>
      <c r="F157" s="6" t="b">
        <v>1</v>
      </c>
      <c r="G157" s="6" t="s">
        <v>26</v>
      </c>
      <c r="H157" s="61">
        <v>220</v>
      </c>
      <c r="I157" s="61" t="s">
        <v>1169</v>
      </c>
      <c r="J157" s="73">
        <v>45021</v>
      </c>
      <c r="K157" s="70">
        <v>46582</v>
      </c>
      <c r="L157" s="70" t="s">
        <v>23</v>
      </c>
      <c r="M157" s="71" t="s">
        <v>23</v>
      </c>
      <c r="N157" s="77">
        <v>45021</v>
      </c>
      <c r="O157" s="78">
        <v>46079</v>
      </c>
      <c r="P157" s="78" t="s">
        <v>23</v>
      </c>
      <c r="Q157" s="79" t="s">
        <v>23</v>
      </c>
      <c r="R157" s="66" t="s">
        <v>1337</v>
      </c>
      <c r="S157" s="58">
        <v>2023</v>
      </c>
      <c r="T157" s="58">
        <v>2027</v>
      </c>
      <c r="U157" s="58" t="s">
        <v>23</v>
      </c>
      <c r="V157" s="58" t="s">
        <v>23</v>
      </c>
      <c r="W157" s="58" t="s">
        <v>1338</v>
      </c>
      <c r="X157" s="58" t="s">
        <v>1339</v>
      </c>
      <c r="Y157" s="58" t="s">
        <v>1339</v>
      </c>
      <c r="Z157" s="58" t="s">
        <v>1339</v>
      </c>
      <c r="AA157" s="1"/>
      <c r="AB157" s="1"/>
    </row>
    <row r="158" spans="1:28" x14ac:dyDescent="0.3">
      <c r="A158" s="6" t="s">
        <v>352</v>
      </c>
      <c r="B158" s="6" t="s">
        <v>353</v>
      </c>
      <c r="C158" s="6" t="s">
        <v>27</v>
      </c>
      <c r="D158" s="6" t="s">
        <v>4</v>
      </c>
      <c r="E158" s="6" t="s">
        <v>96</v>
      </c>
      <c r="F158" s="6" t="b">
        <v>1</v>
      </c>
      <c r="G158" s="6" t="s">
        <v>26</v>
      </c>
      <c r="H158" s="61">
        <v>110</v>
      </c>
      <c r="I158" s="61" t="s">
        <v>1168</v>
      </c>
      <c r="J158" s="73">
        <v>45329</v>
      </c>
      <c r="K158" s="70">
        <v>45716</v>
      </c>
      <c r="L158" s="70" t="s">
        <v>23</v>
      </c>
      <c r="M158" s="71">
        <v>46703</v>
      </c>
      <c r="N158" s="77">
        <v>45329</v>
      </c>
      <c r="O158" s="78">
        <v>45716</v>
      </c>
      <c r="P158" s="78" t="s">
        <v>23</v>
      </c>
      <c r="Q158" s="79">
        <v>46247</v>
      </c>
      <c r="R158" s="66" t="s">
        <v>1340</v>
      </c>
      <c r="S158" s="58">
        <v>2024</v>
      </c>
      <c r="T158" s="58">
        <v>2025</v>
      </c>
      <c r="U158" s="58" t="s">
        <v>23</v>
      </c>
      <c r="V158" s="58">
        <v>2027</v>
      </c>
      <c r="W158" s="58" t="s">
        <v>1338</v>
      </c>
      <c r="X158" s="58" t="s">
        <v>1338</v>
      </c>
      <c r="Y158" s="58" t="s">
        <v>1339</v>
      </c>
      <c r="Z158" s="58" t="s">
        <v>1339</v>
      </c>
      <c r="AA158" s="1"/>
      <c r="AB158" s="1"/>
    </row>
    <row r="159" spans="1:28" x14ac:dyDescent="0.3">
      <c r="A159" s="6" t="s">
        <v>354</v>
      </c>
      <c r="B159" s="6" t="s">
        <v>355</v>
      </c>
      <c r="C159" s="6" t="s">
        <v>1313</v>
      </c>
      <c r="D159" s="6" t="s">
        <v>4</v>
      </c>
      <c r="E159" s="6" t="s">
        <v>155</v>
      </c>
      <c r="F159" s="6" t="b">
        <v>1</v>
      </c>
      <c r="G159" s="6" t="s">
        <v>26</v>
      </c>
      <c r="H159" s="61">
        <v>220</v>
      </c>
      <c r="I159" s="61" t="s">
        <v>1168</v>
      </c>
      <c r="J159" s="73">
        <v>45938</v>
      </c>
      <c r="K159" s="70">
        <v>46135</v>
      </c>
      <c r="L159" s="70">
        <v>46843</v>
      </c>
      <c r="M159" s="71">
        <v>47178</v>
      </c>
      <c r="N159" s="77">
        <v>46183</v>
      </c>
      <c r="O159" s="78">
        <v>46826</v>
      </c>
      <c r="P159" s="78">
        <v>46844</v>
      </c>
      <c r="Q159" s="79">
        <v>47178</v>
      </c>
      <c r="R159" s="66" t="s">
        <v>1337</v>
      </c>
      <c r="S159" s="58">
        <v>2025</v>
      </c>
      <c r="T159" s="58">
        <v>2026</v>
      </c>
      <c r="U159" s="58">
        <v>2028</v>
      </c>
      <c r="V159" s="58">
        <v>2029</v>
      </c>
      <c r="W159" s="58" t="s">
        <v>1338</v>
      </c>
      <c r="X159" s="58" t="s">
        <v>1341</v>
      </c>
      <c r="Y159" s="58" t="s">
        <v>1339</v>
      </c>
      <c r="Z159" s="58" t="s">
        <v>1339</v>
      </c>
      <c r="AA159" s="1"/>
      <c r="AB159" s="1"/>
    </row>
    <row r="160" spans="1:28" x14ac:dyDescent="0.3">
      <c r="A160" s="6" t="s">
        <v>356</v>
      </c>
      <c r="B160" s="6" t="s">
        <v>357</v>
      </c>
      <c r="C160" s="6" t="s">
        <v>1313</v>
      </c>
      <c r="D160" s="6" t="s">
        <v>4</v>
      </c>
      <c r="E160" s="6" t="s">
        <v>96</v>
      </c>
      <c r="F160" s="6" t="b">
        <v>1</v>
      </c>
      <c r="G160" s="6" t="s">
        <v>26</v>
      </c>
      <c r="H160" s="61">
        <v>110</v>
      </c>
      <c r="I160" s="61" t="s">
        <v>1168</v>
      </c>
      <c r="J160" s="73">
        <v>45635</v>
      </c>
      <c r="K160" s="70">
        <v>46177</v>
      </c>
      <c r="L160" s="70">
        <v>46731</v>
      </c>
      <c r="M160" s="71">
        <v>47459</v>
      </c>
      <c r="N160" s="77">
        <v>45635</v>
      </c>
      <c r="O160" s="78">
        <v>46199</v>
      </c>
      <c r="P160" s="78">
        <v>46549</v>
      </c>
      <c r="Q160" s="79">
        <v>46838</v>
      </c>
      <c r="R160" s="66" t="s">
        <v>1340</v>
      </c>
      <c r="S160" s="58">
        <v>2024</v>
      </c>
      <c r="T160" s="58">
        <v>2026</v>
      </c>
      <c r="U160" s="58">
        <v>2027</v>
      </c>
      <c r="V160" s="58">
        <v>2029</v>
      </c>
      <c r="W160" s="58" t="s">
        <v>1338</v>
      </c>
      <c r="X160" s="58" t="s">
        <v>1341</v>
      </c>
      <c r="Y160" s="58" t="s">
        <v>1339</v>
      </c>
      <c r="Z160" s="58" t="s">
        <v>1339</v>
      </c>
      <c r="AA160" s="1"/>
      <c r="AB160" s="1"/>
    </row>
    <row r="161" spans="1:28" x14ac:dyDescent="0.3">
      <c r="A161" s="6" t="s">
        <v>358</v>
      </c>
      <c r="B161" s="6" t="s">
        <v>359</v>
      </c>
      <c r="C161" s="6" t="s">
        <v>1313</v>
      </c>
      <c r="D161" s="6" t="s">
        <v>4</v>
      </c>
      <c r="E161" s="6" t="s">
        <v>155</v>
      </c>
      <c r="F161" s="6" t="b">
        <v>1</v>
      </c>
      <c r="G161" s="6" t="s">
        <v>15</v>
      </c>
      <c r="H161" s="61">
        <v>110</v>
      </c>
      <c r="I161" s="61" t="s">
        <v>1168</v>
      </c>
      <c r="J161" s="73">
        <v>44973</v>
      </c>
      <c r="K161" s="70">
        <v>45926</v>
      </c>
      <c r="L161" s="70">
        <v>46721</v>
      </c>
      <c r="M161" s="71">
        <v>47742</v>
      </c>
      <c r="N161" s="77">
        <v>44973</v>
      </c>
      <c r="O161" s="78">
        <v>45930</v>
      </c>
      <c r="P161" s="78">
        <v>46315</v>
      </c>
      <c r="Q161" s="79">
        <v>47742</v>
      </c>
      <c r="R161" s="66" t="s">
        <v>1337</v>
      </c>
      <c r="S161" s="58">
        <v>2023</v>
      </c>
      <c r="T161" s="58">
        <v>2025</v>
      </c>
      <c r="U161" s="58">
        <v>2027</v>
      </c>
      <c r="V161" s="58">
        <v>2030</v>
      </c>
      <c r="W161" s="58" t="s">
        <v>1338</v>
      </c>
      <c r="X161" s="58" t="s">
        <v>1338</v>
      </c>
      <c r="Y161" s="58" t="s">
        <v>1339</v>
      </c>
      <c r="Z161" s="58" t="s">
        <v>1339</v>
      </c>
      <c r="AA161" s="1"/>
      <c r="AB161" s="1"/>
    </row>
    <row r="162" spans="1:28" x14ac:dyDescent="0.3">
      <c r="A162" s="6" t="s">
        <v>360</v>
      </c>
      <c r="B162" s="6" t="s">
        <v>361</v>
      </c>
      <c r="C162" s="6" t="s">
        <v>1313</v>
      </c>
      <c r="D162" s="6" t="s">
        <v>4</v>
      </c>
      <c r="E162" s="6" t="s">
        <v>155</v>
      </c>
      <c r="F162" s="6" t="b">
        <v>1</v>
      </c>
      <c r="G162" s="6" t="s">
        <v>15</v>
      </c>
      <c r="H162" s="61">
        <v>110</v>
      </c>
      <c r="I162" s="61" t="s">
        <v>1169</v>
      </c>
      <c r="J162" s="73">
        <v>45448</v>
      </c>
      <c r="K162" s="70">
        <v>46468</v>
      </c>
      <c r="L162" s="70">
        <v>47016</v>
      </c>
      <c r="M162" s="71">
        <v>47367</v>
      </c>
      <c r="N162" s="77">
        <v>45448</v>
      </c>
      <c r="O162" s="78">
        <v>46468</v>
      </c>
      <c r="P162" s="78">
        <v>46560</v>
      </c>
      <c r="Q162" s="79">
        <v>47367</v>
      </c>
      <c r="R162" s="66" t="s">
        <v>1340</v>
      </c>
      <c r="S162" s="58">
        <v>2024</v>
      </c>
      <c r="T162" s="58">
        <v>2027</v>
      </c>
      <c r="U162" s="58">
        <v>2028</v>
      </c>
      <c r="V162" s="58">
        <v>2029</v>
      </c>
      <c r="W162" s="58" t="s">
        <v>1338</v>
      </c>
      <c r="X162" s="58" t="s">
        <v>1339</v>
      </c>
      <c r="Y162" s="58" t="s">
        <v>1339</v>
      </c>
      <c r="Z162" s="58" t="s">
        <v>1339</v>
      </c>
      <c r="AA162" s="1"/>
      <c r="AB162" s="1"/>
    </row>
    <row r="163" spans="1:28" x14ac:dyDescent="0.3">
      <c r="A163" s="6" t="s">
        <v>362</v>
      </c>
      <c r="B163" s="6" t="s">
        <v>363</v>
      </c>
      <c r="C163" s="6" t="s">
        <v>30</v>
      </c>
      <c r="D163" s="6" t="s">
        <v>4</v>
      </c>
      <c r="E163" s="6" t="s">
        <v>155</v>
      </c>
      <c r="F163" s="6" t="b">
        <v>1</v>
      </c>
      <c r="G163" s="6" t="s">
        <v>15</v>
      </c>
      <c r="H163" s="61">
        <v>110</v>
      </c>
      <c r="I163" s="61" t="s">
        <v>1169</v>
      </c>
      <c r="J163" s="73">
        <v>45476</v>
      </c>
      <c r="K163" s="70">
        <v>47473</v>
      </c>
      <c r="L163" s="70">
        <v>48386</v>
      </c>
      <c r="M163" s="71">
        <v>48824</v>
      </c>
      <c r="N163" s="77">
        <v>45565</v>
      </c>
      <c r="O163" s="78">
        <v>46477</v>
      </c>
      <c r="P163" s="78" t="s">
        <v>23</v>
      </c>
      <c r="Q163" s="79">
        <v>47472</v>
      </c>
      <c r="R163" s="66" t="s">
        <v>1337</v>
      </c>
      <c r="S163" s="58">
        <v>2024</v>
      </c>
      <c r="T163" s="58">
        <v>2029</v>
      </c>
      <c r="U163" s="58">
        <v>2032</v>
      </c>
      <c r="V163" s="58">
        <v>2033</v>
      </c>
      <c r="W163" s="58" t="s">
        <v>1338</v>
      </c>
      <c r="X163" s="58" t="s">
        <v>1339</v>
      </c>
      <c r="Y163" s="58" t="s">
        <v>1339</v>
      </c>
      <c r="Z163" s="58" t="s">
        <v>1339</v>
      </c>
      <c r="AA163" s="1"/>
      <c r="AB163" s="1"/>
    </row>
    <row r="164" spans="1:28" x14ac:dyDescent="0.3">
      <c r="A164" s="6" t="s">
        <v>364</v>
      </c>
      <c r="B164" s="6" t="s">
        <v>365</v>
      </c>
      <c r="C164" s="6" t="s">
        <v>30</v>
      </c>
      <c r="D164" s="6" t="s">
        <v>4</v>
      </c>
      <c r="E164" s="6" t="s">
        <v>155</v>
      </c>
      <c r="F164" s="6" t="b">
        <v>1</v>
      </c>
      <c r="G164" s="6" t="s">
        <v>15</v>
      </c>
      <c r="H164" s="61">
        <v>110</v>
      </c>
      <c r="I164" s="61" t="s">
        <v>1169</v>
      </c>
      <c r="J164" s="73">
        <v>45476</v>
      </c>
      <c r="K164" s="70">
        <v>47473</v>
      </c>
      <c r="L164" s="70">
        <v>47935</v>
      </c>
      <c r="M164" s="71">
        <v>47935</v>
      </c>
      <c r="N164" s="77">
        <v>45565</v>
      </c>
      <c r="O164" s="78">
        <v>46843</v>
      </c>
      <c r="P164" s="78" t="s">
        <v>23</v>
      </c>
      <c r="Q164" s="79">
        <v>47837</v>
      </c>
      <c r="R164" s="66" t="s">
        <v>1337</v>
      </c>
      <c r="S164" s="58">
        <v>2024</v>
      </c>
      <c r="T164" s="58">
        <v>2029</v>
      </c>
      <c r="U164" s="58">
        <v>2031</v>
      </c>
      <c r="V164" s="58">
        <v>2031</v>
      </c>
      <c r="W164" s="58" t="s">
        <v>1338</v>
      </c>
      <c r="X164" s="58" t="s">
        <v>1339</v>
      </c>
      <c r="Y164" s="58" t="s">
        <v>1339</v>
      </c>
      <c r="Z164" s="58" t="s">
        <v>1339</v>
      </c>
      <c r="AA164" s="1"/>
      <c r="AB164" s="1"/>
    </row>
    <row r="165" spans="1:28" x14ac:dyDescent="0.3">
      <c r="A165" s="6" t="s">
        <v>366</v>
      </c>
      <c r="B165" s="6" t="s">
        <v>367</v>
      </c>
      <c r="C165" s="6" t="s">
        <v>1313</v>
      </c>
      <c r="D165" s="6" t="s">
        <v>4</v>
      </c>
      <c r="E165" s="6" t="s">
        <v>114</v>
      </c>
      <c r="F165" s="6" t="b">
        <v>1</v>
      </c>
      <c r="G165" s="6" t="s">
        <v>26</v>
      </c>
      <c r="H165" s="61" t="s">
        <v>1158</v>
      </c>
      <c r="I165" s="61" t="s">
        <v>1169</v>
      </c>
      <c r="J165" s="73">
        <v>45329</v>
      </c>
      <c r="K165" s="70">
        <v>46491</v>
      </c>
      <c r="L165" s="70" t="s">
        <v>23</v>
      </c>
      <c r="M165" s="71" t="s">
        <v>23</v>
      </c>
      <c r="N165" s="77">
        <v>45380</v>
      </c>
      <c r="O165" s="78">
        <v>45838</v>
      </c>
      <c r="P165" s="78" t="s">
        <v>23</v>
      </c>
      <c r="Q165" s="79">
        <v>46386</v>
      </c>
      <c r="R165" s="66" t="s">
        <v>1340</v>
      </c>
      <c r="S165" s="58">
        <v>2024</v>
      </c>
      <c r="T165" s="58">
        <v>2027</v>
      </c>
      <c r="U165" s="58" t="s">
        <v>23</v>
      </c>
      <c r="V165" s="58" t="s">
        <v>23</v>
      </c>
      <c r="W165" s="58" t="s">
        <v>1338</v>
      </c>
      <c r="X165" s="58" t="s">
        <v>1339</v>
      </c>
      <c r="Y165" s="58" t="s">
        <v>1339</v>
      </c>
      <c r="Z165" s="58" t="s">
        <v>1339</v>
      </c>
      <c r="AA165" s="1"/>
      <c r="AB165" s="1"/>
    </row>
    <row r="166" spans="1:28" x14ac:dyDescent="0.3">
      <c r="A166" s="6" t="s">
        <v>368</v>
      </c>
      <c r="B166" s="6" t="s">
        <v>369</v>
      </c>
      <c r="C166" s="6" t="s">
        <v>58</v>
      </c>
      <c r="D166" s="6" t="s">
        <v>4</v>
      </c>
      <c r="E166" s="6" t="s">
        <v>96</v>
      </c>
      <c r="F166" s="6" t="b">
        <v>1</v>
      </c>
      <c r="G166" s="6" t="s">
        <v>15</v>
      </c>
      <c r="H166" s="61">
        <v>110</v>
      </c>
      <c r="I166" s="61" t="s">
        <v>382</v>
      </c>
      <c r="J166" s="73">
        <v>47170</v>
      </c>
      <c r="K166" s="70">
        <v>47823</v>
      </c>
      <c r="L166" s="70">
        <v>48096</v>
      </c>
      <c r="M166" s="71">
        <v>48460</v>
      </c>
      <c r="N166" s="77">
        <v>45646</v>
      </c>
      <c r="O166" s="78">
        <v>46741</v>
      </c>
      <c r="P166" s="78" t="s">
        <v>23</v>
      </c>
      <c r="Q166" s="79">
        <v>47472</v>
      </c>
      <c r="R166" s="66" t="s">
        <v>1337</v>
      </c>
      <c r="S166" s="58">
        <v>2029</v>
      </c>
      <c r="T166" s="58">
        <v>2030</v>
      </c>
      <c r="U166" s="58">
        <v>2031</v>
      </c>
      <c r="V166" s="58">
        <v>2032</v>
      </c>
      <c r="W166" s="58" t="s">
        <v>1339</v>
      </c>
      <c r="X166" s="58" t="s">
        <v>1339</v>
      </c>
      <c r="Y166" s="58" t="s">
        <v>1339</v>
      </c>
      <c r="Z166" s="58" t="s">
        <v>1339</v>
      </c>
      <c r="AA166" s="1"/>
      <c r="AB166" s="1"/>
    </row>
    <row r="167" spans="1:28" x14ac:dyDescent="0.3">
      <c r="A167" s="6" t="s">
        <v>370</v>
      </c>
      <c r="B167" s="6" t="s">
        <v>371</v>
      </c>
      <c r="C167" s="6" t="s">
        <v>30</v>
      </c>
      <c r="D167" s="6" t="s">
        <v>4</v>
      </c>
      <c r="E167" s="6" t="s">
        <v>96</v>
      </c>
      <c r="F167" s="6" t="b">
        <v>1</v>
      </c>
      <c r="G167" s="6" t="s">
        <v>26</v>
      </c>
      <c r="H167" s="61">
        <v>110</v>
      </c>
      <c r="I167" s="61" t="s">
        <v>1169</v>
      </c>
      <c r="J167" s="73">
        <v>45903</v>
      </c>
      <c r="K167" s="70">
        <v>46374</v>
      </c>
      <c r="L167" s="70">
        <v>46647</v>
      </c>
      <c r="M167" s="71">
        <v>47014</v>
      </c>
      <c r="N167" s="77">
        <v>45903</v>
      </c>
      <c r="O167" s="78">
        <v>46374</v>
      </c>
      <c r="P167" s="78">
        <v>46648</v>
      </c>
      <c r="Q167" s="79">
        <v>47014</v>
      </c>
      <c r="R167" s="66" t="s">
        <v>1337</v>
      </c>
      <c r="S167" s="58">
        <v>2025</v>
      </c>
      <c r="T167" s="58">
        <v>2026</v>
      </c>
      <c r="U167" s="58">
        <v>2027</v>
      </c>
      <c r="V167" s="58">
        <v>2028</v>
      </c>
      <c r="W167" s="58" t="s">
        <v>1338</v>
      </c>
      <c r="X167" s="58" t="s">
        <v>1339</v>
      </c>
      <c r="Y167" s="58" t="s">
        <v>1339</v>
      </c>
      <c r="Z167" s="58" t="s">
        <v>1339</v>
      </c>
      <c r="AA167" s="1"/>
      <c r="AB167" s="1"/>
    </row>
    <row r="168" spans="1:28" x14ac:dyDescent="0.3">
      <c r="A168" s="6" t="s">
        <v>372</v>
      </c>
      <c r="B168" s="6" t="s">
        <v>373</v>
      </c>
      <c r="C168" s="6" t="s">
        <v>1313</v>
      </c>
      <c r="D168" s="6" t="s">
        <v>4</v>
      </c>
      <c r="E168" s="6" t="s">
        <v>96</v>
      </c>
      <c r="F168" s="6" t="b">
        <v>1</v>
      </c>
      <c r="G168" s="6" t="s">
        <v>15</v>
      </c>
      <c r="H168" s="61">
        <v>110</v>
      </c>
      <c r="I168" s="61" t="s">
        <v>1169</v>
      </c>
      <c r="J168" s="73">
        <v>44773</v>
      </c>
      <c r="K168" s="70">
        <v>46290</v>
      </c>
      <c r="L168" s="70">
        <v>46961</v>
      </c>
      <c r="M168" s="71">
        <v>47690</v>
      </c>
      <c r="N168" s="77">
        <v>44834</v>
      </c>
      <c r="O168" s="78">
        <v>45838</v>
      </c>
      <c r="P168" s="78" t="s">
        <v>23</v>
      </c>
      <c r="Q168" s="79">
        <v>47107</v>
      </c>
      <c r="R168" s="66" t="s">
        <v>1340</v>
      </c>
      <c r="S168" s="58">
        <v>2022</v>
      </c>
      <c r="T168" s="58">
        <v>2026</v>
      </c>
      <c r="U168" s="58">
        <v>2028</v>
      </c>
      <c r="V168" s="58">
        <v>2030</v>
      </c>
      <c r="W168" s="58" t="s">
        <v>1338</v>
      </c>
      <c r="X168" s="58" t="s">
        <v>1339</v>
      </c>
      <c r="Y168" s="58" t="s">
        <v>1339</v>
      </c>
      <c r="Z168" s="58" t="s">
        <v>1339</v>
      </c>
      <c r="AA168" s="1"/>
      <c r="AB168" s="1"/>
    </row>
    <row r="169" spans="1:28" x14ac:dyDescent="0.3">
      <c r="A169" s="6" t="s">
        <v>374</v>
      </c>
      <c r="B169" s="6" t="s">
        <v>375</v>
      </c>
      <c r="C169" s="6" t="s">
        <v>1313</v>
      </c>
      <c r="D169" s="6" t="s">
        <v>4</v>
      </c>
      <c r="E169" s="6" t="s">
        <v>155</v>
      </c>
      <c r="F169" s="6" t="b">
        <v>1</v>
      </c>
      <c r="G169" s="6" t="s">
        <v>15</v>
      </c>
      <c r="H169" s="61">
        <v>110</v>
      </c>
      <c r="I169" s="61" t="s">
        <v>1169</v>
      </c>
      <c r="J169" s="73">
        <v>45646</v>
      </c>
      <c r="K169" s="70">
        <v>46377</v>
      </c>
      <c r="L169" s="70">
        <v>46631</v>
      </c>
      <c r="M169" s="71">
        <v>47611</v>
      </c>
      <c r="N169" s="77">
        <v>45646</v>
      </c>
      <c r="O169" s="78">
        <v>46357</v>
      </c>
      <c r="P169" s="78">
        <v>46631</v>
      </c>
      <c r="Q169" s="79">
        <v>47611</v>
      </c>
      <c r="R169" s="66" t="s">
        <v>1337</v>
      </c>
      <c r="S169" s="58">
        <v>2024</v>
      </c>
      <c r="T169" s="58">
        <v>2026</v>
      </c>
      <c r="U169" s="58">
        <v>2027</v>
      </c>
      <c r="V169" s="58">
        <v>2030</v>
      </c>
      <c r="W169" s="58" t="s">
        <v>1338</v>
      </c>
      <c r="X169" s="58" t="s">
        <v>1339</v>
      </c>
      <c r="Y169" s="58" t="s">
        <v>1339</v>
      </c>
      <c r="Z169" s="58" t="s">
        <v>1339</v>
      </c>
      <c r="AA169" s="1"/>
      <c r="AB169" s="1"/>
    </row>
    <row r="170" spans="1:28" x14ac:dyDescent="0.3">
      <c r="A170" s="6" t="s">
        <v>376</v>
      </c>
      <c r="B170" s="6" t="s">
        <v>377</v>
      </c>
      <c r="C170" s="6" t="s">
        <v>58</v>
      </c>
      <c r="D170" s="6" t="s">
        <v>4</v>
      </c>
      <c r="E170" s="6" t="s">
        <v>155</v>
      </c>
      <c r="F170" s="6" t="b">
        <v>1</v>
      </c>
      <c r="G170" s="6" t="s">
        <v>15</v>
      </c>
      <c r="H170" s="61">
        <v>110</v>
      </c>
      <c r="I170" s="61" t="s">
        <v>382</v>
      </c>
      <c r="J170" s="73">
        <v>47156</v>
      </c>
      <c r="K170" s="70">
        <v>47690</v>
      </c>
      <c r="L170" s="70">
        <v>47966</v>
      </c>
      <c r="M170" s="71">
        <v>48331</v>
      </c>
      <c r="N170" s="77">
        <v>45646</v>
      </c>
      <c r="O170" s="78">
        <v>46295</v>
      </c>
      <c r="P170" s="78" t="s">
        <v>23</v>
      </c>
      <c r="Q170" s="79">
        <v>47107</v>
      </c>
      <c r="R170" s="66" t="s">
        <v>1337</v>
      </c>
      <c r="S170" s="58">
        <v>2029</v>
      </c>
      <c r="T170" s="58">
        <v>2030</v>
      </c>
      <c r="U170" s="58">
        <v>2031</v>
      </c>
      <c r="V170" s="58">
        <v>2032</v>
      </c>
      <c r="W170" s="58" t="s">
        <v>1339</v>
      </c>
      <c r="X170" s="58" t="s">
        <v>1339</v>
      </c>
      <c r="Y170" s="58" t="s">
        <v>1339</v>
      </c>
      <c r="Z170" s="58" t="s">
        <v>1339</v>
      </c>
      <c r="AA170" s="1"/>
      <c r="AB170" s="1"/>
    </row>
    <row r="171" spans="1:28" x14ac:dyDescent="0.3">
      <c r="A171" s="6" t="s">
        <v>378</v>
      </c>
      <c r="B171" s="6" t="s">
        <v>379</v>
      </c>
      <c r="C171" s="6" t="s">
        <v>36</v>
      </c>
      <c r="D171" s="6" t="s">
        <v>4</v>
      </c>
      <c r="E171" s="6" t="s">
        <v>96</v>
      </c>
      <c r="F171" s="6" t="b">
        <v>1</v>
      </c>
      <c r="G171" s="6" t="s">
        <v>107</v>
      </c>
      <c r="H171" s="61">
        <v>110</v>
      </c>
      <c r="I171" s="61" t="s">
        <v>1169</v>
      </c>
      <c r="J171" s="73">
        <v>45784</v>
      </c>
      <c r="K171" s="70" t="s">
        <v>23</v>
      </c>
      <c r="L171" s="70" t="s">
        <v>23</v>
      </c>
      <c r="M171" s="71" t="s">
        <v>23</v>
      </c>
      <c r="N171" s="77">
        <v>45784</v>
      </c>
      <c r="O171" s="78">
        <v>46093</v>
      </c>
      <c r="P171" s="78">
        <v>44701</v>
      </c>
      <c r="Q171" s="79">
        <v>47369</v>
      </c>
      <c r="R171" s="66" t="s">
        <v>1337</v>
      </c>
      <c r="S171" s="58">
        <v>2025</v>
      </c>
      <c r="T171" s="58" t="s">
        <v>23</v>
      </c>
      <c r="U171" s="58" t="s">
        <v>23</v>
      </c>
      <c r="V171" s="58" t="s">
        <v>23</v>
      </c>
      <c r="W171" s="58" t="s">
        <v>1338</v>
      </c>
      <c r="X171" s="58" t="s">
        <v>1339</v>
      </c>
      <c r="Y171" s="58" t="s">
        <v>1339</v>
      </c>
      <c r="Z171" s="58" t="s">
        <v>1339</v>
      </c>
      <c r="AA171" s="1"/>
      <c r="AB171" s="1"/>
    </row>
    <row r="172" spans="1:28" x14ac:dyDescent="0.3">
      <c r="A172" s="55" t="s">
        <v>380</v>
      </c>
      <c r="B172" s="6" t="s">
        <v>381</v>
      </c>
      <c r="C172" s="6" t="s">
        <v>16</v>
      </c>
      <c r="D172" s="6" t="s">
        <v>4</v>
      </c>
      <c r="E172" s="6" t="s">
        <v>114</v>
      </c>
      <c r="F172" s="6" t="b">
        <v>1</v>
      </c>
      <c r="G172" s="6" t="s">
        <v>107</v>
      </c>
      <c r="H172" s="61" t="s">
        <v>1158</v>
      </c>
      <c r="I172" s="61" t="s">
        <v>382</v>
      </c>
      <c r="J172" s="73" t="s">
        <v>23</v>
      </c>
      <c r="K172" s="70" t="s">
        <v>23</v>
      </c>
      <c r="L172" s="70" t="s">
        <v>23</v>
      </c>
      <c r="M172" s="71" t="s">
        <v>23</v>
      </c>
      <c r="N172" s="77">
        <v>45562</v>
      </c>
      <c r="O172" s="78">
        <v>45930</v>
      </c>
      <c r="P172" s="78" t="s">
        <v>23</v>
      </c>
      <c r="Q172" s="79">
        <v>46932</v>
      </c>
      <c r="R172" s="66" t="s">
        <v>1337</v>
      </c>
      <c r="S172" s="58" t="s">
        <v>23</v>
      </c>
      <c r="T172" s="58" t="s">
        <v>23</v>
      </c>
      <c r="U172" s="58" t="s">
        <v>23</v>
      </c>
      <c r="V172" s="58" t="s">
        <v>23</v>
      </c>
      <c r="W172" s="58" t="s">
        <v>1339</v>
      </c>
      <c r="X172" s="58" t="s">
        <v>1339</v>
      </c>
      <c r="Y172" s="58" t="s">
        <v>1339</v>
      </c>
      <c r="Z172" s="58" t="s">
        <v>1339</v>
      </c>
      <c r="AA172" s="1"/>
      <c r="AB172" s="1"/>
    </row>
    <row r="173" spans="1:28" x14ac:dyDescent="0.3">
      <c r="A173" s="6" t="s">
        <v>383</v>
      </c>
      <c r="B173" s="6" t="s">
        <v>384</v>
      </c>
      <c r="C173" s="6" t="s">
        <v>55</v>
      </c>
      <c r="D173" s="6" t="s">
        <v>4</v>
      </c>
      <c r="E173" s="6" t="s">
        <v>96</v>
      </c>
      <c r="F173" s="6" t="b">
        <v>1</v>
      </c>
      <c r="G173" s="6" t="s">
        <v>107</v>
      </c>
      <c r="H173" s="61">
        <v>110</v>
      </c>
      <c r="I173" s="61" t="s">
        <v>1168</v>
      </c>
      <c r="J173" s="73">
        <v>45139</v>
      </c>
      <c r="K173" s="70">
        <v>46006</v>
      </c>
      <c r="L173" s="70">
        <v>46710</v>
      </c>
      <c r="M173" s="71">
        <v>46710</v>
      </c>
      <c r="N173" s="77">
        <v>45139</v>
      </c>
      <c r="O173" s="78">
        <v>46003</v>
      </c>
      <c r="P173" s="78">
        <v>46576</v>
      </c>
      <c r="Q173" s="79">
        <v>46710</v>
      </c>
      <c r="R173" s="66" t="s">
        <v>1340</v>
      </c>
      <c r="S173" s="58">
        <v>2023</v>
      </c>
      <c r="T173" s="58">
        <v>2025</v>
      </c>
      <c r="U173" s="58">
        <v>2027</v>
      </c>
      <c r="V173" s="58">
        <v>2027</v>
      </c>
      <c r="W173" s="58" t="s">
        <v>1338</v>
      </c>
      <c r="X173" s="58" t="s">
        <v>1338</v>
      </c>
      <c r="Y173" s="58" t="s">
        <v>1339</v>
      </c>
      <c r="Z173" s="58" t="s">
        <v>1339</v>
      </c>
      <c r="AA173" s="1"/>
      <c r="AB173" s="1"/>
    </row>
    <row r="174" spans="1:28" x14ac:dyDescent="0.3">
      <c r="A174" s="55" t="s">
        <v>385</v>
      </c>
      <c r="B174" s="6" t="s">
        <v>386</v>
      </c>
      <c r="C174" s="6" t="s">
        <v>16</v>
      </c>
      <c r="D174" s="6" t="s">
        <v>4</v>
      </c>
      <c r="E174" s="6" t="s">
        <v>114</v>
      </c>
      <c r="F174" s="6" t="b">
        <v>1</v>
      </c>
      <c r="G174" s="6" t="s">
        <v>107</v>
      </c>
      <c r="H174" s="61">
        <v>110</v>
      </c>
      <c r="I174" s="61" t="s">
        <v>1169</v>
      </c>
      <c r="J174" s="73">
        <v>45127</v>
      </c>
      <c r="K174" s="70" t="s">
        <v>23</v>
      </c>
      <c r="L174" s="70" t="s">
        <v>23</v>
      </c>
      <c r="M174" s="71" t="s">
        <v>23</v>
      </c>
      <c r="N174" s="77">
        <v>45127</v>
      </c>
      <c r="O174" s="78">
        <v>45768</v>
      </c>
      <c r="P174" s="78" t="s">
        <v>23</v>
      </c>
      <c r="Q174" s="79">
        <v>46052</v>
      </c>
      <c r="R174" s="66" t="s">
        <v>1337</v>
      </c>
      <c r="S174" s="58">
        <v>2023</v>
      </c>
      <c r="T174" s="58" t="s">
        <v>23</v>
      </c>
      <c r="U174" s="58" t="s">
        <v>23</v>
      </c>
      <c r="V174" s="58" t="s">
        <v>23</v>
      </c>
      <c r="W174" s="58" t="s">
        <v>1338</v>
      </c>
      <c r="X174" s="58" t="s">
        <v>1339</v>
      </c>
      <c r="Y174" s="58" t="s">
        <v>1339</v>
      </c>
      <c r="Z174" s="58" t="s">
        <v>1339</v>
      </c>
      <c r="AA174" s="1"/>
      <c r="AB174" s="1"/>
    </row>
    <row r="175" spans="1:28" x14ac:dyDescent="0.3">
      <c r="A175" s="6" t="s">
        <v>387</v>
      </c>
      <c r="B175" s="6" t="s">
        <v>388</v>
      </c>
      <c r="C175" s="6" t="s">
        <v>36</v>
      </c>
      <c r="D175" s="6" t="s">
        <v>4</v>
      </c>
      <c r="E175" s="6" t="s">
        <v>96</v>
      </c>
      <c r="F175" s="6" t="b">
        <v>1</v>
      </c>
      <c r="G175" s="6" t="s">
        <v>107</v>
      </c>
      <c r="H175" s="61">
        <v>110</v>
      </c>
      <c r="I175" s="61" t="s">
        <v>1168</v>
      </c>
      <c r="J175" s="73">
        <v>45240</v>
      </c>
      <c r="K175" s="70">
        <v>46121</v>
      </c>
      <c r="L175" s="70">
        <v>46701</v>
      </c>
      <c r="M175" s="71">
        <v>46701</v>
      </c>
      <c r="N175" s="77">
        <v>45240</v>
      </c>
      <c r="O175" s="78">
        <v>45961</v>
      </c>
      <c r="P175" s="78">
        <v>46583</v>
      </c>
      <c r="Q175" s="79">
        <v>46583</v>
      </c>
      <c r="R175" s="66" t="s">
        <v>1340</v>
      </c>
      <c r="S175" s="58">
        <v>2023</v>
      </c>
      <c r="T175" s="58">
        <v>2026</v>
      </c>
      <c r="U175" s="58">
        <v>2027</v>
      </c>
      <c r="V175" s="58">
        <v>2027</v>
      </c>
      <c r="W175" s="58" t="s">
        <v>1338</v>
      </c>
      <c r="X175" s="58" t="s">
        <v>1342</v>
      </c>
      <c r="Y175" s="58" t="s">
        <v>1339</v>
      </c>
      <c r="Z175" s="58" t="s">
        <v>1339</v>
      </c>
      <c r="AA175" s="1"/>
      <c r="AB175" s="1"/>
    </row>
    <row r="176" spans="1:28" x14ac:dyDescent="0.3">
      <c r="A176" s="6" t="s">
        <v>389</v>
      </c>
      <c r="B176" s="6" t="s">
        <v>390</v>
      </c>
      <c r="C176" s="6" t="s">
        <v>33</v>
      </c>
      <c r="D176" s="6" t="s">
        <v>4</v>
      </c>
      <c r="E176" s="6" t="s">
        <v>96</v>
      </c>
      <c r="F176" s="6" t="b">
        <v>1</v>
      </c>
      <c r="G176" s="6" t="s">
        <v>107</v>
      </c>
      <c r="H176" s="61">
        <v>110</v>
      </c>
      <c r="I176" s="61" t="s">
        <v>1169</v>
      </c>
      <c r="J176" s="73">
        <v>45020</v>
      </c>
      <c r="K176" s="70">
        <v>46296</v>
      </c>
      <c r="L176" s="70" t="s">
        <v>23</v>
      </c>
      <c r="M176" s="71" t="s">
        <v>23</v>
      </c>
      <c r="N176" s="77">
        <v>45020</v>
      </c>
      <c r="O176" s="78">
        <v>46296</v>
      </c>
      <c r="P176" s="78">
        <v>46660</v>
      </c>
      <c r="Q176" s="79">
        <v>47613</v>
      </c>
      <c r="R176" s="66" t="s">
        <v>1337</v>
      </c>
      <c r="S176" s="58">
        <v>2023</v>
      </c>
      <c r="T176" s="58">
        <v>2026</v>
      </c>
      <c r="U176" s="58" t="s">
        <v>23</v>
      </c>
      <c r="V176" s="58" t="s">
        <v>23</v>
      </c>
      <c r="W176" s="58" t="s">
        <v>1338</v>
      </c>
      <c r="X176" s="58" t="s">
        <v>1339</v>
      </c>
      <c r="Y176" s="58" t="s">
        <v>1339</v>
      </c>
      <c r="Z176" s="58" t="s">
        <v>1339</v>
      </c>
      <c r="AA176" s="1"/>
      <c r="AB176" s="1"/>
    </row>
    <row r="177" spans="1:28" x14ac:dyDescent="0.3">
      <c r="A177" s="6" t="s">
        <v>391</v>
      </c>
      <c r="B177" s="6" t="s">
        <v>392</v>
      </c>
      <c r="C177" s="6" t="s">
        <v>27</v>
      </c>
      <c r="D177" s="6" t="s">
        <v>4</v>
      </c>
      <c r="E177" s="6" t="s">
        <v>96</v>
      </c>
      <c r="F177" s="6" t="b">
        <v>1</v>
      </c>
      <c r="G177" s="6" t="s">
        <v>107</v>
      </c>
      <c r="H177" s="61">
        <v>110</v>
      </c>
      <c r="I177" s="61" t="s">
        <v>1168</v>
      </c>
      <c r="J177" s="73">
        <v>45205</v>
      </c>
      <c r="K177" s="70">
        <v>45539</v>
      </c>
      <c r="L177" s="70">
        <v>46225</v>
      </c>
      <c r="M177" s="71">
        <v>46225</v>
      </c>
      <c r="N177" s="77">
        <v>45205</v>
      </c>
      <c r="O177" s="78">
        <v>45539</v>
      </c>
      <c r="P177" s="78" t="s">
        <v>23</v>
      </c>
      <c r="Q177" s="79">
        <v>46204</v>
      </c>
      <c r="R177" s="66" t="s">
        <v>1337</v>
      </c>
      <c r="S177" s="58">
        <v>2023</v>
      </c>
      <c r="T177" s="58">
        <v>2024</v>
      </c>
      <c r="U177" s="58">
        <v>2026</v>
      </c>
      <c r="V177" s="58">
        <v>2026</v>
      </c>
      <c r="W177" s="58" t="s">
        <v>1338</v>
      </c>
      <c r="X177" s="58" t="s">
        <v>1338</v>
      </c>
      <c r="Y177" s="58" t="s">
        <v>1339</v>
      </c>
      <c r="Z177" s="58" t="s">
        <v>1339</v>
      </c>
      <c r="AA177" s="1"/>
      <c r="AB177" s="1"/>
    </row>
    <row r="178" spans="1:28" x14ac:dyDescent="0.3">
      <c r="A178" s="6" t="s">
        <v>393</v>
      </c>
      <c r="B178" s="6" t="s">
        <v>394</v>
      </c>
      <c r="C178" s="6" t="s">
        <v>30</v>
      </c>
      <c r="D178" s="6" t="s">
        <v>4</v>
      </c>
      <c r="E178" s="6" t="s">
        <v>114</v>
      </c>
      <c r="F178" s="6" t="b">
        <v>1</v>
      </c>
      <c r="G178" s="6" t="s">
        <v>107</v>
      </c>
      <c r="H178" s="61" t="s">
        <v>1158</v>
      </c>
      <c r="I178" s="61" t="s">
        <v>382</v>
      </c>
      <c r="J178" s="73" t="s">
        <v>23</v>
      </c>
      <c r="K178" s="70" t="s">
        <v>23</v>
      </c>
      <c r="L178" s="70" t="s">
        <v>23</v>
      </c>
      <c r="M178" s="71" t="s">
        <v>23</v>
      </c>
      <c r="N178" s="77">
        <v>45562</v>
      </c>
      <c r="O178" s="78">
        <v>45685</v>
      </c>
      <c r="P178" s="78" t="s">
        <v>23</v>
      </c>
      <c r="Q178" s="79">
        <v>46688</v>
      </c>
      <c r="R178" s="66" t="s">
        <v>1337</v>
      </c>
      <c r="S178" s="58" t="s">
        <v>23</v>
      </c>
      <c r="T178" s="58" t="s">
        <v>23</v>
      </c>
      <c r="U178" s="58" t="s">
        <v>23</v>
      </c>
      <c r="V178" s="58" t="s">
        <v>23</v>
      </c>
      <c r="W178" s="58" t="s">
        <v>1339</v>
      </c>
      <c r="X178" s="58" t="s">
        <v>1339</v>
      </c>
      <c r="Y178" s="58" t="s">
        <v>1339</v>
      </c>
      <c r="Z178" s="58" t="s">
        <v>1339</v>
      </c>
      <c r="AA178" s="1"/>
      <c r="AB178" s="1"/>
    </row>
    <row r="179" spans="1:28" x14ac:dyDescent="0.3">
      <c r="A179" s="6" t="s">
        <v>395</v>
      </c>
      <c r="B179" s="6" t="s">
        <v>396</v>
      </c>
      <c r="C179" s="6" t="s">
        <v>58</v>
      </c>
      <c r="D179" s="6" t="s">
        <v>4</v>
      </c>
      <c r="E179" s="6" t="s">
        <v>114</v>
      </c>
      <c r="F179" s="6" t="b">
        <v>1</v>
      </c>
      <c r="G179" s="6" t="s">
        <v>107</v>
      </c>
      <c r="H179" s="61">
        <v>110</v>
      </c>
      <c r="I179" s="61" t="s">
        <v>1169</v>
      </c>
      <c r="J179" s="73">
        <v>45357</v>
      </c>
      <c r="K179" s="70">
        <v>46569</v>
      </c>
      <c r="L179" s="70" t="s">
        <v>23</v>
      </c>
      <c r="M179" s="71" t="s">
        <v>23</v>
      </c>
      <c r="N179" s="77">
        <v>45338</v>
      </c>
      <c r="O179" s="78">
        <v>45804</v>
      </c>
      <c r="P179" s="78" t="s">
        <v>23</v>
      </c>
      <c r="Q179" s="79">
        <v>46716</v>
      </c>
      <c r="R179" s="66" t="s">
        <v>1340</v>
      </c>
      <c r="S179" s="58">
        <v>2024</v>
      </c>
      <c r="T179" s="58">
        <v>2027</v>
      </c>
      <c r="U179" s="58" t="s">
        <v>23</v>
      </c>
      <c r="V179" s="58" t="s">
        <v>23</v>
      </c>
      <c r="W179" s="58" t="s">
        <v>1338</v>
      </c>
      <c r="X179" s="58" t="s">
        <v>1339</v>
      </c>
      <c r="Y179" s="58" t="s">
        <v>1339</v>
      </c>
      <c r="Z179" s="58" t="s">
        <v>1339</v>
      </c>
      <c r="AA179" s="1"/>
      <c r="AB179" s="1"/>
    </row>
    <row r="180" spans="1:28" x14ac:dyDescent="0.3">
      <c r="A180" s="6" t="s">
        <v>397</v>
      </c>
      <c r="B180" s="6" t="s">
        <v>398</v>
      </c>
      <c r="C180" s="6" t="s">
        <v>16</v>
      </c>
      <c r="D180" s="6" t="s">
        <v>4</v>
      </c>
      <c r="E180" s="6" t="s">
        <v>96</v>
      </c>
      <c r="F180" s="6" t="b">
        <v>1</v>
      </c>
      <c r="G180" s="6" t="s">
        <v>107</v>
      </c>
      <c r="H180" s="61">
        <v>110</v>
      </c>
      <c r="I180" s="61" t="s">
        <v>1168</v>
      </c>
      <c r="J180" s="73">
        <v>45357</v>
      </c>
      <c r="K180" s="70">
        <v>45926</v>
      </c>
      <c r="L180" s="70">
        <v>46630</v>
      </c>
      <c r="M180" s="71">
        <v>46630</v>
      </c>
      <c r="N180" s="77">
        <v>45357</v>
      </c>
      <c r="O180" s="78">
        <v>45926</v>
      </c>
      <c r="P180" s="78">
        <v>46630</v>
      </c>
      <c r="Q180" s="79">
        <v>46667</v>
      </c>
      <c r="R180" s="66" t="s">
        <v>1340</v>
      </c>
      <c r="S180" s="58">
        <v>2024</v>
      </c>
      <c r="T180" s="58">
        <v>2025</v>
      </c>
      <c r="U180" s="58">
        <v>2027</v>
      </c>
      <c r="V180" s="58">
        <v>2027</v>
      </c>
      <c r="W180" s="58" t="s">
        <v>1338</v>
      </c>
      <c r="X180" s="58" t="s">
        <v>1338</v>
      </c>
      <c r="Y180" s="58" t="s">
        <v>1339</v>
      </c>
      <c r="Z180" s="58" t="s">
        <v>1339</v>
      </c>
      <c r="AA180" s="1"/>
      <c r="AB180" s="1"/>
    </row>
    <row r="181" spans="1:28" x14ac:dyDescent="0.3">
      <c r="A181" s="6" t="s">
        <v>399</v>
      </c>
      <c r="B181" s="6" t="s">
        <v>400</v>
      </c>
      <c r="C181" s="6" t="s">
        <v>36</v>
      </c>
      <c r="D181" s="6" t="s">
        <v>4</v>
      </c>
      <c r="E181" s="6" t="s">
        <v>96</v>
      </c>
      <c r="F181" s="6" t="b">
        <v>1</v>
      </c>
      <c r="G181" s="6" t="s">
        <v>107</v>
      </c>
      <c r="H181" s="61">
        <v>110</v>
      </c>
      <c r="I181" s="61" t="s">
        <v>1169</v>
      </c>
      <c r="J181" s="73">
        <v>45205</v>
      </c>
      <c r="K181" s="70">
        <v>46325</v>
      </c>
      <c r="L181" s="70" t="s">
        <v>23</v>
      </c>
      <c r="M181" s="71" t="s">
        <v>23</v>
      </c>
      <c r="N181" s="77">
        <v>45205</v>
      </c>
      <c r="O181" s="78">
        <v>46052</v>
      </c>
      <c r="P181" s="78" t="s">
        <v>23</v>
      </c>
      <c r="Q181" s="79">
        <v>46546</v>
      </c>
      <c r="R181" s="66" t="s">
        <v>1337</v>
      </c>
      <c r="S181" s="58">
        <v>2023</v>
      </c>
      <c r="T181" s="58">
        <v>2026</v>
      </c>
      <c r="U181" s="58" t="s">
        <v>23</v>
      </c>
      <c r="V181" s="58" t="s">
        <v>23</v>
      </c>
      <c r="W181" s="58" t="s">
        <v>1338</v>
      </c>
      <c r="X181" s="58" t="s">
        <v>1339</v>
      </c>
      <c r="Y181" s="58" t="s">
        <v>1339</v>
      </c>
      <c r="Z181" s="58" t="s">
        <v>1339</v>
      </c>
      <c r="AA181" s="1"/>
      <c r="AB181" s="1"/>
    </row>
    <row r="182" spans="1:28" x14ac:dyDescent="0.3">
      <c r="A182" s="6" t="s">
        <v>401</v>
      </c>
      <c r="B182" s="6" t="s">
        <v>402</v>
      </c>
      <c r="C182" s="6" t="s">
        <v>82</v>
      </c>
      <c r="D182" s="6" t="s">
        <v>4</v>
      </c>
      <c r="E182" s="6" t="s">
        <v>96</v>
      </c>
      <c r="F182" s="6" t="b">
        <v>1</v>
      </c>
      <c r="G182" s="6" t="s">
        <v>107</v>
      </c>
      <c r="H182" s="61">
        <v>110</v>
      </c>
      <c r="I182" s="61" t="s">
        <v>1168</v>
      </c>
      <c r="J182" s="73">
        <v>45015</v>
      </c>
      <c r="K182" s="70">
        <v>45441</v>
      </c>
      <c r="L182" s="70">
        <v>46262</v>
      </c>
      <c r="M182" s="71">
        <v>46310</v>
      </c>
      <c r="N182" s="77">
        <v>45015</v>
      </c>
      <c r="O182" s="78">
        <v>45385</v>
      </c>
      <c r="P182" s="78">
        <v>46034</v>
      </c>
      <c r="Q182" s="79">
        <v>46310</v>
      </c>
      <c r="R182" s="66" t="s">
        <v>1337</v>
      </c>
      <c r="S182" s="58">
        <v>2023</v>
      </c>
      <c r="T182" s="58">
        <v>2024</v>
      </c>
      <c r="U182" s="58">
        <v>2026</v>
      </c>
      <c r="V182" s="58">
        <v>2026</v>
      </c>
      <c r="W182" s="58" t="s">
        <v>1338</v>
      </c>
      <c r="X182" s="58" t="s">
        <v>1338</v>
      </c>
      <c r="Y182" s="58" t="s">
        <v>1339</v>
      </c>
      <c r="Z182" s="58" t="s">
        <v>1339</v>
      </c>
      <c r="AA182" s="1"/>
      <c r="AB182" s="1"/>
    </row>
    <row r="183" spans="1:28" x14ac:dyDescent="0.3">
      <c r="A183" s="6" t="s">
        <v>403</v>
      </c>
      <c r="B183" s="6" t="s">
        <v>404</v>
      </c>
      <c r="C183" s="6" t="s">
        <v>33</v>
      </c>
      <c r="D183" s="6" t="s">
        <v>4</v>
      </c>
      <c r="E183" s="6" t="s">
        <v>96</v>
      </c>
      <c r="F183" s="6" t="b">
        <v>1</v>
      </c>
      <c r="G183" s="6" t="s">
        <v>107</v>
      </c>
      <c r="H183" s="61">
        <v>110</v>
      </c>
      <c r="I183" s="61" t="s">
        <v>1167</v>
      </c>
      <c r="J183" s="73">
        <v>45025</v>
      </c>
      <c r="K183" s="70">
        <v>45558</v>
      </c>
      <c r="L183" s="70">
        <v>46083</v>
      </c>
      <c r="M183" s="71">
        <v>46083</v>
      </c>
      <c r="N183" s="77">
        <v>45025</v>
      </c>
      <c r="O183" s="78">
        <v>45558</v>
      </c>
      <c r="P183" s="78">
        <v>46034</v>
      </c>
      <c r="Q183" s="79">
        <v>46368</v>
      </c>
      <c r="R183" s="66" t="s">
        <v>1337</v>
      </c>
      <c r="S183" s="58">
        <v>2023</v>
      </c>
      <c r="T183" s="58">
        <v>2024</v>
      </c>
      <c r="U183" s="58">
        <v>2026</v>
      </c>
      <c r="V183" s="58">
        <v>2026</v>
      </c>
      <c r="W183" s="58" t="s">
        <v>1338</v>
      </c>
      <c r="X183" s="58" t="s">
        <v>1338</v>
      </c>
      <c r="Y183" s="58" t="s">
        <v>1341</v>
      </c>
      <c r="Z183" s="58" t="s">
        <v>1341</v>
      </c>
      <c r="AA183" s="1"/>
      <c r="AB183" s="1"/>
    </row>
    <row r="184" spans="1:28" x14ac:dyDescent="0.3">
      <c r="A184" s="6" t="s">
        <v>405</v>
      </c>
      <c r="B184" s="6" t="s">
        <v>406</v>
      </c>
      <c r="C184" s="6" t="s">
        <v>209</v>
      </c>
      <c r="D184" s="6" t="s">
        <v>4</v>
      </c>
      <c r="E184" s="6" t="s">
        <v>96</v>
      </c>
      <c r="F184" s="6" t="b">
        <v>1</v>
      </c>
      <c r="G184" s="6" t="s">
        <v>107</v>
      </c>
      <c r="H184" s="61">
        <v>110</v>
      </c>
      <c r="I184" s="61" t="s">
        <v>1167</v>
      </c>
      <c r="J184" s="73">
        <v>45036</v>
      </c>
      <c r="K184" s="70">
        <v>45511</v>
      </c>
      <c r="L184" s="70">
        <v>46147</v>
      </c>
      <c r="M184" s="71">
        <v>46147</v>
      </c>
      <c r="N184" s="77">
        <v>45036</v>
      </c>
      <c r="O184" s="78">
        <v>45511</v>
      </c>
      <c r="P184" s="78">
        <v>45989</v>
      </c>
      <c r="Q184" s="79">
        <v>46354</v>
      </c>
      <c r="R184" s="66" t="s">
        <v>1337</v>
      </c>
      <c r="S184" s="58">
        <v>2023</v>
      </c>
      <c r="T184" s="58">
        <v>2024</v>
      </c>
      <c r="U184" s="58">
        <v>2026</v>
      </c>
      <c r="V184" s="58">
        <v>2026</v>
      </c>
      <c r="W184" s="58" t="s">
        <v>1338</v>
      </c>
      <c r="X184" s="58" t="s">
        <v>1338</v>
      </c>
      <c r="Y184" s="58" t="s">
        <v>1342</v>
      </c>
      <c r="Z184" s="58" t="s">
        <v>1341</v>
      </c>
      <c r="AA184" s="1"/>
      <c r="AB184" s="1"/>
    </row>
    <row r="185" spans="1:28" x14ac:dyDescent="0.3">
      <c r="A185" s="6" t="s">
        <v>407</v>
      </c>
      <c r="B185" s="6" t="s">
        <v>408</v>
      </c>
      <c r="C185" s="6" t="s">
        <v>41</v>
      </c>
      <c r="D185" s="6" t="s">
        <v>4</v>
      </c>
      <c r="E185" s="6" t="s">
        <v>96</v>
      </c>
      <c r="F185" s="6" t="b">
        <v>1</v>
      </c>
      <c r="G185" s="6" t="s">
        <v>107</v>
      </c>
      <c r="H185" s="61">
        <v>110</v>
      </c>
      <c r="I185" s="61" t="s">
        <v>1169</v>
      </c>
      <c r="J185" s="73">
        <v>45021</v>
      </c>
      <c r="K185" s="70">
        <v>46247</v>
      </c>
      <c r="L185" s="70" t="s">
        <v>23</v>
      </c>
      <c r="M185" s="71" t="s">
        <v>23</v>
      </c>
      <c r="N185" s="77">
        <v>45021</v>
      </c>
      <c r="O185" s="78">
        <v>46346</v>
      </c>
      <c r="P185" s="78">
        <v>46692</v>
      </c>
      <c r="Q185" s="79">
        <v>47331</v>
      </c>
      <c r="R185" s="66" t="s">
        <v>1337</v>
      </c>
      <c r="S185" s="58">
        <v>2023</v>
      </c>
      <c r="T185" s="58">
        <v>2026</v>
      </c>
      <c r="U185" s="58" t="s">
        <v>23</v>
      </c>
      <c r="V185" s="58" t="s">
        <v>23</v>
      </c>
      <c r="W185" s="58" t="s">
        <v>1338</v>
      </c>
      <c r="X185" s="58" t="s">
        <v>1339</v>
      </c>
      <c r="Y185" s="58" t="s">
        <v>1339</v>
      </c>
      <c r="Z185" s="58" t="s">
        <v>1339</v>
      </c>
      <c r="AA185" s="1"/>
      <c r="AB185" s="1"/>
    </row>
    <row r="186" spans="1:28" x14ac:dyDescent="0.3">
      <c r="A186" s="6" t="s">
        <v>409</v>
      </c>
      <c r="B186" s="6" t="s">
        <v>410</v>
      </c>
      <c r="C186" s="6" t="s">
        <v>99</v>
      </c>
      <c r="D186" s="6" t="s">
        <v>4</v>
      </c>
      <c r="E186" s="6" t="s">
        <v>96</v>
      </c>
      <c r="F186" s="6" t="b">
        <v>1</v>
      </c>
      <c r="G186" s="6" t="s">
        <v>107</v>
      </c>
      <c r="H186" s="61">
        <v>110</v>
      </c>
      <c r="I186" s="61" t="s">
        <v>1169</v>
      </c>
      <c r="J186" s="73">
        <v>45357</v>
      </c>
      <c r="K186" s="70">
        <v>46499</v>
      </c>
      <c r="L186" s="70" t="s">
        <v>23</v>
      </c>
      <c r="M186" s="71" t="s">
        <v>23</v>
      </c>
      <c r="N186" s="77">
        <v>45357</v>
      </c>
      <c r="O186" s="78">
        <v>46499</v>
      </c>
      <c r="P186" s="78">
        <v>46752</v>
      </c>
      <c r="Q186" s="79">
        <v>46752</v>
      </c>
      <c r="R186" s="66" t="s">
        <v>1340</v>
      </c>
      <c r="S186" s="58">
        <v>2024</v>
      </c>
      <c r="T186" s="58">
        <v>2027</v>
      </c>
      <c r="U186" s="58" t="s">
        <v>23</v>
      </c>
      <c r="V186" s="58" t="s">
        <v>23</v>
      </c>
      <c r="W186" s="58" t="s">
        <v>1338</v>
      </c>
      <c r="X186" s="58" t="s">
        <v>1339</v>
      </c>
      <c r="Y186" s="58" t="s">
        <v>1339</v>
      </c>
      <c r="Z186" s="58" t="s">
        <v>1339</v>
      </c>
      <c r="AA186" s="1"/>
      <c r="AB186" s="1"/>
    </row>
    <row r="187" spans="1:28" x14ac:dyDescent="0.3">
      <c r="A187" s="6" t="s">
        <v>411</v>
      </c>
      <c r="B187" s="6" t="s">
        <v>412</v>
      </c>
      <c r="C187" s="6" t="s">
        <v>227</v>
      </c>
      <c r="D187" s="6" t="s">
        <v>4</v>
      </c>
      <c r="E187" s="6" t="s">
        <v>114</v>
      </c>
      <c r="F187" s="6" t="b">
        <v>1</v>
      </c>
      <c r="G187" s="6" t="s">
        <v>107</v>
      </c>
      <c r="H187" s="61">
        <v>110</v>
      </c>
      <c r="I187" s="61" t="s">
        <v>1169</v>
      </c>
      <c r="J187" s="73">
        <v>45511</v>
      </c>
      <c r="K187" s="70" t="s">
        <v>23</v>
      </c>
      <c r="L187" s="70" t="s">
        <v>23</v>
      </c>
      <c r="M187" s="71" t="s">
        <v>23</v>
      </c>
      <c r="N187" s="77">
        <v>45511</v>
      </c>
      <c r="O187" s="78">
        <v>46661</v>
      </c>
      <c r="P187" s="78">
        <v>47196</v>
      </c>
      <c r="Q187" s="79">
        <v>47196</v>
      </c>
      <c r="R187" s="66" t="s">
        <v>1337</v>
      </c>
      <c r="S187" s="58">
        <v>2024</v>
      </c>
      <c r="T187" s="58" t="s">
        <v>23</v>
      </c>
      <c r="U187" s="58" t="s">
        <v>23</v>
      </c>
      <c r="V187" s="58" t="s">
        <v>23</v>
      </c>
      <c r="W187" s="58" t="s">
        <v>1338</v>
      </c>
      <c r="X187" s="58" t="s">
        <v>1339</v>
      </c>
      <c r="Y187" s="58" t="s">
        <v>1339</v>
      </c>
      <c r="Z187" s="58" t="s">
        <v>1339</v>
      </c>
      <c r="AA187" s="1"/>
      <c r="AB187" s="1"/>
    </row>
    <row r="188" spans="1:28" x14ac:dyDescent="0.3">
      <c r="A188" s="6" t="s">
        <v>413</v>
      </c>
      <c r="B188" s="6" t="s">
        <v>414</v>
      </c>
      <c r="C188" s="6" t="s">
        <v>1313</v>
      </c>
      <c r="D188" s="6" t="s">
        <v>4</v>
      </c>
      <c r="E188" s="6" t="s">
        <v>114</v>
      </c>
      <c r="F188" s="6" t="b">
        <v>1</v>
      </c>
      <c r="G188" s="6" t="s">
        <v>107</v>
      </c>
      <c r="H188" s="61">
        <v>110</v>
      </c>
      <c r="I188" s="61" t="s">
        <v>1169</v>
      </c>
      <c r="J188" s="73">
        <v>45539</v>
      </c>
      <c r="K188" s="70" t="s">
        <v>23</v>
      </c>
      <c r="L188" s="70" t="s">
        <v>23</v>
      </c>
      <c r="M188" s="71" t="s">
        <v>23</v>
      </c>
      <c r="N188" s="77">
        <v>45552</v>
      </c>
      <c r="O188" s="78">
        <v>45838</v>
      </c>
      <c r="P188" s="78" t="s">
        <v>23</v>
      </c>
      <c r="Q188" s="79">
        <v>46804</v>
      </c>
      <c r="R188" s="66" t="s">
        <v>1337</v>
      </c>
      <c r="S188" s="58">
        <v>2024</v>
      </c>
      <c r="T188" s="58" t="s">
        <v>23</v>
      </c>
      <c r="U188" s="58" t="s">
        <v>23</v>
      </c>
      <c r="V188" s="58" t="s">
        <v>23</v>
      </c>
      <c r="W188" s="58" t="s">
        <v>1338</v>
      </c>
      <c r="X188" s="58" t="s">
        <v>1339</v>
      </c>
      <c r="Y188" s="58" t="s">
        <v>1339</v>
      </c>
      <c r="Z188" s="58" t="s">
        <v>1339</v>
      </c>
      <c r="AA188" s="1"/>
      <c r="AB188" s="1"/>
    </row>
    <row r="189" spans="1:28" x14ac:dyDescent="0.3">
      <c r="A189" s="6" t="s">
        <v>415</v>
      </c>
      <c r="B189" s="6" t="s">
        <v>416</v>
      </c>
      <c r="C189" s="6" t="s">
        <v>99</v>
      </c>
      <c r="D189" s="6" t="s">
        <v>4</v>
      </c>
      <c r="E189" s="6" t="s">
        <v>114</v>
      </c>
      <c r="F189" s="6" t="b">
        <v>1</v>
      </c>
      <c r="G189" s="6" t="s">
        <v>107</v>
      </c>
      <c r="H189" s="61">
        <v>110</v>
      </c>
      <c r="I189" s="61" t="s">
        <v>1169</v>
      </c>
      <c r="J189" s="73">
        <v>45693</v>
      </c>
      <c r="K189" s="70" t="s">
        <v>23</v>
      </c>
      <c r="L189" s="70" t="s">
        <v>23</v>
      </c>
      <c r="M189" s="71" t="s">
        <v>23</v>
      </c>
      <c r="N189" s="77">
        <v>45693</v>
      </c>
      <c r="O189" s="78">
        <v>46496</v>
      </c>
      <c r="P189" s="78">
        <v>47479</v>
      </c>
      <c r="Q189" s="79">
        <v>47479</v>
      </c>
      <c r="R189" s="66" t="s">
        <v>1337</v>
      </c>
      <c r="S189" s="58">
        <v>2025</v>
      </c>
      <c r="T189" s="58" t="s">
        <v>23</v>
      </c>
      <c r="U189" s="58" t="s">
        <v>23</v>
      </c>
      <c r="V189" s="58" t="s">
        <v>23</v>
      </c>
      <c r="W189" s="58" t="s">
        <v>1338</v>
      </c>
      <c r="X189" s="58" t="s">
        <v>1339</v>
      </c>
      <c r="Y189" s="58" t="s">
        <v>1339</v>
      </c>
      <c r="Z189" s="58" t="s">
        <v>1339</v>
      </c>
      <c r="AA189" s="1"/>
      <c r="AB189" s="1"/>
    </row>
    <row r="190" spans="1:28" x14ac:dyDescent="0.3">
      <c r="A190" s="6" t="s">
        <v>417</v>
      </c>
      <c r="B190" s="6" t="s">
        <v>418</v>
      </c>
      <c r="C190" s="6" t="s">
        <v>1313</v>
      </c>
      <c r="D190" s="6" t="s">
        <v>4</v>
      </c>
      <c r="E190" s="6" t="s">
        <v>114</v>
      </c>
      <c r="F190" s="6" t="b">
        <v>1</v>
      </c>
      <c r="G190" s="6" t="s">
        <v>107</v>
      </c>
      <c r="H190" s="61">
        <v>110</v>
      </c>
      <c r="I190" s="61" t="s">
        <v>1169</v>
      </c>
      <c r="J190" s="73">
        <v>45602</v>
      </c>
      <c r="K190" s="70" t="s">
        <v>23</v>
      </c>
      <c r="L190" s="70" t="s">
        <v>23</v>
      </c>
      <c r="M190" s="71" t="s">
        <v>23</v>
      </c>
      <c r="N190" s="77">
        <v>45636</v>
      </c>
      <c r="O190" s="78">
        <v>45838</v>
      </c>
      <c r="P190" s="78" t="s">
        <v>23</v>
      </c>
      <c r="Q190" s="79">
        <v>46477</v>
      </c>
      <c r="R190" s="66" t="s">
        <v>1337</v>
      </c>
      <c r="S190" s="58">
        <v>2024</v>
      </c>
      <c r="T190" s="58" t="s">
        <v>23</v>
      </c>
      <c r="U190" s="58" t="s">
        <v>23</v>
      </c>
      <c r="V190" s="58" t="s">
        <v>23</v>
      </c>
      <c r="W190" s="58" t="s">
        <v>1338</v>
      </c>
      <c r="X190" s="58" t="s">
        <v>1339</v>
      </c>
      <c r="Y190" s="58" t="s">
        <v>1339</v>
      </c>
      <c r="Z190" s="58" t="s">
        <v>1339</v>
      </c>
      <c r="AA190" s="1"/>
      <c r="AB190" s="1"/>
    </row>
    <row r="191" spans="1:28" x14ac:dyDescent="0.3">
      <c r="A191" s="6" t="s">
        <v>419</v>
      </c>
      <c r="B191" s="6" t="s">
        <v>420</v>
      </c>
      <c r="C191" s="6" t="s">
        <v>41</v>
      </c>
      <c r="D191" s="6" t="s">
        <v>4</v>
      </c>
      <c r="E191" s="6" t="s">
        <v>114</v>
      </c>
      <c r="F191" s="6" t="b">
        <v>1</v>
      </c>
      <c r="G191" s="6" t="s">
        <v>107</v>
      </c>
      <c r="H191" s="61">
        <v>110</v>
      </c>
      <c r="I191" s="61" t="s">
        <v>1169</v>
      </c>
      <c r="J191" s="73">
        <v>45602</v>
      </c>
      <c r="K191" s="70" t="s">
        <v>23</v>
      </c>
      <c r="L191" s="70" t="s">
        <v>23</v>
      </c>
      <c r="M191" s="71" t="s">
        <v>23</v>
      </c>
      <c r="N191" s="77">
        <v>45602</v>
      </c>
      <c r="O191" s="78">
        <v>46065</v>
      </c>
      <c r="P191" s="78">
        <v>46171</v>
      </c>
      <c r="Q191" s="79">
        <v>46528</v>
      </c>
      <c r="R191" s="66" t="s">
        <v>1340</v>
      </c>
      <c r="S191" s="58">
        <v>2024</v>
      </c>
      <c r="T191" s="58" t="s">
        <v>23</v>
      </c>
      <c r="U191" s="58" t="s">
        <v>23</v>
      </c>
      <c r="V191" s="58" t="s">
        <v>23</v>
      </c>
      <c r="W191" s="58" t="s">
        <v>1338</v>
      </c>
      <c r="X191" s="58" t="s">
        <v>1339</v>
      </c>
      <c r="Y191" s="58" t="s">
        <v>1339</v>
      </c>
      <c r="Z191" s="58" t="s">
        <v>1339</v>
      </c>
      <c r="AA191" s="1"/>
      <c r="AB191" s="1"/>
    </row>
    <row r="192" spans="1:28" x14ac:dyDescent="0.3">
      <c r="A192" s="55" t="s">
        <v>421</v>
      </c>
      <c r="B192" s="6" t="s">
        <v>422</v>
      </c>
      <c r="C192" s="6" t="s">
        <v>99</v>
      </c>
      <c r="D192" s="6" t="s">
        <v>4</v>
      </c>
      <c r="E192" s="6" t="s">
        <v>114</v>
      </c>
      <c r="F192" s="6" t="b">
        <v>1</v>
      </c>
      <c r="G192" s="6" t="s">
        <v>107</v>
      </c>
      <c r="H192" s="61">
        <v>110</v>
      </c>
      <c r="I192" s="61" t="s">
        <v>382</v>
      </c>
      <c r="J192" s="73" t="s">
        <v>23</v>
      </c>
      <c r="K192" s="70" t="s">
        <v>23</v>
      </c>
      <c r="L192" s="70" t="s">
        <v>23</v>
      </c>
      <c r="M192" s="71" t="s">
        <v>23</v>
      </c>
      <c r="N192" s="77">
        <v>45636</v>
      </c>
      <c r="O192" s="78">
        <v>45838</v>
      </c>
      <c r="P192" s="78" t="s">
        <v>23</v>
      </c>
      <c r="Q192" s="79">
        <v>46843</v>
      </c>
      <c r="R192" s="66" t="s">
        <v>1337</v>
      </c>
      <c r="S192" s="58" t="s">
        <v>23</v>
      </c>
      <c r="T192" s="58" t="s">
        <v>23</v>
      </c>
      <c r="U192" s="58" t="s">
        <v>23</v>
      </c>
      <c r="V192" s="58" t="s">
        <v>23</v>
      </c>
      <c r="W192" s="58" t="s">
        <v>1339</v>
      </c>
      <c r="X192" s="58" t="s">
        <v>1339</v>
      </c>
      <c r="Y192" s="58" t="s">
        <v>1339</v>
      </c>
      <c r="Z192" s="58" t="s">
        <v>1339</v>
      </c>
      <c r="AA192" s="1"/>
      <c r="AB192" s="1"/>
    </row>
    <row r="193" spans="1:28" x14ac:dyDescent="0.3">
      <c r="A193" s="6" t="s">
        <v>423</v>
      </c>
      <c r="B193" s="6" t="s">
        <v>424</v>
      </c>
      <c r="C193" s="6" t="s">
        <v>1313</v>
      </c>
      <c r="D193" s="6" t="s">
        <v>4</v>
      </c>
      <c r="E193" s="6" t="s">
        <v>114</v>
      </c>
      <c r="F193" s="6" t="b">
        <v>1</v>
      </c>
      <c r="G193" s="6" t="s">
        <v>107</v>
      </c>
      <c r="H193" s="61">
        <v>110</v>
      </c>
      <c r="I193" s="61" t="s">
        <v>1169</v>
      </c>
      <c r="J193" s="73">
        <v>45839</v>
      </c>
      <c r="K193" s="70" t="s">
        <v>23</v>
      </c>
      <c r="L193" s="70" t="s">
        <v>23</v>
      </c>
      <c r="M193" s="71" t="s">
        <v>23</v>
      </c>
      <c r="N193" s="77">
        <v>45687</v>
      </c>
      <c r="O193" s="78">
        <v>45838</v>
      </c>
      <c r="P193" s="78" t="s">
        <v>23</v>
      </c>
      <c r="Q193" s="79">
        <v>46843</v>
      </c>
      <c r="R193" s="66" t="s">
        <v>1337</v>
      </c>
      <c r="S193" s="58">
        <v>2025</v>
      </c>
      <c r="T193" s="58" t="s">
        <v>23</v>
      </c>
      <c r="U193" s="58" t="s">
        <v>23</v>
      </c>
      <c r="V193" s="58" t="s">
        <v>23</v>
      </c>
      <c r="W193" s="58" t="s">
        <v>1338</v>
      </c>
      <c r="X193" s="58" t="s">
        <v>1339</v>
      </c>
      <c r="Y193" s="58" t="s">
        <v>1339</v>
      </c>
      <c r="Z193" s="58" t="s">
        <v>1339</v>
      </c>
      <c r="AA193" s="1"/>
      <c r="AB193" s="1"/>
    </row>
    <row r="194" spans="1:28" x14ac:dyDescent="0.3">
      <c r="A194" s="6" t="s">
        <v>425</v>
      </c>
      <c r="B194" s="6" t="s">
        <v>426</v>
      </c>
      <c r="C194" s="6" t="s">
        <v>209</v>
      </c>
      <c r="D194" s="6" t="s">
        <v>4</v>
      </c>
      <c r="E194" s="6" t="s">
        <v>114</v>
      </c>
      <c r="F194" s="6" t="b">
        <v>1</v>
      </c>
      <c r="G194" s="6" t="s">
        <v>107</v>
      </c>
      <c r="H194" s="61">
        <v>110</v>
      </c>
      <c r="I194" s="61" t="s">
        <v>1169</v>
      </c>
      <c r="J194" s="73">
        <v>45602</v>
      </c>
      <c r="K194" s="70" t="s">
        <v>23</v>
      </c>
      <c r="L194" s="70" t="s">
        <v>23</v>
      </c>
      <c r="M194" s="71" t="s">
        <v>23</v>
      </c>
      <c r="N194" s="77" t="s">
        <v>23</v>
      </c>
      <c r="O194" s="78" t="s">
        <v>23</v>
      </c>
      <c r="P194" s="78" t="s">
        <v>23</v>
      </c>
      <c r="Q194" s="79" t="s">
        <v>23</v>
      </c>
      <c r="R194" s="66" t="s">
        <v>1337</v>
      </c>
      <c r="S194" s="58">
        <v>2024</v>
      </c>
      <c r="T194" s="58" t="s">
        <v>23</v>
      </c>
      <c r="U194" s="58" t="s">
        <v>23</v>
      </c>
      <c r="V194" s="58" t="s">
        <v>23</v>
      </c>
      <c r="W194" s="58" t="s">
        <v>1338</v>
      </c>
      <c r="X194" s="58" t="s">
        <v>1339</v>
      </c>
      <c r="Y194" s="58" t="s">
        <v>1339</v>
      </c>
      <c r="Z194" s="58" t="s">
        <v>1339</v>
      </c>
      <c r="AA194" s="1"/>
      <c r="AB194" s="1"/>
    </row>
    <row r="195" spans="1:28" x14ac:dyDescent="0.3">
      <c r="A195" s="6" t="s">
        <v>427</v>
      </c>
      <c r="B195" s="6" t="s">
        <v>428</v>
      </c>
      <c r="C195" s="6" t="s">
        <v>52</v>
      </c>
      <c r="D195" s="6" t="s">
        <v>4</v>
      </c>
      <c r="E195" s="6" t="s">
        <v>114</v>
      </c>
      <c r="F195" s="6" t="b">
        <v>1</v>
      </c>
      <c r="G195" s="6" t="s">
        <v>107</v>
      </c>
      <c r="H195" s="61">
        <v>110</v>
      </c>
      <c r="I195" s="61" t="s">
        <v>1169</v>
      </c>
      <c r="J195" s="73">
        <v>45602</v>
      </c>
      <c r="K195" s="70">
        <v>46307</v>
      </c>
      <c r="L195" s="70" t="s">
        <v>23</v>
      </c>
      <c r="M195" s="71" t="s">
        <v>23</v>
      </c>
      <c r="N195" s="77">
        <v>45602</v>
      </c>
      <c r="O195" s="78">
        <v>46452</v>
      </c>
      <c r="P195" s="78">
        <v>47386</v>
      </c>
      <c r="Q195" s="79">
        <v>47423</v>
      </c>
      <c r="R195" s="66" t="s">
        <v>1340</v>
      </c>
      <c r="S195" s="58">
        <v>2024</v>
      </c>
      <c r="T195" s="58">
        <v>2026</v>
      </c>
      <c r="U195" s="58" t="s">
        <v>23</v>
      </c>
      <c r="V195" s="58" t="s">
        <v>23</v>
      </c>
      <c r="W195" s="58" t="s">
        <v>1338</v>
      </c>
      <c r="X195" s="58" t="s">
        <v>1339</v>
      </c>
      <c r="Y195" s="58" t="s">
        <v>1339</v>
      </c>
      <c r="Z195" s="58" t="s">
        <v>1339</v>
      </c>
      <c r="AA195" s="1"/>
      <c r="AB195" s="1"/>
    </row>
    <row r="196" spans="1:28" x14ac:dyDescent="0.3">
      <c r="A196" s="6" t="s">
        <v>429</v>
      </c>
      <c r="B196" s="6" t="s">
        <v>430</v>
      </c>
      <c r="C196" s="6" t="s">
        <v>82</v>
      </c>
      <c r="D196" s="6" t="s">
        <v>4</v>
      </c>
      <c r="E196" s="6" t="s">
        <v>114</v>
      </c>
      <c r="F196" s="6" t="b">
        <v>1</v>
      </c>
      <c r="G196" s="6" t="s">
        <v>107</v>
      </c>
      <c r="H196" s="61">
        <v>110</v>
      </c>
      <c r="I196" s="61" t="s">
        <v>1169</v>
      </c>
      <c r="J196" s="73">
        <v>45539</v>
      </c>
      <c r="K196" s="70" t="s">
        <v>23</v>
      </c>
      <c r="L196" s="70" t="s">
        <v>23</v>
      </c>
      <c r="M196" s="71" t="s">
        <v>23</v>
      </c>
      <c r="N196" s="77">
        <v>45539</v>
      </c>
      <c r="O196" s="78">
        <v>46148</v>
      </c>
      <c r="P196" s="78">
        <v>46741</v>
      </c>
      <c r="Q196" s="79">
        <v>47740</v>
      </c>
      <c r="R196" s="66" t="s">
        <v>1337</v>
      </c>
      <c r="S196" s="58">
        <v>2024</v>
      </c>
      <c r="T196" s="58" t="s">
        <v>23</v>
      </c>
      <c r="U196" s="58" t="s">
        <v>23</v>
      </c>
      <c r="V196" s="58" t="s">
        <v>23</v>
      </c>
      <c r="W196" s="58" t="s">
        <v>1338</v>
      </c>
      <c r="X196" s="58" t="s">
        <v>1339</v>
      </c>
      <c r="Y196" s="58" t="s">
        <v>1339</v>
      </c>
      <c r="Z196" s="58" t="s">
        <v>1339</v>
      </c>
      <c r="AA196" s="1"/>
      <c r="AB196" s="1"/>
    </row>
    <row r="197" spans="1:28" x14ac:dyDescent="0.3">
      <c r="A197" s="6" t="s">
        <v>431</v>
      </c>
      <c r="B197" s="6" t="s">
        <v>432</v>
      </c>
      <c r="C197" s="6" t="s">
        <v>82</v>
      </c>
      <c r="D197" s="6" t="s">
        <v>4</v>
      </c>
      <c r="E197" s="6" t="s">
        <v>114</v>
      </c>
      <c r="F197" s="6" t="b">
        <v>1</v>
      </c>
      <c r="G197" s="6" t="s">
        <v>107</v>
      </c>
      <c r="H197" s="61">
        <v>110</v>
      </c>
      <c r="I197" s="61" t="s">
        <v>1169</v>
      </c>
      <c r="J197" s="73">
        <v>45693</v>
      </c>
      <c r="K197" s="70" t="s">
        <v>23</v>
      </c>
      <c r="L197" s="70" t="s">
        <v>23</v>
      </c>
      <c r="M197" s="71" t="s">
        <v>23</v>
      </c>
      <c r="N197" s="77">
        <v>45693</v>
      </c>
      <c r="O197" s="78">
        <v>46396</v>
      </c>
      <c r="P197" s="78">
        <v>47203</v>
      </c>
      <c r="Q197" s="79">
        <v>47203</v>
      </c>
      <c r="R197" s="66" t="s">
        <v>1337</v>
      </c>
      <c r="S197" s="58">
        <v>2025</v>
      </c>
      <c r="T197" s="58" t="s">
        <v>23</v>
      </c>
      <c r="U197" s="58" t="s">
        <v>23</v>
      </c>
      <c r="V197" s="58" t="s">
        <v>23</v>
      </c>
      <c r="W197" s="58" t="s">
        <v>1338</v>
      </c>
      <c r="X197" s="58" t="s">
        <v>1339</v>
      </c>
      <c r="Y197" s="58" t="s">
        <v>1339</v>
      </c>
      <c r="Z197" s="58" t="s">
        <v>1339</v>
      </c>
      <c r="AA197" s="1"/>
      <c r="AB197" s="1"/>
    </row>
    <row r="198" spans="1:28" x14ac:dyDescent="0.3">
      <c r="A198" s="6" t="s">
        <v>433</v>
      </c>
      <c r="B198" s="6" t="s">
        <v>434</v>
      </c>
      <c r="C198" s="6" t="s">
        <v>111</v>
      </c>
      <c r="D198" s="6" t="s">
        <v>4</v>
      </c>
      <c r="E198" s="6" t="s">
        <v>114</v>
      </c>
      <c r="F198" s="6" t="b">
        <v>1</v>
      </c>
      <c r="G198" s="6" t="s">
        <v>107</v>
      </c>
      <c r="H198" s="61">
        <v>110</v>
      </c>
      <c r="I198" s="61" t="s">
        <v>1169</v>
      </c>
      <c r="J198" s="73">
        <v>45672</v>
      </c>
      <c r="K198" s="70" t="s">
        <v>23</v>
      </c>
      <c r="L198" s="70" t="s">
        <v>23</v>
      </c>
      <c r="M198" s="71" t="s">
        <v>23</v>
      </c>
      <c r="N198" s="77">
        <v>45672</v>
      </c>
      <c r="O198" s="78">
        <v>46609</v>
      </c>
      <c r="P198" s="78">
        <v>47314</v>
      </c>
      <c r="Q198" s="79">
        <v>47314</v>
      </c>
      <c r="R198" s="66" t="s">
        <v>1337</v>
      </c>
      <c r="S198" s="58">
        <v>2025</v>
      </c>
      <c r="T198" s="58" t="s">
        <v>23</v>
      </c>
      <c r="U198" s="58" t="s">
        <v>23</v>
      </c>
      <c r="V198" s="58" t="s">
        <v>23</v>
      </c>
      <c r="W198" s="58" t="s">
        <v>1338</v>
      </c>
      <c r="X198" s="58" t="s">
        <v>1339</v>
      </c>
      <c r="Y198" s="58" t="s">
        <v>1339</v>
      </c>
      <c r="Z198" s="58" t="s">
        <v>1339</v>
      </c>
      <c r="AA198" s="1"/>
      <c r="AB198" s="1"/>
    </row>
    <row r="199" spans="1:28" x14ac:dyDescent="0.3">
      <c r="A199" s="6" t="s">
        <v>435</v>
      </c>
      <c r="B199" s="6" t="s">
        <v>436</v>
      </c>
      <c r="C199" s="6" t="s">
        <v>99</v>
      </c>
      <c r="D199" s="6" t="s">
        <v>4</v>
      </c>
      <c r="E199" s="6" t="s">
        <v>114</v>
      </c>
      <c r="F199" s="6" t="b">
        <v>1</v>
      </c>
      <c r="G199" s="6" t="s">
        <v>107</v>
      </c>
      <c r="H199" s="61">
        <v>110</v>
      </c>
      <c r="I199" s="61" t="s">
        <v>1169</v>
      </c>
      <c r="J199" s="73">
        <v>46148</v>
      </c>
      <c r="K199" s="70" t="s">
        <v>23</v>
      </c>
      <c r="L199" s="70" t="s">
        <v>23</v>
      </c>
      <c r="M199" s="71" t="s">
        <v>23</v>
      </c>
      <c r="N199" s="77" t="s">
        <v>23</v>
      </c>
      <c r="O199" s="78" t="s">
        <v>23</v>
      </c>
      <c r="P199" s="78" t="s">
        <v>23</v>
      </c>
      <c r="Q199" s="79" t="s">
        <v>23</v>
      </c>
      <c r="R199" s="66" t="s">
        <v>1340</v>
      </c>
      <c r="S199" s="58">
        <v>2026</v>
      </c>
      <c r="T199" s="58" t="s">
        <v>23</v>
      </c>
      <c r="U199" s="58" t="s">
        <v>23</v>
      </c>
      <c r="V199" s="58" t="s">
        <v>23</v>
      </c>
      <c r="W199" s="58" t="s">
        <v>1341</v>
      </c>
      <c r="X199" s="58" t="s">
        <v>1339</v>
      </c>
      <c r="Y199" s="58" t="s">
        <v>1339</v>
      </c>
      <c r="Z199" s="58" t="s">
        <v>1339</v>
      </c>
      <c r="AA199" s="1"/>
      <c r="AB199" s="1"/>
    </row>
    <row r="200" spans="1:28" x14ac:dyDescent="0.3">
      <c r="A200" s="6" t="s">
        <v>437</v>
      </c>
      <c r="B200" s="6" t="s">
        <v>438</v>
      </c>
      <c r="C200" s="6" t="s">
        <v>49</v>
      </c>
      <c r="D200" s="6" t="s">
        <v>4</v>
      </c>
      <c r="E200" s="6" t="s">
        <v>114</v>
      </c>
      <c r="F200" s="6" t="b">
        <v>1</v>
      </c>
      <c r="G200" s="6" t="s">
        <v>107</v>
      </c>
      <c r="H200" s="61">
        <v>110</v>
      </c>
      <c r="I200" s="61" t="s">
        <v>1168</v>
      </c>
      <c r="J200" s="73">
        <v>45721</v>
      </c>
      <c r="K200" s="70">
        <v>46091</v>
      </c>
      <c r="L200" s="70">
        <v>46370</v>
      </c>
      <c r="M200" s="71">
        <v>46370</v>
      </c>
      <c r="N200" s="77">
        <v>45565</v>
      </c>
      <c r="O200" s="78">
        <v>45930</v>
      </c>
      <c r="P200" s="78" t="s">
        <v>23</v>
      </c>
      <c r="Q200" s="79">
        <v>46934</v>
      </c>
      <c r="R200" s="66" t="s">
        <v>1340</v>
      </c>
      <c r="S200" s="58">
        <v>2025</v>
      </c>
      <c r="T200" s="58">
        <v>2026</v>
      </c>
      <c r="U200" s="58">
        <v>2026</v>
      </c>
      <c r="V200" s="58">
        <v>2026</v>
      </c>
      <c r="W200" s="58" t="s">
        <v>1338</v>
      </c>
      <c r="X200" s="58" t="s">
        <v>1342</v>
      </c>
      <c r="Y200" s="58" t="s">
        <v>1339</v>
      </c>
      <c r="Z200" s="58" t="s">
        <v>1339</v>
      </c>
      <c r="AA200" s="1"/>
      <c r="AB200" s="1"/>
    </row>
    <row r="201" spans="1:28" x14ac:dyDescent="0.3">
      <c r="A201" s="6" t="s">
        <v>439</v>
      </c>
      <c r="B201" s="6" t="s">
        <v>440</v>
      </c>
      <c r="C201" s="6" t="s">
        <v>82</v>
      </c>
      <c r="D201" s="6" t="s">
        <v>4</v>
      </c>
      <c r="E201" s="6" t="s">
        <v>114</v>
      </c>
      <c r="F201" s="6" t="b">
        <v>1</v>
      </c>
      <c r="G201" s="6" t="s">
        <v>107</v>
      </c>
      <c r="H201" s="61">
        <v>110</v>
      </c>
      <c r="I201" s="61" t="s">
        <v>1169</v>
      </c>
      <c r="J201" s="73">
        <v>45863</v>
      </c>
      <c r="K201" s="70">
        <v>46415</v>
      </c>
      <c r="L201" s="70" t="s">
        <v>23</v>
      </c>
      <c r="M201" s="71" t="s">
        <v>23</v>
      </c>
      <c r="N201" s="77">
        <v>45687</v>
      </c>
      <c r="O201" s="78">
        <v>46056</v>
      </c>
      <c r="P201" s="78" t="s">
        <v>23</v>
      </c>
      <c r="Q201" s="79">
        <v>46752</v>
      </c>
      <c r="R201" s="66" t="s">
        <v>1340</v>
      </c>
      <c r="S201" s="58">
        <v>2025</v>
      </c>
      <c r="T201" s="58">
        <v>2027</v>
      </c>
      <c r="U201" s="58" t="s">
        <v>23</v>
      </c>
      <c r="V201" s="58" t="s">
        <v>23</v>
      </c>
      <c r="W201" s="58" t="s">
        <v>1338</v>
      </c>
      <c r="X201" s="58" t="s">
        <v>1339</v>
      </c>
      <c r="Y201" s="58" t="s">
        <v>1339</v>
      </c>
      <c r="Z201" s="58" t="s">
        <v>1339</v>
      </c>
      <c r="AA201" s="1"/>
      <c r="AB201" s="1"/>
    </row>
    <row r="202" spans="1:28" x14ac:dyDescent="0.3">
      <c r="A202" s="6" t="s">
        <v>441</v>
      </c>
      <c r="B202" s="6" t="s">
        <v>442</v>
      </c>
      <c r="C202" s="6" t="s">
        <v>82</v>
      </c>
      <c r="D202" s="6" t="s">
        <v>4</v>
      </c>
      <c r="E202" s="6" t="s">
        <v>114</v>
      </c>
      <c r="F202" s="6" t="b">
        <v>1</v>
      </c>
      <c r="G202" s="6" t="s">
        <v>107</v>
      </c>
      <c r="H202" s="61">
        <v>110</v>
      </c>
      <c r="I202" s="61" t="s">
        <v>1169</v>
      </c>
      <c r="J202" s="73">
        <v>45448</v>
      </c>
      <c r="K202" s="70" t="s">
        <v>23</v>
      </c>
      <c r="L202" s="70" t="s">
        <v>23</v>
      </c>
      <c r="M202" s="71" t="s">
        <v>23</v>
      </c>
      <c r="N202" s="77">
        <v>45448</v>
      </c>
      <c r="O202" s="78">
        <v>45747</v>
      </c>
      <c r="P202" s="78" t="s">
        <v>23</v>
      </c>
      <c r="Q202" s="79">
        <v>46737</v>
      </c>
      <c r="R202" s="66" t="s">
        <v>1337</v>
      </c>
      <c r="S202" s="58">
        <v>2024</v>
      </c>
      <c r="T202" s="58" t="s">
        <v>23</v>
      </c>
      <c r="U202" s="58" t="s">
        <v>23</v>
      </c>
      <c r="V202" s="58" t="s">
        <v>23</v>
      </c>
      <c r="W202" s="58" t="s">
        <v>1338</v>
      </c>
      <c r="X202" s="58" t="s">
        <v>1339</v>
      </c>
      <c r="Y202" s="58" t="s">
        <v>1339</v>
      </c>
      <c r="Z202" s="58" t="s">
        <v>1339</v>
      </c>
      <c r="AA202" s="1"/>
      <c r="AB202" s="1"/>
    </row>
    <row r="203" spans="1:28" x14ac:dyDescent="0.3">
      <c r="A203" s="6" t="s">
        <v>443</v>
      </c>
      <c r="B203" s="6" t="s">
        <v>444</v>
      </c>
      <c r="C203" s="6" t="s">
        <v>16</v>
      </c>
      <c r="D203" s="6" t="s">
        <v>4</v>
      </c>
      <c r="E203" s="6" t="s">
        <v>114</v>
      </c>
      <c r="F203" s="6" t="b">
        <v>1</v>
      </c>
      <c r="G203" s="6" t="s">
        <v>107</v>
      </c>
      <c r="H203" s="61">
        <v>110</v>
      </c>
      <c r="I203" s="61" t="s">
        <v>1169</v>
      </c>
      <c r="J203" s="73">
        <v>45476</v>
      </c>
      <c r="K203" s="70" t="s">
        <v>23</v>
      </c>
      <c r="L203" s="70" t="s">
        <v>23</v>
      </c>
      <c r="M203" s="71" t="s">
        <v>23</v>
      </c>
      <c r="N203" s="77">
        <v>45476</v>
      </c>
      <c r="O203" s="78">
        <v>45853</v>
      </c>
      <c r="P203" s="78" t="s">
        <v>23</v>
      </c>
      <c r="Q203" s="79">
        <v>46721</v>
      </c>
      <c r="R203" s="66" t="s">
        <v>1337</v>
      </c>
      <c r="S203" s="58">
        <v>2024</v>
      </c>
      <c r="T203" s="58" t="s">
        <v>23</v>
      </c>
      <c r="U203" s="58" t="s">
        <v>23</v>
      </c>
      <c r="V203" s="58" t="s">
        <v>23</v>
      </c>
      <c r="W203" s="58" t="s">
        <v>1338</v>
      </c>
      <c r="X203" s="58" t="s">
        <v>1339</v>
      </c>
      <c r="Y203" s="58" t="s">
        <v>1339</v>
      </c>
      <c r="Z203" s="58" t="s">
        <v>1339</v>
      </c>
      <c r="AA203" s="1"/>
      <c r="AB203" s="1"/>
    </row>
    <row r="204" spans="1:28" x14ac:dyDescent="0.3">
      <c r="A204" s="6" t="s">
        <v>445</v>
      </c>
      <c r="B204" s="6" t="s">
        <v>446</v>
      </c>
      <c r="C204" s="6" t="s">
        <v>184</v>
      </c>
      <c r="D204" s="6" t="s">
        <v>4</v>
      </c>
      <c r="E204" s="6" t="s">
        <v>114</v>
      </c>
      <c r="F204" s="6" t="b">
        <v>1</v>
      </c>
      <c r="G204" s="6" t="s">
        <v>107</v>
      </c>
      <c r="H204" s="61">
        <v>110</v>
      </c>
      <c r="I204" s="61" t="s">
        <v>1169</v>
      </c>
      <c r="J204" s="73">
        <v>45511</v>
      </c>
      <c r="K204" s="70">
        <v>46353</v>
      </c>
      <c r="L204" s="70" t="s">
        <v>23</v>
      </c>
      <c r="M204" s="71" t="s">
        <v>23</v>
      </c>
      <c r="N204" s="77">
        <v>45511</v>
      </c>
      <c r="O204" s="78">
        <v>45747</v>
      </c>
      <c r="P204" s="78" t="s">
        <v>23</v>
      </c>
      <c r="Q204" s="79">
        <v>46752</v>
      </c>
      <c r="R204" s="66" t="s">
        <v>1337</v>
      </c>
      <c r="S204" s="58">
        <v>2024</v>
      </c>
      <c r="T204" s="58">
        <v>2026</v>
      </c>
      <c r="U204" s="58" t="s">
        <v>23</v>
      </c>
      <c r="V204" s="58" t="s">
        <v>23</v>
      </c>
      <c r="W204" s="58" t="s">
        <v>1338</v>
      </c>
      <c r="X204" s="58" t="s">
        <v>1339</v>
      </c>
      <c r="Y204" s="58" t="s">
        <v>1339</v>
      </c>
      <c r="Z204" s="58" t="s">
        <v>1339</v>
      </c>
      <c r="AA204" s="1"/>
      <c r="AB204" s="1"/>
    </row>
    <row r="205" spans="1:28" x14ac:dyDescent="0.3">
      <c r="A205" s="6" t="s">
        <v>447</v>
      </c>
      <c r="B205" s="6" t="s">
        <v>448</v>
      </c>
      <c r="C205" s="6" t="s">
        <v>184</v>
      </c>
      <c r="D205" s="6" t="s">
        <v>4</v>
      </c>
      <c r="E205" s="6" t="s">
        <v>114</v>
      </c>
      <c r="F205" s="6" t="b">
        <v>1</v>
      </c>
      <c r="G205" s="6" t="s">
        <v>107</v>
      </c>
      <c r="H205" s="61">
        <v>110</v>
      </c>
      <c r="I205" s="61" t="s">
        <v>1169</v>
      </c>
      <c r="J205" s="73">
        <v>45749</v>
      </c>
      <c r="K205" s="70">
        <v>46338</v>
      </c>
      <c r="L205" s="70" t="s">
        <v>23</v>
      </c>
      <c r="M205" s="71" t="s">
        <v>23</v>
      </c>
      <c r="N205" s="77">
        <v>45511</v>
      </c>
      <c r="O205" s="78">
        <v>45747</v>
      </c>
      <c r="P205" s="78" t="s">
        <v>23</v>
      </c>
      <c r="Q205" s="79">
        <v>46752</v>
      </c>
      <c r="R205" s="66" t="s">
        <v>1340</v>
      </c>
      <c r="S205" s="58">
        <v>2025</v>
      </c>
      <c r="T205" s="58">
        <v>2026</v>
      </c>
      <c r="U205" s="58" t="s">
        <v>23</v>
      </c>
      <c r="V205" s="58" t="s">
        <v>23</v>
      </c>
      <c r="W205" s="58" t="s">
        <v>1338</v>
      </c>
      <c r="X205" s="58" t="s">
        <v>1339</v>
      </c>
      <c r="Y205" s="58" t="s">
        <v>1339</v>
      </c>
      <c r="Z205" s="58" t="s">
        <v>1339</v>
      </c>
      <c r="AA205" s="1"/>
      <c r="AB205" s="1"/>
    </row>
    <row r="206" spans="1:28" x14ac:dyDescent="0.3">
      <c r="A206" s="6" t="s">
        <v>449</v>
      </c>
      <c r="B206" s="6" t="s">
        <v>450</v>
      </c>
      <c r="C206" s="6" t="s">
        <v>1313</v>
      </c>
      <c r="D206" s="6" t="s">
        <v>4</v>
      </c>
      <c r="E206" s="6" t="s">
        <v>114</v>
      </c>
      <c r="F206" s="6" t="b">
        <v>1</v>
      </c>
      <c r="G206" s="6" t="s">
        <v>107</v>
      </c>
      <c r="H206" s="61">
        <v>110</v>
      </c>
      <c r="I206" s="61" t="s">
        <v>1169</v>
      </c>
      <c r="J206" s="73">
        <v>45630</v>
      </c>
      <c r="K206" s="70">
        <v>46357</v>
      </c>
      <c r="L206" s="70" t="s">
        <v>23</v>
      </c>
      <c r="M206" s="71" t="s">
        <v>23</v>
      </c>
      <c r="N206" s="77">
        <v>45551</v>
      </c>
      <c r="O206" s="78">
        <v>45901</v>
      </c>
      <c r="P206" s="78" t="s">
        <v>23</v>
      </c>
      <c r="Q206" s="79">
        <v>46752</v>
      </c>
      <c r="R206" s="66" t="s">
        <v>1337</v>
      </c>
      <c r="S206" s="58">
        <v>2024</v>
      </c>
      <c r="T206" s="58">
        <v>2026</v>
      </c>
      <c r="U206" s="58" t="s">
        <v>23</v>
      </c>
      <c r="V206" s="58" t="s">
        <v>23</v>
      </c>
      <c r="W206" s="58" t="s">
        <v>1338</v>
      </c>
      <c r="X206" s="58" t="s">
        <v>1339</v>
      </c>
      <c r="Y206" s="58" t="s">
        <v>1339</v>
      </c>
      <c r="Z206" s="58" t="s">
        <v>1339</v>
      </c>
      <c r="AA206" s="1"/>
      <c r="AB206" s="1"/>
    </row>
    <row r="207" spans="1:28" x14ac:dyDescent="0.3">
      <c r="A207" s="6" t="s">
        <v>451</v>
      </c>
      <c r="B207" s="6" t="s">
        <v>452</v>
      </c>
      <c r="C207" s="6" t="s">
        <v>30</v>
      </c>
      <c r="D207" s="6" t="s">
        <v>4</v>
      </c>
      <c r="E207" s="6" t="s">
        <v>155</v>
      </c>
      <c r="F207" s="6" t="b">
        <v>1</v>
      </c>
      <c r="G207" s="6" t="s">
        <v>15</v>
      </c>
      <c r="H207" s="61">
        <v>110</v>
      </c>
      <c r="I207" s="61" t="s">
        <v>382</v>
      </c>
      <c r="J207" s="73">
        <v>46267</v>
      </c>
      <c r="K207" s="70">
        <v>46913</v>
      </c>
      <c r="L207" s="70">
        <v>47134</v>
      </c>
      <c r="M207" s="71">
        <v>47134</v>
      </c>
      <c r="N207" s="77">
        <v>46080</v>
      </c>
      <c r="O207" s="78">
        <v>46447</v>
      </c>
      <c r="P207" s="78">
        <v>46661</v>
      </c>
      <c r="Q207" s="79">
        <v>46661</v>
      </c>
      <c r="R207" s="66" t="s">
        <v>1337</v>
      </c>
      <c r="S207" s="58">
        <v>2026</v>
      </c>
      <c r="T207" s="58">
        <v>2028</v>
      </c>
      <c r="U207" s="58">
        <v>2029</v>
      </c>
      <c r="V207" s="58">
        <v>2029</v>
      </c>
      <c r="W207" s="58" t="s">
        <v>1339</v>
      </c>
      <c r="X207" s="58" t="s">
        <v>1339</v>
      </c>
      <c r="Y207" s="58" t="s">
        <v>1339</v>
      </c>
      <c r="Z207" s="58" t="s">
        <v>1339</v>
      </c>
      <c r="AA207" s="1"/>
      <c r="AB207" s="1"/>
    </row>
    <row r="208" spans="1:28" x14ac:dyDescent="0.3">
      <c r="A208" s="6" t="s">
        <v>453</v>
      </c>
      <c r="B208" s="6" t="s">
        <v>454</v>
      </c>
      <c r="C208" s="6" t="s">
        <v>95</v>
      </c>
      <c r="D208" s="6" t="s">
        <v>4</v>
      </c>
      <c r="E208" s="6" t="s">
        <v>96</v>
      </c>
      <c r="F208" s="6" t="b">
        <v>1</v>
      </c>
      <c r="G208" s="6" t="s">
        <v>26</v>
      </c>
      <c r="H208" s="61">
        <v>110</v>
      </c>
      <c r="I208" s="61" t="s">
        <v>1169</v>
      </c>
      <c r="J208" s="73">
        <v>45516</v>
      </c>
      <c r="K208" s="70">
        <v>47409</v>
      </c>
      <c r="L208" s="70">
        <v>48624</v>
      </c>
      <c r="M208" s="71">
        <v>49506</v>
      </c>
      <c r="N208" s="77">
        <v>45565</v>
      </c>
      <c r="O208" s="78">
        <v>46203</v>
      </c>
      <c r="P208" s="78" t="s">
        <v>23</v>
      </c>
      <c r="Q208" s="79">
        <v>47472</v>
      </c>
      <c r="R208" s="66" t="s">
        <v>1337</v>
      </c>
      <c r="S208" s="58">
        <v>2024</v>
      </c>
      <c r="T208" s="58">
        <v>2029</v>
      </c>
      <c r="U208" s="58">
        <v>2033</v>
      </c>
      <c r="V208" s="58">
        <v>2035</v>
      </c>
      <c r="W208" s="58" t="s">
        <v>1338</v>
      </c>
      <c r="X208" s="58" t="s">
        <v>1339</v>
      </c>
      <c r="Y208" s="58" t="s">
        <v>1339</v>
      </c>
      <c r="Z208" s="58" t="s">
        <v>1339</v>
      </c>
      <c r="AA208" s="1"/>
      <c r="AB208" s="1"/>
    </row>
    <row r="209" spans="1:28" x14ac:dyDescent="0.3">
      <c r="A209" s="6" t="s">
        <v>455</v>
      </c>
      <c r="B209" s="6" t="s">
        <v>456</v>
      </c>
      <c r="C209" s="6" t="s">
        <v>30</v>
      </c>
      <c r="D209" s="6" t="s">
        <v>4</v>
      </c>
      <c r="E209" s="6" t="s">
        <v>96</v>
      </c>
      <c r="F209" s="6" t="b">
        <v>1</v>
      </c>
      <c r="G209" s="6" t="s">
        <v>15</v>
      </c>
      <c r="H209" s="61">
        <v>110</v>
      </c>
      <c r="I209" s="61" t="s">
        <v>1168</v>
      </c>
      <c r="J209" s="73">
        <v>45083</v>
      </c>
      <c r="K209" s="70">
        <v>45645</v>
      </c>
      <c r="L209" s="70" t="s">
        <v>23</v>
      </c>
      <c r="M209" s="71">
        <v>46479</v>
      </c>
      <c r="N209" s="77">
        <v>45083</v>
      </c>
      <c r="O209" s="78">
        <v>45645</v>
      </c>
      <c r="P209" s="78" t="s">
        <v>23</v>
      </c>
      <c r="Q209" s="79">
        <v>46296</v>
      </c>
      <c r="R209" s="66" t="s">
        <v>1340</v>
      </c>
      <c r="S209" s="58">
        <v>2023</v>
      </c>
      <c r="T209" s="58">
        <v>2024</v>
      </c>
      <c r="U209" s="58" t="s">
        <v>23</v>
      </c>
      <c r="V209" s="58">
        <v>2027</v>
      </c>
      <c r="W209" s="58" t="s">
        <v>1338</v>
      </c>
      <c r="X209" s="58" t="s">
        <v>1338</v>
      </c>
      <c r="Y209" s="58" t="s">
        <v>1339</v>
      </c>
      <c r="Z209" s="58" t="s">
        <v>1339</v>
      </c>
      <c r="AA209" s="1"/>
      <c r="AB209" s="1"/>
    </row>
    <row r="210" spans="1:28" x14ac:dyDescent="0.3">
      <c r="A210" s="6" t="s">
        <v>457</v>
      </c>
      <c r="B210" s="6" t="s">
        <v>458</v>
      </c>
      <c r="C210" s="6" t="s">
        <v>55</v>
      </c>
      <c r="D210" s="6" t="s">
        <v>4</v>
      </c>
      <c r="E210" s="6" t="s">
        <v>114</v>
      </c>
      <c r="F210" s="6" t="b">
        <v>1</v>
      </c>
      <c r="G210" s="6" t="s">
        <v>15</v>
      </c>
      <c r="H210" s="61">
        <v>220</v>
      </c>
      <c r="I210" s="61" t="s">
        <v>1169</v>
      </c>
      <c r="J210" s="73">
        <v>44910</v>
      </c>
      <c r="K210" s="70">
        <v>46777</v>
      </c>
      <c r="L210" s="70">
        <v>48263</v>
      </c>
      <c r="M210" s="71">
        <v>48263</v>
      </c>
      <c r="N210" s="77">
        <v>44915</v>
      </c>
      <c r="O210" s="78">
        <v>45646</v>
      </c>
      <c r="P210" s="78" t="s">
        <v>23</v>
      </c>
      <c r="Q210" s="79">
        <v>46741</v>
      </c>
      <c r="R210" s="66" t="s">
        <v>1340</v>
      </c>
      <c r="S210" s="58">
        <v>2022</v>
      </c>
      <c r="T210" s="58">
        <v>2028</v>
      </c>
      <c r="U210" s="58">
        <v>2032</v>
      </c>
      <c r="V210" s="58">
        <v>2032</v>
      </c>
      <c r="W210" s="58" t="s">
        <v>1338</v>
      </c>
      <c r="X210" s="58" t="s">
        <v>1339</v>
      </c>
      <c r="Y210" s="58" t="s">
        <v>1339</v>
      </c>
      <c r="Z210" s="58" t="s">
        <v>1339</v>
      </c>
      <c r="AA210" s="1"/>
      <c r="AB210" s="1"/>
    </row>
    <row r="211" spans="1:28" x14ac:dyDescent="0.3">
      <c r="A211" s="6" t="s">
        <v>459</v>
      </c>
      <c r="B211" s="6" t="s">
        <v>460</v>
      </c>
      <c r="C211" s="6" t="s">
        <v>73</v>
      </c>
      <c r="D211" s="6" t="s">
        <v>4</v>
      </c>
      <c r="E211" s="6" t="s">
        <v>114</v>
      </c>
      <c r="F211" s="6" t="b">
        <v>1</v>
      </c>
      <c r="G211" s="6" t="s">
        <v>15</v>
      </c>
      <c r="H211" s="61">
        <v>220</v>
      </c>
      <c r="I211" s="61" t="s">
        <v>1169</v>
      </c>
      <c r="J211" s="73">
        <v>44910</v>
      </c>
      <c r="K211" s="70">
        <v>46798</v>
      </c>
      <c r="L211" s="70">
        <v>48204</v>
      </c>
      <c r="M211" s="71">
        <v>48204</v>
      </c>
      <c r="N211" s="77">
        <v>44915</v>
      </c>
      <c r="O211" s="78">
        <v>45646</v>
      </c>
      <c r="P211" s="78" t="s">
        <v>23</v>
      </c>
      <c r="Q211" s="79">
        <v>47107</v>
      </c>
      <c r="R211" s="66" t="s">
        <v>1340</v>
      </c>
      <c r="S211" s="58">
        <v>2022</v>
      </c>
      <c r="T211" s="58">
        <v>2028</v>
      </c>
      <c r="U211" s="58">
        <v>2031</v>
      </c>
      <c r="V211" s="58">
        <v>2031</v>
      </c>
      <c r="W211" s="58" t="s">
        <v>1338</v>
      </c>
      <c r="X211" s="58" t="s">
        <v>1339</v>
      </c>
      <c r="Y211" s="58" t="s">
        <v>1339</v>
      </c>
      <c r="Z211" s="58" t="s">
        <v>1339</v>
      </c>
      <c r="AA211" s="1"/>
      <c r="AB211" s="1"/>
    </row>
    <row r="212" spans="1:28" x14ac:dyDescent="0.3">
      <c r="A212" s="6" t="s">
        <v>461</v>
      </c>
      <c r="B212" s="6" t="s">
        <v>462</v>
      </c>
      <c r="C212" s="6" t="s">
        <v>55</v>
      </c>
      <c r="D212" s="6" t="s">
        <v>4</v>
      </c>
      <c r="E212" s="6" t="s">
        <v>114</v>
      </c>
      <c r="F212" s="6" t="b">
        <v>1</v>
      </c>
      <c r="G212" s="6" t="s">
        <v>15</v>
      </c>
      <c r="H212" s="61">
        <v>220</v>
      </c>
      <c r="I212" s="61" t="s">
        <v>1169</v>
      </c>
      <c r="J212" s="73">
        <v>44910</v>
      </c>
      <c r="K212" s="70">
        <v>46798</v>
      </c>
      <c r="L212" s="70">
        <v>48120</v>
      </c>
      <c r="M212" s="71">
        <v>48120</v>
      </c>
      <c r="N212" s="77">
        <v>44915</v>
      </c>
      <c r="O212" s="78">
        <v>45646</v>
      </c>
      <c r="P212" s="78" t="s">
        <v>23</v>
      </c>
      <c r="Q212" s="79">
        <v>46741</v>
      </c>
      <c r="R212" s="66" t="s">
        <v>1340</v>
      </c>
      <c r="S212" s="58">
        <v>2022</v>
      </c>
      <c r="T212" s="58">
        <v>2028</v>
      </c>
      <c r="U212" s="58">
        <v>2031</v>
      </c>
      <c r="V212" s="58">
        <v>2031</v>
      </c>
      <c r="W212" s="58" t="s">
        <v>1338</v>
      </c>
      <c r="X212" s="58" t="s">
        <v>1339</v>
      </c>
      <c r="Y212" s="58" t="s">
        <v>1339</v>
      </c>
      <c r="Z212" s="58" t="s">
        <v>1339</v>
      </c>
      <c r="AA212" s="1"/>
      <c r="AB212" s="1"/>
    </row>
    <row r="213" spans="1:28" x14ac:dyDescent="0.3">
      <c r="A213" s="6" t="s">
        <v>463</v>
      </c>
      <c r="B213" s="6" t="s">
        <v>464</v>
      </c>
      <c r="C213" s="6" t="s">
        <v>55</v>
      </c>
      <c r="D213" s="6" t="s">
        <v>4</v>
      </c>
      <c r="E213" s="6" t="s">
        <v>114</v>
      </c>
      <c r="F213" s="6" t="b">
        <v>1</v>
      </c>
      <c r="G213" s="6" t="s">
        <v>15</v>
      </c>
      <c r="H213" s="61">
        <v>220</v>
      </c>
      <c r="I213" s="61" t="s">
        <v>1169</v>
      </c>
      <c r="J213" s="73">
        <v>44910</v>
      </c>
      <c r="K213" s="70">
        <v>46930</v>
      </c>
      <c r="L213" s="70">
        <v>47935</v>
      </c>
      <c r="M213" s="71">
        <v>47935</v>
      </c>
      <c r="N213" s="77">
        <v>44915</v>
      </c>
      <c r="O213" s="78">
        <v>45646</v>
      </c>
      <c r="P213" s="78" t="s">
        <v>23</v>
      </c>
      <c r="Q213" s="79">
        <v>47472</v>
      </c>
      <c r="R213" s="66" t="s">
        <v>1340</v>
      </c>
      <c r="S213" s="58">
        <v>2022</v>
      </c>
      <c r="T213" s="58">
        <v>2028</v>
      </c>
      <c r="U213" s="58">
        <v>2031</v>
      </c>
      <c r="V213" s="58">
        <v>2031</v>
      </c>
      <c r="W213" s="58" t="s">
        <v>1338</v>
      </c>
      <c r="X213" s="58" t="s">
        <v>1339</v>
      </c>
      <c r="Y213" s="58" t="s">
        <v>1339</v>
      </c>
      <c r="Z213" s="58" t="s">
        <v>1339</v>
      </c>
      <c r="AA213" s="1"/>
      <c r="AB213" s="1"/>
    </row>
    <row r="214" spans="1:28" x14ac:dyDescent="0.3">
      <c r="A214" s="6" t="s">
        <v>465</v>
      </c>
      <c r="B214" s="6" t="s">
        <v>466</v>
      </c>
      <c r="C214" s="6" t="s">
        <v>16</v>
      </c>
      <c r="D214" s="6" t="s">
        <v>4</v>
      </c>
      <c r="E214" s="6" t="s">
        <v>96</v>
      </c>
      <c r="F214" s="6" t="b">
        <v>1</v>
      </c>
      <c r="G214" s="6" t="s">
        <v>26</v>
      </c>
      <c r="H214" s="61">
        <v>110</v>
      </c>
      <c r="I214" s="61" t="s">
        <v>1169</v>
      </c>
      <c r="J214" s="73">
        <v>45812</v>
      </c>
      <c r="K214" s="70">
        <v>46378</v>
      </c>
      <c r="L214" s="70">
        <v>46835</v>
      </c>
      <c r="M214" s="71">
        <v>47566</v>
      </c>
      <c r="N214" s="77">
        <v>45812</v>
      </c>
      <c r="O214" s="78">
        <v>46379</v>
      </c>
      <c r="P214" s="78">
        <v>46835</v>
      </c>
      <c r="Q214" s="79">
        <v>47565</v>
      </c>
      <c r="R214" s="66" t="s">
        <v>1337</v>
      </c>
      <c r="S214" s="58">
        <v>2025</v>
      </c>
      <c r="T214" s="58">
        <v>2026</v>
      </c>
      <c r="U214" s="58">
        <v>2028</v>
      </c>
      <c r="V214" s="58">
        <v>2030</v>
      </c>
      <c r="W214" s="58" t="s">
        <v>1338</v>
      </c>
      <c r="X214" s="58" t="s">
        <v>1339</v>
      </c>
      <c r="Y214" s="58" t="s">
        <v>1339</v>
      </c>
      <c r="Z214" s="58" t="s">
        <v>1339</v>
      </c>
      <c r="AA214" s="1"/>
      <c r="AB214" s="1"/>
    </row>
    <row r="215" spans="1:28" x14ac:dyDescent="0.3">
      <c r="A215" s="6" t="s">
        <v>467</v>
      </c>
      <c r="B215" s="6" t="s">
        <v>468</v>
      </c>
      <c r="C215" s="6" t="s">
        <v>30</v>
      </c>
      <c r="D215" s="6" t="s">
        <v>4</v>
      </c>
      <c r="E215" s="6" t="s">
        <v>96</v>
      </c>
      <c r="F215" s="6" t="b">
        <v>1</v>
      </c>
      <c r="G215" s="6" t="s">
        <v>15</v>
      </c>
      <c r="H215" s="61">
        <v>110</v>
      </c>
      <c r="I215" s="61" t="s">
        <v>1169</v>
      </c>
      <c r="J215" s="73">
        <v>45064</v>
      </c>
      <c r="K215" s="70">
        <v>46315</v>
      </c>
      <c r="L215" s="70">
        <v>46560</v>
      </c>
      <c r="M215" s="71">
        <v>46926</v>
      </c>
      <c r="N215" s="77">
        <v>45064</v>
      </c>
      <c r="O215" s="78">
        <v>46287</v>
      </c>
      <c r="P215" s="78">
        <v>46560</v>
      </c>
      <c r="Q215" s="79">
        <v>46926</v>
      </c>
      <c r="R215" s="66" t="s">
        <v>1337</v>
      </c>
      <c r="S215" s="58">
        <v>2023</v>
      </c>
      <c r="T215" s="58">
        <v>2026</v>
      </c>
      <c r="U215" s="58">
        <v>2027</v>
      </c>
      <c r="V215" s="58">
        <v>2028</v>
      </c>
      <c r="W215" s="58" t="s">
        <v>1338</v>
      </c>
      <c r="X215" s="58" t="s">
        <v>1339</v>
      </c>
      <c r="Y215" s="58" t="s">
        <v>1339</v>
      </c>
      <c r="Z215" s="58" t="s">
        <v>1339</v>
      </c>
      <c r="AA215" s="1"/>
      <c r="AB215" s="1"/>
    </row>
    <row r="216" spans="1:28" x14ac:dyDescent="0.3">
      <c r="A216" s="6" t="s">
        <v>469</v>
      </c>
      <c r="B216" s="6" t="s">
        <v>470</v>
      </c>
      <c r="C216" s="6" t="s">
        <v>82</v>
      </c>
      <c r="D216" s="6" t="s">
        <v>4</v>
      </c>
      <c r="E216" s="6" t="s">
        <v>96</v>
      </c>
      <c r="F216" s="6" t="b">
        <v>1</v>
      </c>
      <c r="G216" s="6" t="s">
        <v>26</v>
      </c>
      <c r="H216" s="61">
        <v>220</v>
      </c>
      <c r="I216" s="61" t="s">
        <v>1168</v>
      </c>
      <c r="J216" s="73">
        <v>44993</v>
      </c>
      <c r="K216" s="70">
        <v>45429</v>
      </c>
      <c r="L216" s="70" t="s">
        <v>23</v>
      </c>
      <c r="M216" s="71">
        <v>46357</v>
      </c>
      <c r="N216" s="77">
        <v>44993</v>
      </c>
      <c r="O216" s="78">
        <v>45429</v>
      </c>
      <c r="P216" s="78" t="s">
        <v>23</v>
      </c>
      <c r="Q216" s="79">
        <v>46357</v>
      </c>
      <c r="R216" s="66" t="s">
        <v>1337</v>
      </c>
      <c r="S216" s="58">
        <v>2023</v>
      </c>
      <c r="T216" s="58">
        <v>2024</v>
      </c>
      <c r="U216" s="58" t="s">
        <v>23</v>
      </c>
      <c r="V216" s="58">
        <v>2026</v>
      </c>
      <c r="W216" s="58" t="s">
        <v>1338</v>
      </c>
      <c r="X216" s="58" t="s">
        <v>1338</v>
      </c>
      <c r="Y216" s="58" t="s">
        <v>1339</v>
      </c>
      <c r="Z216" s="58" t="s">
        <v>1339</v>
      </c>
      <c r="AA216" s="1"/>
      <c r="AB216" s="1"/>
    </row>
    <row r="217" spans="1:28" x14ac:dyDescent="0.3">
      <c r="A217" s="6" t="s">
        <v>471</v>
      </c>
      <c r="B217" s="6" t="s">
        <v>472</v>
      </c>
      <c r="C217" s="6" t="s">
        <v>1313</v>
      </c>
      <c r="D217" s="6" t="s">
        <v>4</v>
      </c>
      <c r="E217" s="6" t="s">
        <v>114</v>
      </c>
      <c r="F217" s="6" t="b">
        <v>1</v>
      </c>
      <c r="G217" s="6" t="s">
        <v>107</v>
      </c>
      <c r="H217" s="61">
        <v>110</v>
      </c>
      <c r="I217" s="61" t="s">
        <v>1169</v>
      </c>
      <c r="J217" s="73">
        <v>45131</v>
      </c>
      <c r="K217" s="70">
        <v>46373</v>
      </c>
      <c r="L217" s="70" t="s">
        <v>23</v>
      </c>
      <c r="M217" s="71" t="s">
        <v>23</v>
      </c>
      <c r="N217" s="77">
        <v>45131</v>
      </c>
      <c r="O217" s="78">
        <v>45851</v>
      </c>
      <c r="P217" s="78" t="s">
        <v>23</v>
      </c>
      <c r="Q217" s="79">
        <v>46765</v>
      </c>
      <c r="R217" s="66" t="s">
        <v>1340</v>
      </c>
      <c r="S217" s="58">
        <v>2023</v>
      </c>
      <c r="T217" s="58">
        <v>2026</v>
      </c>
      <c r="U217" s="58" t="s">
        <v>23</v>
      </c>
      <c r="V217" s="58" t="s">
        <v>23</v>
      </c>
      <c r="W217" s="58" t="s">
        <v>1338</v>
      </c>
      <c r="X217" s="58" t="s">
        <v>1339</v>
      </c>
      <c r="Y217" s="58" t="s">
        <v>1339</v>
      </c>
      <c r="Z217" s="58" t="s">
        <v>1339</v>
      </c>
      <c r="AA217" s="1"/>
      <c r="AB217" s="1"/>
    </row>
    <row r="218" spans="1:28" x14ac:dyDescent="0.3">
      <c r="A218" s="6" t="s">
        <v>473</v>
      </c>
      <c r="B218" s="6" t="s">
        <v>474</v>
      </c>
      <c r="C218" s="6" t="s">
        <v>1313</v>
      </c>
      <c r="D218" s="6" t="s">
        <v>4</v>
      </c>
      <c r="E218" s="6" t="s">
        <v>114</v>
      </c>
      <c r="F218" s="6" t="b">
        <v>1</v>
      </c>
      <c r="G218" s="6" t="s">
        <v>15</v>
      </c>
      <c r="H218" s="61">
        <v>110</v>
      </c>
      <c r="I218" s="61" t="s">
        <v>382</v>
      </c>
      <c r="J218" s="73">
        <v>46448</v>
      </c>
      <c r="K218" s="70">
        <v>47664</v>
      </c>
      <c r="L218" s="70">
        <v>49188</v>
      </c>
      <c r="M218" s="71">
        <v>49279</v>
      </c>
      <c r="N218" s="77">
        <v>45838</v>
      </c>
      <c r="O218" s="78">
        <v>46477</v>
      </c>
      <c r="P218" s="78" t="s">
        <v>23</v>
      </c>
      <c r="Q218" s="79">
        <v>48202</v>
      </c>
      <c r="R218" s="66" t="s">
        <v>1337</v>
      </c>
      <c r="S218" s="58">
        <v>2027</v>
      </c>
      <c r="T218" s="58">
        <v>2030</v>
      </c>
      <c r="U218" s="58">
        <v>2034</v>
      </c>
      <c r="V218" s="58">
        <v>2034</v>
      </c>
      <c r="W218" s="58" t="s">
        <v>1339</v>
      </c>
      <c r="X218" s="58" t="s">
        <v>1339</v>
      </c>
      <c r="Y218" s="58" t="s">
        <v>1339</v>
      </c>
      <c r="Z218" s="58" t="s">
        <v>1339</v>
      </c>
      <c r="AA218" s="1"/>
      <c r="AB218" s="1"/>
    </row>
    <row r="219" spans="1:28" x14ac:dyDescent="0.3">
      <c r="A219" s="6" t="s">
        <v>475</v>
      </c>
      <c r="B219" s="6" t="s">
        <v>476</v>
      </c>
      <c r="C219" s="6" t="s">
        <v>1313</v>
      </c>
      <c r="D219" s="6" t="s">
        <v>4</v>
      </c>
      <c r="E219" s="6" t="s">
        <v>114</v>
      </c>
      <c r="F219" s="6" t="b">
        <v>1</v>
      </c>
      <c r="G219" s="6" t="s">
        <v>107</v>
      </c>
      <c r="H219" s="61">
        <v>220</v>
      </c>
      <c r="I219" s="61" t="s">
        <v>1169</v>
      </c>
      <c r="J219" s="73">
        <v>45917</v>
      </c>
      <c r="K219" s="70" t="s">
        <v>23</v>
      </c>
      <c r="L219" s="70" t="s">
        <v>23</v>
      </c>
      <c r="M219" s="71" t="s">
        <v>23</v>
      </c>
      <c r="N219" s="77" t="s">
        <v>23</v>
      </c>
      <c r="O219" s="78" t="s">
        <v>23</v>
      </c>
      <c r="P219" s="78" t="s">
        <v>23</v>
      </c>
      <c r="Q219" s="79" t="s">
        <v>23</v>
      </c>
      <c r="R219" s="66" t="s">
        <v>1337</v>
      </c>
      <c r="S219" s="58">
        <v>2025</v>
      </c>
      <c r="T219" s="58" t="s">
        <v>23</v>
      </c>
      <c r="U219" s="58" t="s">
        <v>23</v>
      </c>
      <c r="V219" s="58" t="s">
        <v>23</v>
      </c>
      <c r="W219" s="58" t="s">
        <v>1338</v>
      </c>
      <c r="X219" s="58" t="s">
        <v>1339</v>
      </c>
      <c r="Y219" s="58" t="s">
        <v>1339</v>
      </c>
      <c r="Z219" s="58" t="s">
        <v>1339</v>
      </c>
      <c r="AA219" s="1"/>
      <c r="AB219" s="1"/>
    </row>
    <row r="220" spans="1:28" x14ac:dyDescent="0.3">
      <c r="A220" s="6" t="s">
        <v>477</v>
      </c>
      <c r="B220" s="54" t="s">
        <v>478</v>
      </c>
      <c r="C220" s="6" t="s">
        <v>1313</v>
      </c>
      <c r="D220" s="6" t="s">
        <v>4</v>
      </c>
      <c r="E220" s="6" t="s">
        <v>96</v>
      </c>
      <c r="F220" s="6" t="b">
        <v>1</v>
      </c>
      <c r="G220" s="6" t="s">
        <v>26</v>
      </c>
      <c r="H220" s="61">
        <v>220</v>
      </c>
      <c r="I220" s="61" t="s">
        <v>1169</v>
      </c>
      <c r="J220" s="73">
        <v>45903</v>
      </c>
      <c r="K220" s="70">
        <v>46917</v>
      </c>
      <c r="L220" s="70">
        <v>47956</v>
      </c>
      <c r="M220" s="71">
        <v>48320</v>
      </c>
      <c r="N220" s="77">
        <v>45728</v>
      </c>
      <c r="O220" s="78">
        <v>46268</v>
      </c>
      <c r="P220" s="78" t="s">
        <v>23</v>
      </c>
      <c r="Q220" s="79">
        <v>47452</v>
      </c>
      <c r="R220" s="66" t="s">
        <v>1340</v>
      </c>
      <c r="S220" s="58">
        <v>2025</v>
      </c>
      <c r="T220" s="58">
        <v>2028</v>
      </c>
      <c r="U220" s="58">
        <v>2031</v>
      </c>
      <c r="V220" s="58">
        <v>2032</v>
      </c>
      <c r="W220" s="58" t="s">
        <v>1338</v>
      </c>
      <c r="X220" s="58" t="s">
        <v>1339</v>
      </c>
      <c r="Y220" s="58" t="s">
        <v>1339</v>
      </c>
      <c r="Z220" s="58" t="s">
        <v>1339</v>
      </c>
      <c r="AA220" s="1"/>
      <c r="AB220" s="1"/>
    </row>
    <row r="221" spans="1:28" x14ac:dyDescent="0.3">
      <c r="A221" s="6" t="s">
        <v>479</v>
      </c>
      <c r="B221" s="54" t="s">
        <v>480</v>
      </c>
      <c r="C221" s="6" t="s">
        <v>33</v>
      </c>
      <c r="D221" s="6" t="s">
        <v>4</v>
      </c>
      <c r="E221" s="6" t="s">
        <v>96</v>
      </c>
      <c r="F221" s="6" t="b">
        <v>1</v>
      </c>
      <c r="G221" s="6" t="s">
        <v>26</v>
      </c>
      <c r="H221" s="61">
        <v>220</v>
      </c>
      <c r="I221" s="61" t="s">
        <v>1169</v>
      </c>
      <c r="J221" s="73">
        <v>45812</v>
      </c>
      <c r="K221" s="70">
        <v>46469</v>
      </c>
      <c r="L221" s="70">
        <v>47947</v>
      </c>
      <c r="M221" s="71">
        <v>48712</v>
      </c>
      <c r="N221" s="77">
        <v>45761</v>
      </c>
      <c r="O221" s="78">
        <v>46281</v>
      </c>
      <c r="P221" s="78" t="s">
        <v>23</v>
      </c>
      <c r="Q221" s="79">
        <v>47452</v>
      </c>
      <c r="R221" s="66" t="s">
        <v>1340</v>
      </c>
      <c r="S221" s="58">
        <v>2025</v>
      </c>
      <c r="T221" s="58">
        <v>2027</v>
      </c>
      <c r="U221" s="58">
        <v>2031</v>
      </c>
      <c r="V221" s="58">
        <v>2033</v>
      </c>
      <c r="W221" s="58" t="s">
        <v>1338</v>
      </c>
      <c r="X221" s="58" t="s">
        <v>1339</v>
      </c>
      <c r="Y221" s="58" t="s">
        <v>1339</v>
      </c>
      <c r="Z221" s="58" t="s">
        <v>1339</v>
      </c>
      <c r="AA221" s="1"/>
      <c r="AB221" s="1"/>
    </row>
    <row r="222" spans="1:28" x14ac:dyDescent="0.3">
      <c r="A222" s="6" t="s">
        <v>481</v>
      </c>
      <c r="B222" s="6" t="s">
        <v>482</v>
      </c>
      <c r="C222" s="6" t="s">
        <v>49</v>
      </c>
      <c r="D222" s="6" t="s">
        <v>4</v>
      </c>
      <c r="E222" s="6" t="s">
        <v>96</v>
      </c>
      <c r="F222" s="6" t="b">
        <v>1</v>
      </c>
      <c r="G222" s="6" t="s">
        <v>107</v>
      </c>
      <c r="H222" s="61">
        <v>220</v>
      </c>
      <c r="I222" s="61" t="s">
        <v>1168</v>
      </c>
      <c r="J222" s="73">
        <v>45140</v>
      </c>
      <c r="K222" s="70">
        <v>45945</v>
      </c>
      <c r="L222" s="70" t="s">
        <v>23</v>
      </c>
      <c r="M222" s="71">
        <v>46518</v>
      </c>
      <c r="N222" s="77">
        <v>45140</v>
      </c>
      <c r="O222" s="78">
        <v>45940</v>
      </c>
      <c r="P222" s="78" t="s">
        <v>23</v>
      </c>
      <c r="Q222" s="79">
        <v>46654</v>
      </c>
      <c r="R222" s="66" t="s">
        <v>1340</v>
      </c>
      <c r="S222" s="58">
        <v>2023</v>
      </c>
      <c r="T222" s="58">
        <v>2025</v>
      </c>
      <c r="U222" s="58" t="s">
        <v>23</v>
      </c>
      <c r="V222" s="58">
        <v>2027</v>
      </c>
      <c r="W222" s="58" t="s">
        <v>1338</v>
      </c>
      <c r="X222" s="58" t="s">
        <v>1338</v>
      </c>
      <c r="Y222" s="58" t="s">
        <v>1339</v>
      </c>
      <c r="Z222" s="58" t="s">
        <v>1339</v>
      </c>
      <c r="AA222" s="1"/>
      <c r="AB222" s="1"/>
    </row>
    <row r="223" spans="1:28" x14ac:dyDescent="0.3">
      <c r="A223" s="6" t="s">
        <v>483</v>
      </c>
      <c r="B223" s="6" t="s">
        <v>484</v>
      </c>
      <c r="C223" s="6" t="s">
        <v>55</v>
      </c>
      <c r="D223" s="6" t="s">
        <v>4</v>
      </c>
      <c r="E223" s="6" t="s">
        <v>96</v>
      </c>
      <c r="F223" s="6" t="b">
        <v>1</v>
      </c>
      <c r="G223" s="6" t="s">
        <v>107</v>
      </c>
      <c r="H223" s="61">
        <v>220</v>
      </c>
      <c r="I223" s="61" t="s">
        <v>1169</v>
      </c>
      <c r="J223" s="73">
        <v>45118</v>
      </c>
      <c r="K223" s="70" t="s">
        <v>23</v>
      </c>
      <c r="L223" s="70" t="s">
        <v>23</v>
      </c>
      <c r="M223" s="71" t="s">
        <v>23</v>
      </c>
      <c r="N223" s="77">
        <v>46023</v>
      </c>
      <c r="O223" s="78">
        <v>46466</v>
      </c>
      <c r="P223" s="78">
        <v>47236</v>
      </c>
      <c r="Q223" s="79">
        <v>47236</v>
      </c>
      <c r="R223" s="66" t="s">
        <v>1337</v>
      </c>
      <c r="S223" s="58">
        <v>2023</v>
      </c>
      <c r="T223" s="58" t="s">
        <v>23</v>
      </c>
      <c r="U223" s="58" t="s">
        <v>23</v>
      </c>
      <c r="V223" s="58" t="s">
        <v>23</v>
      </c>
      <c r="W223" s="58" t="s">
        <v>1338</v>
      </c>
      <c r="X223" s="58" t="s">
        <v>1339</v>
      </c>
      <c r="Y223" s="58" t="s">
        <v>1339</v>
      </c>
      <c r="Z223" s="58" t="s">
        <v>1339</v>
      </c>
      <c r="AA223" s="1"/>
      <c r="AB223" s="1"/>
    </row>
    <row r="224" spans="1:28" x14ac:dyDescent="0.3">
      <c r="A224" s="6" t="s">
        <v>485</v>
      </c>
      <c r="B224" s="6" t="s">
        <v>486</v>
      </c>
      <c r="C224" s="6" t="s">
        <v>1313</v>
      </c>
      <c r="D224" s="6" t="s">
        <v>4</v>
      </c>
      <c r="E224" s="6" t="s">
        <v>96</v>
      </c>
      <c r="F224" s="6" t="b">
        <v>1</v>
      </c>
      <c r="G224" s="6" t="s">
        <v>107</v>
      </c>
      <c r="H224" s="61">
        <v>400</v>
      </c>
      <c r="I224" s="61" t="s">
        <v>1169</v>
      </c>
      <c r="J224" s="73">
        <v>45492</v>
      </c>
      <c r="K224" s="70" t="s">
        <v>23</v>
      </c>
      <c r="L224" s="70" t="s">
        <v>23</v>
      </c>
      <c r="M224" s="71" t="s">
        <v>23</v>
      </c>
      <c r="N224" s="77">
        <v>45492</v>
      </c>
      <c r="O224" s="78">
        <v>46387</v>
      </c>
      <c r="P224" s="78">
        <v>47301</v>
      </c>
      <c r="Q224" s="79">
        <v>47666</v>
      </c>
      <c r="R224" s="66" t="s">
        <v>1337</v>
      </c>
      <c r="S224" s="58">
        <v>2024</v>
      </c>
      <c r="T224" s="58" t="s">
        <v>23</v>
      </c>
      <c r="U224" s="58" t="s">
        <v>23</v>
      </c>
      <c r="V224" s="58" t="s">
        <v>23</v>
      </c>
      <c r="W224" s="58" t="s">
        <v>1338</v>
      </c>
      <c r="X224" s="58" t="s">
        <v>1339</v>
      </c>
      <c r="Y224" s="58" t="s">
        <v>1339</v>
      </c>
      <c r="Z224" s="58" t="s">
        <v>1339</v>
      </c>
      <c r="AA224" s="1"/>
      <c r="AB224" s="1"/>
    </row>
    <row r="225" spans="1:28" x14ac:dyDescent="0.3">
      <c r="A225" s="6" t="s">
        <v>487</v>
      </c>
      <c r="B225" s="6" t="s">
        <v>488</v>
      </c>
      <c r="C225" s="6" t="s">
        <v>16</v>
      </c>
      <c r="D225" s="6" t="s">
        <v>4</v>
      </c>
      <c r="E225" s="6" t="s">
        <v>96</v>
      </c>
      <c r="F225" s="6" t="b">
        <v>1</v>
      </c>
      <c r="G225" s="6" t="s">
        <v>107</v>
      </c>
      <c r="H225" s="61">
        <v>110</v>
      </c>
      <c r="I225" s="61" t="s">
        <v>1169</v>
      </c>
      <c r="J225" s="73">
        <v>45140</v>
      </c>
      <c r="K225" s="70">
        <v>46338</v>
      </c>
      <c r="L225" s="70" t="s">
        <v>23</v>
      </c>
      <c r="M225" s="71" t="s">
        <v>23</v>
      </c>
      <c r="N225" s="77">
        <v>45140</v>
      </c>
      <c r="O225" s="78">
        <v>46051</v>
      </c>
      <c r="P225" s="78">
        <v>46927</v>
      </c>
      <c r="Q225" s="79">
        <v>47329</v>
      </c>
      <c r="R225" s="66" t="s">
        <v>1340</v>
      </c>
      <c r="S225" s="58">
        <v>2023</v>
      </c>
      <c r="T225" s="58">
        <v>2026</v>
      </c>
      <c r="U225" s="58" t="s">
        <v>23</v>
      </c>
      <c r="V225" s="58" t="s">
        <v>23</v>
      </c>
      <c r="W225" s="58" t="s">
        <v>1338</v>
      </c>
      <c r="X225" s="58" t="s">
        <v>1339</v>
      </c>
      <c r="Y225" s="58" t="s">
        <v>1339</v>
      </c>
      <c r="Z225" s="58" t="s">
        <v>1339</v>
      </c>
      <c r="AA225" s="1"/>
      <c r="AB225" s="1"/>
    </row>
    <row r="226" spans="1:28" x14ac:dyDescent="0.3">
      <c r="A226" s="6" t="s">
        <v>489</v>
      </c>
      <c r="B226" s="54" t="s">
        <v>490</v>
      </c>
      <c r="C226" s="6" t="s">
        <v>1313</v>
      </c>
      <c r="D226" s="6" t="s">
        <v>4</v>
      </c>
      <c r="E226" s="6" t="s">
        <v>155</v>
      </c>
      <c r="F226" s="6" t="b">
        <v>1</v>
      </c>
      <c r="G226" s="6" t="s">
        <v>15</v>
      </c>
      <c r="H226" s="61">
        <v>110</v>
      </c>
      <c r="I226" s="61" t="s">
        <v>1168</v>
      </c>
      <c r="J226" s="73">
        <v>45272</v>
      </c>
      <c r="K226" s="70">
        <v>46112</v>
      </c>
      <c r="L226" s="70">
        <v>46455</v>
      </c>
      <c r="M226" s="71">
        <v>47059</v>
      </c>
      <c r="N226" s="77">
        <v>45272</v>
      </c>
      <c r="O226" s="78">
        <v>46182</v>
      </c>
      <c r="P226" s="78">
        <v>46455</v>
      </c>
      <c r="Q226" s="79">
        <v>47059</v>
      </c>
      <c r="R226" s="66" t="s">
        <v>1337</v>
      </c>
      <c r="S226" s="58">
        <v>2023</v>
      </c>
      <c r="T226" s="58">
        <v>2026</v>
      </c>
      <c r="U226" s="58">
        <v>2027</v>
      </c>
      <c r="V226" s="58">
        <v>2028</v>
      </c>
      <c r="W226" s="58" t="s">
        <v>1338</v>
      </c>
      <c r="X226" s="58" t="s">
        <v>1341</v>
      </c>
      <c r="Y226" s="58" t="s">
        <v>1339</v>
      </c>
      <c r="Z226" s="58" t="s">
        <v>1339</v>
      </c>
      <c r="AA226" s="1"/>
      <c r="AB226" s="1"/>
    </row>
    <row r="227" spans="1:28" x14ac:dyDescent="0.3">
      <c r="A227" s="6" t="s">
        <v>491</v>
      </c>
      <c r="B227" s="6" t="s">
        <v>492</v>
      </c>
      <c r="C227" s="6" t="s">
        <v>111</v>
      </c>
      <c r="D227" s="6" t="s">
        <v>4</v>
      </c>
      <c r="E227" s="6" t="s">
        <v>155</v>
      </c>
      <c r="F227" s="6" t="b">
        <v>1</v>
      </c>
      <c r="G227" s="6" t="s">
        <v>15</v>
      </c>
      <c r="H227" s="61">
        <v>110</v>
      </c>
      <c r="I227" s="61" t="s">
        <v>1168</v>
      </c>
      <c r="J227" s="73">
        <v>45272</v>
      </c>
      <c r="K227" s="70">
        <v>46178</v>
      </c>
      <c r="L227" s="70">
        <v>46903</v>
      </c>
      <c r="M227" s="71">
        <v>46903</v>
      </c>
      <c r="N227" s="77">
        <v>45272</v>
      </c>
      <c r="O227" s="78">
        <v>46175</v>
      </c>
      <c r="P227" s="78">
        <v>46448</v>
      </c>
      <c r="Q227" s="79">
        <v>46814</v>
      </c>
      <c r="R227" s="66" t="s">
        <v>1340</v>
      </c>
      <c r="S227" s="58">
        <v>2023</v>
      </c>
      <c r="T227" s="58">
        <v>2026</v>
      </c>
      <c r="U227" s="58">
        <v>2028</v>
      </c>
      <c r="V227" s="58">
        <v>2028</v>
      </c>
      <c r="W227" s="58" t="s">
        <v>1338</v>
      </c>
      <c r="X227" s="58" t="s">
        <v>1341</v>
      </c>
      <c r="Y227" s="58" t="s">
        <v>1339</v>
      </c>
      <c r="Z227" s="58" t="s">
        <v>1339</v>
      </c>
      <c r="AA227" s="1"/>
      <c r="AB227" s="1"/>
    </row>
    <row r="228" spans="1:28" x14ac:dyDescent="0.3">
      <c r="A228" s="6" t="s">
        <v>493</v>
      </c>
      <c r="B228" s="6" t="s">
        <v>494</v>
      </c>
      <c r="C228" s="6" t="s">
        <v>41</v>
      </c>
      <c r="D228" s="6" t="s">
        <v>4</v>
      </c>
      <c r="E228" s="6" t="s">
        <v>114</v>
      </c>
      <c r="F228" s="6" t="b">
        <v>1</v>
      </c>
      <c r="G228" s="6" t="s">
        <v>15</v>
      </c>
      <c r="H228" s="61">
        <v>110</v>
      </c>
      <c r="I228" s="61" t="s">
        <v>1169</v>
      </c>
      <c r="J228" s="73">
        <v>46191</v>
      </c>
      <c r="K228" s="70">
        <v>46763</v>
      </c>
      <c r="L228" s="70">
        <v>48102</v>
      </c>
      <c r="M228" s="71">
        <v>48932</v>
      </c>
      <c r="N228" s="77" t="s">
        <v>23</v>
      </c>
      <c r="O228" s="78" t="s">
        <v>23</v>
      </c>
      <c r="P228" s="78" t="s">
        <v>23</v>
      </c>
      <c r="Q228" s="79" t="s">
        <v>23</v>
      </c>
      <c r="R228" s="66" t="s">
        <v>1340</v>
      </c>
      <c r="S228" s="58">
        <v>2026</v>
      </c>
      <c r="T228" s="58">
        <v>2028</v>
      </c>
      <c r="U228" s="58">
        <v>2031</v>
      </c>
      <c r="V228" s="58">
        <v>2033</v>
      </c>
      <c r="W228" s="58" t="s">
        <v>1341</v>
      </c>
      <c r="X228" s="58" t="s">
        <v>1339</v>
      </c>
      <c r="Y228" s="58" t="s">
        <v>1339</v>
      </c>
      <c r="Z228" s="58" t="s">
        <v>1339</v>
      </c>
      <c r="AA228" s="1"/>
      <c r="AB228" s="1"/>
    </row>
    <row r="229" spans="1:28" x14ac:dyDescent="0.3">
      <c r="A229" s="6" t="s">
        <v>495</v>
      </c>
      <c r="B229" s="6" t="s">
        <v>496</v>
      </c>
      <c r="C229" s="6" t="s">
        <v>41</v>
      </c>
      <c r="D229" s="6" t="s">
        <v>4</v>
      </c>
      <c r="E229" s="6" t="s">
        <v>155</v>
      </c>
      <c r="F229" s="6" t="b">
        <v>1</v>
      </c>
      <c r="G229" s="6" t="s">
        <v>15</v>
      </c>
      <c r="H229" s="61">
        <v>110</v>
      </c>
      <c r="I229" s="61" t="s">
        <v>1169</v>
      </c>
      <c r="J229" s="73">
        <v>45329</v>
      </c>
      <c r="K229" s="70">
        <v>46987</v>
      </c>
      <c r="L229" s="70">
        <v>47921</v>
      </c>
      <c r="M229" s="71">
        <v>47931</v>
      </c>
      <c r="N229" s="77">
        <v>45382</v>
      </c>
      <c r="O229" s="78">
        <v>45838</v>
      </c>
      <c r="P229" s="78" t="s">
        <v>23</v>
      </c>
      <c r="Q229" s="79">
        <v>47107</v>
      </c>
      <c r="R229" s="66" t="s">
        <v>1337</v>
      </c>
      <c r="S229" s="58">
        <v>2024</v>
      </c>
      <c r="T229" s="58">
        <v>2028</v>
      </c>
      <c r="U229" s="58">
        <v>2031</v>
      </c>
      <c r="V229" s="58">
        <v>2031</v>
      </c>
      <c r="W229" s="58" t="s">
        <v>1338</v>
      </c>
      <c r="X229" s="58" t="s">
        <v>1339</v>
      </c>
      <c r="Y229" s="58" t="s">
        <v>1339</v>
      </c>
      <c r="Z229" s="58" t="s">
        <v>1339</v>
      </c>
      <c r="AA229" s="1"/>
      <c r="AB229" s="1"/>
    </row>
    <row r="230" spans="1:28" x14ac:dyDescent="0.3">
      <c r="A230" s="6" t="s">
        <v>497</v>
      </c>
      <c r="B230" s="6" t="s">
        <v>498</v>
      </c>
      <c r="C230" s="6" t="s">
        <v>41</v>
      </c>
      <c r="D230" s="6" t="s">
        <v>4</v>
      </c>
      <c r="E230" s="6" t="s">
        <v>96</v>
      </c>
      <c r="F230" s="6" t="b">
        <v>1</v>
      </c>
      <c r="G230" s="6" t="s">
        <v>15</v>
      </c>
      <c r="H230" s="61">
        <v>110</v>
      </c>
      <c r="I230" s="61" t="s">
        <v>1169</v>
      </c>
      <c r="J230" s="73">
        <v>45357</v>
      </c>
      <c r="K230" s="70">
        <v>46987</v>
      </c>
      <c r="L230" s="70">
        <v>47898</v>
      </c>
      <c r="M230" s="71">
        <v>48075</v>
      </c>
      <c r="N230" s="77">
        <v>45355</v>
      </c>
      <c r="O230" s="78">
        <v>45747</v>
      </c>
      <c r="P230" s="78" t="s">
        <v>23</v>
      </c>
      <c r="Q230" s="79">
        <v>46741</v>
      </c>
      <c r="R230" s="66" t="s">
        <v>1337</v>
      </c>
      <c r="S230" s="58">
        <v>2024</v>
      </c>
      <c r="T230" s="58">
        <v>2028</v>
      </c>
      <c r="U230" s="58">
        <v>2031</v>
      </c>
      <c r="V230" s="58">
        <v>2031</v>
      </c>
      <c r="W230" s="58" t="s">
        <v>1338</v>
      </c>
      <c r="X230" s="58" t="s">
        <v>1339</v>
      </c>
      <c r="Y230" s="58" t="s">
        <v>1339</v>
      </c>
      <c r="Z230" s="58" t="s">
        <v>1339</v>
      </c>
      <c r="AA230" s="1"/>
      <c r="AB230" s="1"/>
    </row>
    <row r="231" spans="1:28" x14ac:dyDescent="0.3">
      <c r="A231" s="6" t="s">
        <v>499</v>
      </c>
      <c r="B231" s="54" t="s">
        <v>500</v>
      </c>
      <c r="C231" s="6" t="s">
        <v>1313</v>
      </c>
      <c r="D231" s="54" t="s">
        <v>4</v>
      </c>
      <c r="E231" s="54" t="s">
        <v>96</v>
      </c>
      <c r="F231" s="54" t="b">
        <v>1</v>
      </c>
      <c r="G231" s="6" t="s">
        <v>100</v>
      </c>
      <c r="H231" s="61">
        <v>110</v>
      </c>
      <c r="I231" s="61" t="s">
        <v>1169</v>
      </c>
      <c r="J231" s="73">
        <v>45329</v>
      </c>
      <c r="K231" s="70">
        <v>46351</v>
      </c>
      <c r="L231" s="70">
        <v>47309</v>
      </c>
      <c r="M231" s="71">
        <v>47422</v>
      </c>
      <c r="N231" s="77">
        <v>45329</v>
      </c>
      <c r="O231" s="78">
        <v>46351</v>
      </c>
      <c r="P231" s="78">
        <v>47309</v>
      </c>
      <c r="Q231" s="79">
        <v>47589</v>
      </c>
      <c r="R231" s="66" t="s">
        <v>1337</v>
      </c>
      <c r="S231" s="58">
        <v>2024</v>
      </c>
      <c r="T231" s="58">
        <v>2026</v>
      </c>
      <c r="U231" s="58">
        <v>2029</v>
      </c>
      <c r="V231" s="58">
        <v>2029</v>
      </c>
      <c r="W231" s="58" t="s">
        <v>1338</v>
      </c>
      <c r="X231" s="58" t="s">
        <v>1339</v>
      </c>
      <c r="Y231" s="58" t="s">
        <v>1339</v>
      </c>
      <c r="Z231" s="58" t="s">
        <v>1339</v>
      </c>
      <c r="AA231" s="1"/>
      <c r="AB231" s="1"/>
    </row>
    <row r="232" spans="1:28" x14ac:dyDescent="0.3">
      <c r="A232" s="6" t="s">
        <v>501</v>
      </c>
      <c r="B232" s="6" t="s">
        <v>502</v>
      </c>
      <c r="C232" s="6" t="s">
        <v>58</v>
      </c>
      <c r="D232" s="6" t="s">
        <v>4</v>
      </c>
      <c r="E232" s="6" t="s">
        <v>155</v>
      </c>
      <c r="F232" s="6" t="b">
        <v>1</v>
      </c>
      <c r="G232" s="6" t="s">
        <v>15</v>
      </c>
      <c r="H232" s="61">
        <v>110</v>
      </c>
      <c r="I232" s="61" t="s">
        <v>382</v>
      </c>
      <c r="J232" s="73">
        <v>47156</v>
      </c>
      <c r="K232" s="70">
        <v>47690</v>
      </c>
      <c r="L232" s="70">
        <v>47946</v>
      </c>
      <c r="M232" s="71">
        <v>48562</v>
      </c>
      <c r="N232" s="77">
        <v>45646</v>
      </c>
      <c r="O232" s="78">
        <v>46295</v>
      </c>
      <c r="P232" s="78" t="s">
        <v>23</v>
      </c>
      <c r="Q232" s="79">
        <v>47837</v>
      </c>
      <c r="R232" s="66" t="s">
        <v>1337</v>
      </c>
      <c r="S232" s="58">
        <v>2029</v>
      </c>
      <c r="T232" s="58">
        <v>2030</v>
      </c>
      <c r="U232" s="58">
        <v>2031</v>
      </c>
      <c r="V232" s="58">
        <v>2032</v>
      </c>
      <c r="W232" s="58" t="s">
        <v>1339</v>
      </c>
      <c r="X232" s="58" t="s">
        <v>1339</v>
      </c>
      <c r="Y232" s="58" t="s">
        <v>1339</v>
      </c>
      <c r="Z232" s="58" t="s">
        <v>1339</v>
      </c>
      <c r="AA232" s="1"/>
      <c r="AB232" s="1"/>
    </row>
    <row r="233" spans="1:28" x14ac:dyDescent="0.3">
      <c r="A233" s="6" t="s">
        <v>503</v>
      </c>
      <c r="B233" s="6" t="s">
        <v>504</v>
      </c>
      <c r="C233" s="6" t="s">
        <v>55</v>
      </c>
      <c r="D233" s="6" t="s">
        <v>4</v>
      </c>
      <c r="E233" s="6" t="s">
        <v>114</v>
      </c>
      <c r="F233" s="6" t="b">
        <v>1</v>
      </c>
      <c r="G233" s="6" t="s">
        <v>15</v>
      </c>
      <c r="H233" s="61" t="s">
        <v>1158</v>
      </c>
      <c r="I233" s="61" t="s">
        <v>382</v>
      </c>
      <c r="J233" s="73">
        <v>47077</v>
      </c>
      <c r="K233" s="70">
        <v>47809</v>
      </c>
      <c r="L233" s="70">
        <v>48267</v>
      </c>
      <c r="M233" s="71">
        <v>48997</v>
      </c>
      <c r="N233" s="77" t="s">
        <v>23</v>
      </c>
      <c r="O233" s="78" t="s">
        <v>23</v>
      </c>
      <c r="P233" s="78" t="s">
        <v>23</v>
      </c>
      <c r="Q233" s="79" t="s">
        <v>23</v>
      </c>
      <c r="R233" s="66" t="s">
        <v>1337</v>
      </c>
      <c r="S233" s="58">
        <v>2028</v>
      </c>
      <c r="T233" s="58">
        <v>2030</v>
      </c>
      <c r="U233" s="58">
        <v>2032</v>
      </c>
      <c r="V233" s="58">
        <v>2034</v>
      </c>
      <c r="W233" s="58" t="s">
        <v>1339</v>
      </c>
      <c r="X233" s="58" t="s">
        <v>1339</v>
      </c>
      <c r="Y233" s="58" t="s">
        <v>1339</v>
      </c>
      <c r="Z233" s="58" t="s">
        <v>1339</v>
      </c>
      <c r="AA233" s="1"/>
      <c r="AB233" s="1"/>
    </row>
    <row r="234" spans="1:28" x14ac:dyDescent="0.3">
      <c r="A234" s="6" t="s">
        <v>505</v>
      </c>
      <c r="B234" s="54" t="s">
        <v>506</v>
      </c>
      <c r="C234" s="6" t="s">
        <v>82</v>
      </c>
      <c r="D234" s="54" t="s">
        <v>4</v>
      </c>
      <c r="E234" s="54" t="s">
        <v>96</v>
      </c>
      <c r="F234" s="54" t="b">
        <v>1</v>
      </c>
      <c r="G234" s="6" t="s">
        <v>100</v>
      </c>
      <c r="H234" s="61">
        <v>110</v>
      </c>
      <c r="I234" s="61" t="s">
        <v>1168</v>
      </c>
      <c r="J234" s="73">
        <v>45329</v>
      </c>
      <c r="K234" s="70">
        <v>45799</v>
      </c>
      <c r="L234" s="70">
        <v>46416</v>
      </c>
      <c r="M234" s="71">
        <v>46538</v>
      </c>
      <c r="N234" s="77">
        <v>45329</v>
      </c>
      <c r="O234" s="78">
        <v>45799</v>
      </c>
      <c r="P234" s="78">
        <v>46416</v>
      </c>
      <c r="Q234" s="79">
        <v>46538</v>
      </c>
      <c r="R234" s="66" t="s">
        <v>1337</v>
      </c>
      <c r="S234" s="58">
        <v>2024</v>
      </c>
      <c r="T234" s="58">
        <v>2025</v>
      </c>
      <c r="U234" s="58">
        <v>2027</v>
      </c>
      <c r="V234" s="58">
        <v>2027</v>
      </c>
      <c r="W234" s="58" t="s">
        <v>1338</v>
      </c>
      <c r="X234" s="58" t="s">
        <v>1338</v>
      </c>
      <c r="Y234" s="58" t="s">
        <v>1339</v>
      </c>
      <c r="Z234" s="58" t="s">
        <v>1339</v>
      </c>
      <c r="AA234" s="1"/>
      <c r="AB234" s="1"/>
    </row>
    <row r="235" spans="1:28" x14ac:dyDescent="0.3">
      <c r="A235" s="6" t="s">
        <v>507</v>
      </c>
      <c r="B235" s="6" t="s">
        <v>508</v>
      </c>
      <c r="C235" s="6" t="s">
        <v>41</v>
      </c>
      <c r="D235" s="6" t="s">
        <v>4</v>
      </c>
      <c r="E235" s="6" t="s">
        <v>96</v>
      </c>
      <c r="F235" s="6" t="b">
        <v>1</v>
      </c>
      <c r="G235" s="6" t="s">
        <v>15</v>
      </c>
      <c r="H235" s="61">
        <v>110</v>
      </c>
      <c r="I235" s="61" t="s">
        <v>1169</v>
      </c>
      <c r="J235" s="73">
        <v>45357</v>
      </c>
      <c r="K235" s="70">
        <v>46987</v>
      </c>
      <c r="L235" s="70">
        <v>47984</v>
      </c>
      <c r="M235" s="71">
        <v>48223</v>
      </c>
      <c r="N235" s="77">
        <v>45355</v>
      </c>
      <c r="O235" s="78">
        <v>45838</v>
      </c>
      <c r="P235" s="78" t="s">
        <v>23</v>
      </c>
      <c r="Q235" s="79">
        <v>46934</v>
      </c>
      <c r="R235" s="66" t="s">
        <v>1337</v>
      </c>
      <c r="S235" s="58">
        <v>2024</v>
      </c>
      <c r="T235" s="58">
        <v>2028</v>
      </c>
      <c r="U235" s="58">
        <v>2031</v>
      </c>
      <c r="V235" s="58">
        <v>2032</v>
      </c>
      <c r="W235" s="58" t="s">
        <v>1338</v>
      </c>
      <c r="X235" s="58" t="s">
        <v>1339</v>
      </c>
      <c r="Y235" s="58" t="s">
        <v>1339</v>
      </c>
      <c r="Z235" s="58" t="s">
        <v>1339</v>
      </c>
      <c r="AA235" s="1"/>
      <c r="AB235" s="1"/>
    </row>
    <row r="236" spans="1:28" x14ac:dyDescent="0.3">
      <c r="A236" s="6" t="s">
        <v>509</v>
      </c>
      <c r="B236" s="6" t="s">
        <v>510</v>
      </c>
      <c r="C236" s="6" t="s">
        <v>55</v>
      </c>
      <c r="D236" s="6" t="s">
        <v>4</v>
      </c>
      <c r="E236" s="6" t="s">
        <v>96</v>
      </c>
      <c r="F236" s="6" t="b">
        <v>1</v>
      </c>
      <c r="G236" s="6" t="s">
        <v>107</v>
      </c>
      <c r="H236" s="61">
        <v>220</v>
      </c>
      <c r="I236" s="61" t="s">
        <v>1168</v>
      </c>
      <c r="J236" s="73">
        <v>45356</v>
      </c>
      <c r="K236" s="70">
        <v>45721</v>
      </c>
      <c r="L236" s="70">
        <v>46316</v>
      </c>
      <c r="M236" s="71">
        <v>46316</v>
      </c>
      <c r="N236" s="77">
        <v>45356</v>
      </c>
      <c r="O236" s="78">
        <v>45721</v>
      </c>
      <c r="P236" s="78">
        <v>46283</v>
      </c>
      <c r="Q236" s="79">
        <v>46316</v>
      </c>
      <c r="R236" s="66" t="s">
        <v>1340</v>
      </c>
      <c r="S236" s="58">
        <v>2024</v>
      </c>
      <c r="T236" s="58">
        <v>2025</v>
      </c>
      <c r="U236" s="58">
        <v>2026</v>
      </c>
      <c r="V236" s="58">
        <v>2026</v>
      </c>
      <c r="W236" s="58" t="s">
        <v>1338</v>
      </c>
      <c r="X236" s="58" t="s">
        <v>1338</v>
      </c>
      <c r="Y236" s="58" t="s">
        <v>1339</v>
      </c>
      <c r="Z236" s="58" t="s">
        <v>1339</v>
      </c>
      <c r="AA236" s="1"/>
      <c r="AB236" s="1"/>
    </row>
    <row r="237" spans="1:28" x14ac:dyDescent="0.3">
      <c r="A237" s="6" t="s">
        <v>511</v>
      </c>
      <c r="B237" s="6" t="s">
        <v>512</v>
      </c>
      <c r="C237" s="6" t="s">
        <v>30</v>
      </c>
      <c r="D237" s="6" t="s">
        <v>4</v>
      </c>
      <c r="E237" s="6" t="s">
        <v>114</v>
      </c>
      <c r="F237" s="6" t="b">
        <v>1</v>
      </c>
      <c r="G237" s="6" t="s">
        <v>26</v>
      </c>
      <c r="H237" s="61">
        <v>110</v>
      </c>
      <c r="I237" s="61" t="s">
        <v>1169</v>
      </c>
      <c r="J237" s="73">
        <v>45442</v>
      </c>
      <c r="K237" s="70">
        <v>47396</v>
      </c>
      <c r="L237" s="70">
        <v>48103</v>
      </c>
      <c r="M237" s="71">
        <v>49086</v>
      </c>
      <c r="N237" s="77" t="s">
        <v>23</v>
      </c>
      <c r="O237" s="78" t="s">
        <v>23</v>
      </c>
      <c r="P237" s="78" t="s">
        <v>23</v>
      </c>
      <c r="Q237" s="79" t="s">
        <v>23</v>
      </c>
      <c r="R237" s="66" t="s">
        <v>1337</v>
      </c>
      <c r="S237" s="58">
        <v>2024</v>
      </c>
      <c r="T237" s="58">
        <v>2029</v>
      </c>
      <c r="U237" s="58">
        <v>2031</v>
      </c>
      <c r="V237" s="58">
        <v>2034</v>
      </c>
      <c r="W237" s="58" t="s">
        <v>1338</v>
      </c>
      <c r="X237" s="58" t="s">
        <v>1339</v>
      </c>
      <c r="Y237" s="58" t="s">
        <v>1339</v>
      </c>
      <c r="Z237" s="58" t="s">
        <v>1339</v>
      </c>
      <c r="AA237" s="1"/>
      <c r="AB237" s="1"/>
    </row>
    <row r="238" spans="1:28" x14ac:dyDescent="0.3">
      <c r="A238" s="6" t="s">
        <v>513</v>
      </c>
      <c r="B238" s="6" t="s">
        <v>514</v>
      </c>
      <c r="C238" s="6" t="s">
        <v>1313</v>
      </c>
      <c r="D238" s="6" t="s">
        <v>4</v>
      </c>
      <c r="E238" s="6" t="s">
        <v>155</v>
      </c>
      <c r="F238" s="6" t="b">
        <v>1</v>
      </c>
      <c r="G238" s="6" t="s">
        <v>15</v>
      </c>
      <c r="H238" s="61">
        <v>220</v>
      </c>
      <c r="I238" s="61" t="s">
        <v>1169</v>
      </c>
      <c r="J238" s="73">
        <v>45413</v>
      </c>
      <c r="K238" s="70">
        <v>46373</v>
      </c>
      <c r="L238" s="70">
        <v>48010</v>
      </c>
      <c r="M238" s="71">
        <v>48824</v>
      </c>
      <c r="N238" s="77">
        <v>45473</v>
      </c>
      <c r="O238" s="78">
        <v>46376</v>
      </c>
      <c r="P238" s="78" t="s">
        <v>23</v>
      </c>
      <c r="Q238" s="79">
        <v>47837</v>
      </c>
      <c r="R238" s="66" t="s">
        <v>1340</v>
      </c>
      <c r="S238" s="58">
        <v>2024</v>
      </c>
      <c r="T238" s="58">
        <v>2026</v>
      </c>
      <c r="U238" s="58">
        <v>2031</v>
      </c>
      <c r="V238" s="58">
        <v>2033</v>
      </c>
      <c r="W238" s="58" t="s">
        <v>1338</v>
      </c>
      <c r="X238" s="58" t="s">
        <v>1339</v>
      </c>
      <c r="Y238" s="58" t="s">
        <v>1339</v>
      </c>
      <c r="Z238" s="58" t="s">
        <v>1339</v>
      </c>
      <c r="AA238" s="1"/>
      <c r="AB238" s="1"/>
    </row>
    <row r="239" spans="1:28" x14ac:dyDescent="0.3">
      <c r="A239" s="6" t="s">
        <v>515</v>
      </c>
      <c r="B239" s="6" t="s">
        <v>516</v>
      </c>
      <c r="C239" s="6" t="s">
        <v>55</v>
      </c>
      <c r="D239" s="6" t="s">
        <v>4</v>
      </c>
      <c r="E239" s="6" t="s">
        <v>96</v>
      </c>
      <c r="F239" s="6" t="b">
        <v>1</v>
      </c>
      <c r="G239" s="6" t="s">
        <v>107</v>
      </c>
      <c r="H239" s="61">
        <v>110</v>
      </c>
      <c r="I239" s="61" t="s">
        <v>1168</v>
      </c>
      <c r="J239" s="73">
        <v>45357</v>
      </c>
      <c r="K239" s="70">
        <v>45630</v>
      </c>
      <c r="L239" s="70">
        <v>46204</v>
      </c>
      <c r="M239" s="71">
        <v>46255</v>
      </c>
      <c r="N239" s="77">
        <v>45357</v>
      </c>
      <c r="O239" s="78">
        <v>45630</v>
      </c>
      <c r="P239" s="78">
        <v>46204</v>
      </c>
      <c r="Q239" s="79">
        <v>46255</v>
      </c>
      <c r="R239" s="66" t="s">
        <v>1337</v>
      </c>
      <c r="S239" s="58">
        <v>2024</v>
      </c>
      <c r="T239" s="58">
        <v>2024</v>
      </c>
      <c r="U239" s="58">
        <v>2026</v>
      </c>
      <c r="V239" s="58">
        <v>2026</v>
      </c>
      <c r="W239" s="58" t="s">
        <v>1338</v>
      </c>
      <c r="X239" s="58" t="s">
        <v>1338</v>
      </c>
      <c r="Y239" s="58" t="s">
        <v>1339</v>
      </c>
      <c r="Z239" s="58" t="s">
        <v>1339</v>
      </c>
      <c r="AA239" s="1"/>
      <c r="AB239" s="1"/>
    </row>
    <row r="240" spans="1:28" x14ac:dyDescent="0.3">
      <c r="A240" s="6" t="s">
        <v>517</v>
      </c>
      <c r="B240" s="6" t="s">
        <v>518</v>
      </c>
      <c r="C240" s="6" t="s">
        <v>1313</v>
      </c>
      <c r="D240" s="6" t="s">
        <v>4</v>
      </c>
      <c r="E240" s="6" t="s">
        <v>96</v>
      </c>
      <c r="F240" s="6" t="b">
        <v>1</v>
      </c>
      <c r="G240" s="6" t="s">
        <v>107</v>
      </c>
      <c r="H240" s="61">
        <v>110</v>
      </c>
      <c r="I240" s="61" t="s">
        <v>1169</v>
      </c>
      <c r="J240" s="73">
        <v>45376</v>
      </c>
      <c r="K240" s="70" t="s">
        <v>23</v>
      </c>
      <c r="L240" s="70" t="s">
        <v>23</v>
      </c>
      <c r="M240" s="71" t="s">
        <v>23</v>
      </c>
      <c r="N240" s="77">
        <v>45376</v>
      </c>
      <c r="O240" s="78">
        <v>46477</v>
      </c>
      <c r="P240" s="78">
        <v>47207</v>
      </c>
      <c r="Q240" s="79">
        <v>47716</v>
      </c>
      <c r="R240" s="66" t="s">
        <v>1337</v>
      </c>
      <c r="S240" s="58">
        <v>2024</v>
      </c>
      <c r="T240" s="58" t="s">
        <v>23</v>
      </c>
      <c r="U240" s="58" t="s">
        <v>23</v>
      </c>
      <c r="V240" s="58" t="s">
        <v>23</v>
      </c>
      <c r="W240" s="58" t="s">
        <v>1338</v>
      </c>
      <c r="X240" s="58" t="s">
        <v>1339</v>
      </c>
      <c r="Y240" s="58" t="s">
        <v>1339</v>
      </c>
      <c r="Z240" s="58" t="s">
        <v>1339</v>
      </c>
      <c r="AA240" s="1"/>
      <c r="AB240" s="1"/>
    </row>
    <row r="241" spans="1:28" x14ac:dyDescent="0.3">
      <c r="A241" s="6" t="s">
        <v>519</v>
      </c>
      <c r="B241" s="6" t="s">
        <v>520</v>
      </c>
      <c r="C241" s="6" t="s">
        <v>36</v>
      </c>
      <c r="D241" s="6" t="s">
        <v>4</v>
      </c>
      <c r="E241" s="6" t="s">
        <v>114</v>
      </c>
      <c r="F241" s="6" t="b">
        <v>1</v>
      </c>
      <c r="G241" s="6" t="s">
        <v>107</v>
      </c>
      <c r="H241" s="61">
        <v>110</v>
      </c>
      <c r="I241" s="61" t="s">
        <v>1169</v>
      </c>
      <c r="J241" s="73">
        <v>45448</v>
      </c>
      <c r="K241" s="70">
        <v>46274</v>
      </c>
      <c r="L241" s="70" t="s">
        <v>23</v>
      </c>
      <c r="M241" s="71" t="s">
        <v>23</v>
      </c>
      <c r="N241" s="77">
        <v>45473</v>
      </c>
      <c r="O241" s="78">
        <v>45747</v>
      </c>
      <c r="P241" s="78" t="s">
        <v>23</v>
      </c>
      <c r="Q241" s="79">
        <v>46841</v>
      </c>
      <c r="R241" s="66" t="s">
        <v>1337</v>
      </c>
      <c r="S241" s="58">
        <v>2024</v>
      </c>
      <c r="T241" s="58">
        <v>2026</v>
      </c>
      <c r="U241" s="58" t="s">
        <v>23</v>
      </c>
      <c r="V241" s="58" t="s">
        <v>23</v>
      </c>
      <c r="W241" s="58" t="s">
        <v>1338</v>
      </c>
      <c r="X241" s="58" t="s">
        <v>1339</v>
      </c>
      <c r="Y241" s="58" t="s">
        <v>1339</v>
      </c>
      <c r="Z241" s="58" t="s">
        <v>1339</v>
      </c>
      <c r="AA241" s="1"/>
      <c r="AB241" s="1"/>
    </row>
    <row r="242" spans="1:28" x14ac:dyDescent="0.3">
      <c r="A242" s="6" t="s">
        <v>521</v>
      </c>
      <c r="B242" s="6" t="s">
        <v>522</v>
      </c>
      <c r="C242" s="6" t="s">
        <v>173</v>
      </c>
      <c r="D242" s="6" t="s">
        <v>4</v>
      </c>
      <c r="E242" s="6" t="s">
        <v>114</v>
      </c>
      <c r="F242" s="6" t="b">
        <v>1</v>
      </c>
      <c r="G242" s="6" t="s">
        <v>15</v>
      </c>
      <c r="H242" s="61">
        <v>110</v>
      </c>
      <c r="I242" s="61" t="s">
        <v>1168</v>
      </c>
      <c r="J242" s="73">
        <v>45602</v>
      </c>
      <c r="K242" s="70">
        <v>46010</v>
      </c>
      <c r="L242" s="70">
        <v>46378</v>
      </c>
      <c r="M242" s="71">
        <v>47974</v>
      </c>
      <c r="N242" s="77" t="s">
        <v>23</v>
      </c>
      <c r="O242" s="78" t="s">
        <v>23</v>
      </c>
      <c r="P242" s="78" t="s">
        <v>23</v>
      </c>
      <c r="Q242" s="79" t="s">
        <v>23</v>
      </c>
      <c r="R242" s="66" t="s">
        <v>1337</v>
      </c>
      <c r="S242" s="58">
        <v>2024</v>
      </c>
      <c r="T242" s="58">
        <v>2025</v>
      </c>
      <c r="U242" s="58">
        <v>2026</v>
      </c>
      <c r="V242" s="58">
        <v>2031</v>
      </c>
      <c r="W242" s="58" t="s">
        <v>1338</v>
      </c>
      <c r="X242" s="58" t="s">
        <v>1338</v>
      </c>
      <c r="Y242" s="58" t="s">
        <v>1339</v>
      </c>
      <c r="Z242" s="58" t="s">
        <v>1339</v>
      </c>
      <c r="AA242" s="1"/>
      <c r="AB242" s="1"/>
    </row>
    <row r="243" spans="1:28" x14ac:dyDescent="0.3">
      <c r="A243" s="6" t="s">
        <v>523</v>
      </c>
      <c r="B243" s="6" t="s">
        <v>524</v>
      </c>
      <c r="C243" s="6" t="s">
        <v>16</v>
      </c>
      <c r="D243" s="6" t="s">
        <v>4</v>
      </c>
      <c r="E243" s="6" t="s">
        <v>96</v>
      </c>
      <c r="F243" s="6" t="b">
        <v>1</v>
      </c>
      <c r="G243" s="6" t="s">
        <v>15</v>
      </c>
      <c r="H243" s="61">
        <v>110</v>
      </c>
      <c r="I243" s="61" t="s">
        <v>1169</v>
      </c>
      <c r="J243" s="73">
        <v>45602</v>
      </c>
      <c r="K243" s="70">
        <v>46213</v>
      </c>
      <c r="L243" s="70">
        <v>46668</v>
      </c>
      <c r="M243" s="71">
        <v>47401</v>
      </c>
      <c r="N243" s="77">
        <v>45602</v>
      </c>
      <c r="O243" s="78">
        <v>46213</v>
      </c>
      <c r="P243" s="78">
        <v>46670</v>
      </c>
      <c r="Q243" s="79">
        <v>47401</v>
      </c>
      <c r="R243" s="66" t="s">
        <v>1337</v>
      </c>
      <c r="S243" s="58">
        <v>2024</v>
      </c>
      <c r="T243" s="58">
        <v>2026</v>
      </c>
      <c r="U243" s="58">
        <v>2027</v>
      </c>
      <c r="V243" s="58">
        <v>2029</v>
      </c>
      <c r="W243" s="58" t="s">
        <v>1338</v>
      </c>
      <c r="X243" s="58" t="s">
        <v>1339</v>
      </c>
      <c r="Y243" s="58" t="s">
        <v>1339</v>
      </c>
      <c r="Z243" s="58" t="s">
        <v>1339</v>
      </c>
      <c r="AA243" s="1"/>
      <c r="AB243" s="1"/>
    </row>
    <row r="244" spans="1:28" x14ac:dyDescent="0.3">
      <c r="A244" s="6" t="s">
        <v>525</v>
      </c>
      <c r="B244" s="6" t="s">
        <v>526</v>
      </c>
      <c r="C244" s="6" t="s">
        <v>41</v>
      </c>
      <c r="D244" s="6" t="s">
        <v>4</v>
      </c>
      <c r="E244" s="6" t="s">
        <v>96</v>
      </c>
      <c r="F244" s="6" t="b">
        <v>1</v>
      </c>
      <c r="G244" s="6" t="s">
        <v>107</v>
      </c>
      <c r="H244" s="61">
        <v>110</v>
      </c>
      <c r="I244" s="61" t="s">
        <v>1169</v>
      </c>
      <c r="J244" s="73">
        <v>45413</v>
      </c>
      <c r="K244" s="70">
        <v>46309</v>
      </c>
      <c r="L244" s="70" t="s">
        <v>23</v>
      </c>
      <c r="M244" s="71" t="s">
        <v>23</v>
      </c>
      <c r="N244" s="77">
        <v>45413</v>
      </c>
      <c r="O244" s="78">
        <v>46036</v>
      </c>
      <c r="P244" s="78">
        <v>46842</v>
      </c>
      <c r="Q244" s="79">
        <v>47072</v>
      </c>
      <c r="R244" s="66" t="s">
        <v>1337</v>
      </c>
      <c r="S244" s="58">
        <v>2024</v>
      </c>
      <c r="T244" s="58">
        <v>2026</v>
      </c>
      <c r="U244" s="58" t="s">
        <v>23</v>
      </c>
      <c r="V244" s="58" t="s">
        <v>23</v>
      </c>
      <c r="W244" s="58" t="s">
        <v>1338</v>
      </c>
      <c r="X244" s="58" t="s">
        <v>1339</v>
      </c>
      <c r="Y244" s="58" t="s">
        <v>1339</v>
      </c>
      <c r="Z244" s="58" t="s">
        <v>1339</v>
      </c>
      <c r="AA244" s="1"/>
      <c r="AB244" s="1"/>
    </row>
    <row r="245" spans="1:28" x14ac:dyDescent="0.3">
      <c r="A245" s="55" t="s">
        <v>527</v>
      </c>
      <c r="B245" s="6" t="s">
        <v>528</v>
      </c>
      <c r="C245" s="6" t="s">
        <v>1313</v>
      </c>
      <c r="D245" s="6" t="s">
        <v>4</v>
      </c>
      <c r="E245" s="6" t="s">
        <v>96</v>
      </c>
      <c r="F245" s="6" t="b">
        <v>1</v>
      </c>
      <c r="G245" s="6" t="s">
        <v>107</v>
      </c>
      <c r="H245" s="61">
        <v>110</v>
      </c>
      <c r="I245" s="61" t="s">
        <v>1169</v>
      </c>
      <c r="J245" s="73">
        <v>45413</v>
      </c>
      <c r="K245" s="70">
        <v>46576</v>
      </c>
      <c r="L245" s="70" t="s">
        <v>23</v>
      </c>
      <c r="M245" s="71" t="s">
        <v>23</v>
      </c>
      <c r="N245" s="77">
        <v>45413</v>
      </c>
      <c r="O245" s="78">
        <v>46435</v>
      </c>
      <c r="P245" s="78">
        <v>47267</v>
      </c>
      <c r="Q245" s="79">
        <v>47267</v>
      </c>
      <c r="R245" s="66" t="s">
        <v>1337</v>
      </c>
      <c r="S245" s="58">
        <v>2024</v>
      </c>
      <c r="T245" s="58">
        <v>2027</v>
      </c>
      <c r="U245" s="58" t="s">
        <v>23</v>
      </c>
      <c r="V245" s="58" t="s">
        <v>23</v>
      </c>
      <c r="W245" s="58" t="s">
        <v>1338</v>
      </c>
      <c r="X245" s="58" t="s">
        <v>1339</v>
      </c>
      <c r="Y245" s="58" t="s">
        <v>1339</v>
      </c>
      <c r="Z245" s="58" t="s">
        <v>1339</v>
      </c>
      <c r="AA245" s="1"/>
      <c r="AB245" s="1"/>
    </row>
    <row r="246" spans="1:28" x14ac:dyDescent="0.3">
      <c r="A246" s="6" t="s">
        <v>529</v>
      </c>
      <c r="B246" s="6" t="s">
        <v>530</v>
      </c>
      <c r="C246" s="6" t="s">
        <v>1313</v>
      </c>
      <c r="D246" s="6" t="s">
        <v>4</v>
      </c>
      <c r="E246" s="6" t="s">
        <v>155</v>
      </c>
      <c r="F246" s="6" t="b">
        <v>1</v>
      </c>
      <c r="G246" s="6" t="s">
        <v>15</v>
      </c>
      <c r="H246" s="61">
        <v>110</v>
      </c>
      <c r="I246" s="61" t="s">
        <v>1169</v>
      </c>
      <c r="J246" s="73">
        <v>45476</v>
      </c>
      <c r="K246" s="70">
        <v>46864</v>
      </c>
      <c r="L246" s="70">
        <v>47926</v>
      </c>
      <c r="M246" s="71">
        <v>48145</v>
      </c>
      <c r="N246" s="77">
        <v>45565</v>
      </c>
      <c r="O246" s="78">
        <v>45930</v>
      </c>
      <c r="P246" s="78" t="s">
        <v>23</v>
      </c>
      <c r="Q246" s="79">
        <v>47107</v>
      </c>
      <c r="R246" s="66" t="s">
        <v>1337</v>
      </c>
      <c r="S246" s="58">
        <v>2024</v>
      </c>
      <c r="T246" s="58">
        <v>2028</v>
      </c>
      <c r="U246" s="58">
        <v>2031</v>
      </c>
      <c r="V246" s="58">
        <v>2031</v>
      </c>
      <c r="W246" s="58" t="s">
        <v>1338</v>
      </c>
      <c r="X246" s="58" t="s">
        <v>1339</v>
      </c>
      <c r="Y246" s="58" t="s">
        <v>1339</v>
      </c>
      <c r="Z246" s="58" t="s">
        <v>1339</v>
      </c>
      <c r="AA246" s="1"/>
      <c r="AB246" s="1"/>
    </row>
    <row r="247" spans="1:28" x14ac:dyDescent="0.3">
      <c r="A247" s="6" t="s">
        <v>531</v>
      </c>
      <c r="B247" s="6" t="s">
        <v>532</v>
      </c>
      <c r="C247" s="6" t="s">
        <v>1313</v>
      </c>
      <c r="D247" s="6" t="s">
        <v>4</v>
      </c>
      <c r="E247" s="6" t="s">
        <v>155</v>
      </c>
      <c r="F247" s="6" t="b">
        <v>1</v>
      </c>
      <c r="G247" s="6" t="s">
        <v>15</v>
      </c>
      <c r="H247" s="61">
        <v>110</v>
      </c>
      <c r="I247" s="61" t="s">
        <v>1169</v>
      </c>
      <c r="J247" s="73">
        <v>45476</v>
      </c>
      <c r="K247" s="70">
        <v>46794</v>
      </c>
      <c r="L247" s="70">
        <v>47907</v>
      </c>
      <c r="M247" s="71">
        <v>48158</v>
      </c>
      <c r="N247" s="77">
        <v>45565</v>
      </c>
      <c r="O247" s="78">
        <v>45930</v>
      </c>
      <c r="P247" s="78" t="s">
        <v>23</v>
      </c>
      <c r="Q247" s="79">
        <v>47107</v>
      </c>
      <c r="R247" s="66" t="s">
        <v>1337</v>
      </c>
      <c r="S247" s="58">
        <v>2024</v>
      </c>
      <c r="T247" s="58">
        <v>2028</v>
      </c>
      <c r="U247" s="58">
        <v>2031</v>
      </c>
      <c r="V247" s="58">
        <v>2031</v>
      </c>
      <c r="W247" s="58" t="s">
        <v>1338</v>
      </c>
      <c r="X247" s="58" t="s">
        <v>1339</v>
      </c>
      <c r="Y247" s="58" t="s">
        <v>1339</v>
      </c>
      <c r="Z247" s="58" t="s">
        <v>1339</v>
      </c>
      <c r="AA247" s="1"/>
      <c r="AB247" s="1"/>
    </row>
    <row r="248" spans="1:28" x14ac:dyDescent="0.3">
      <c r="A248" s="6" t="s">
        <v>533</v>
      </c>
      <c r="B248" s="54" t="s">
        <v>534</v>
      </c>
      <c r="C248" s="6" t="s">
        <v>33</v>
      </c>
      <c r="D248" s="54" t="s">
        <v>4</v>
      </c>
      <c r="E248" s="54" t="s">
        <v>96</v>
      </c>
      <c r="F248" s="54" t="b">
        <v>1</v>
      </c>
      <c r="G248" s="6" t="s">
        <v>100</v>
      </c>
      <c r="H248" s="61">
        <v>110</v>
      </c>
      <c r="I248" s="61" t="s">
        <v>382</v>
      </c>
      <c r="J248" s="73">
        <v>46342</v>
      </c>
      <c r="K248" s="70">
        <v>46631</v>
      </c>
      <c r="L248" s="70">
        <v>47543</v>
      </c>
      <c r="M248" s="71">
        <v>47638</v>
      </c>
      <c r="N248" s="77">
        <v>45991</v>
      </c>
      <c r="O248" s="78">
        <v>46631</v>
      </c>
      <c r="P248" s="78">
        <v>47543</v>
      </c>
      <c r="Q248" s="79">
        <v>47635</v>
      </c>
      <c r="R248" s="66" t="s">
        <v>1340</v>
      </c>
      <c r="S248" s="58">
        <v>2026</v>
      </c>
      <c r="T248" s="58">
        <v>2027</v>
      </c>
      <c r="U248" s="58">
        <v>2030</v>
      </c>
      <c r="V248" s="58">
        <v>2030</v>
      </c>
      <c r="W248" s="58" t="s">
        <v>1339</v>
      </c>
      <c r="X248" s="58" t="s">
        <v>1339</v>
      </c>
      <c r="Y248" s="58" t="s">
        <v>1339</v>
      </c>
      <c r="Z248" s="58" t="s">
        <v>1339</v>
      </c>
      <c r="AA248" s="1"/>
      <c r="AB248" s="1"/>
    </row>
    <row r="249" spans="1:28" x14ac:dyDescent="0.3">
      <c r="A249" s="6" t="s">
        <v>535</v>
      </c>
      <c r="B249" s="6" t="s">
        <v>536</v>
      </c>
      <c r="C249" s="6" t="s">
        <v>1313</v>
      </c>
      <c r="D249" s="6" t="s">
        <v>4</v>
      </c>
      <c r="E249" s="6" t="s">
        <v>155</v>
      </c>
      <c r="F249" s="6" t="b">
        <v>1</v>
      </c>
      <c r="G249" s="6" t="s">
        <v>15</v>
      </c>
      <c r="H249" s="61">
        <v>220</v>
      </c>
      <c r="I249" s="61" t="s">
        <v>1169</v>
      </c>
      <c r="J249" s="73">
        <v>46177</v>
      </c>
      <c r="K249" s="70">
        <v>46910</v>
      </c>
      <c r="L249" s="70">
        <v>47183</v>
      </c>
      <c r="M249" s="71">
        <v>47548</v>
      </c>
      <c r="N249" s="77">
        <v>46177</v>
      </c>
      <c r="O249" s="78">
        <v>46910</v>
      </c>
      <c r="P249" s="78">
        <v>47183</v>
      </c>
      <c r="Q249" s="79">
        <v>47548</v>
      </c>
      <c r="R249" s="66" t="s">
        <v>1337</v>
      </c>
      <c r="S249" s="58">
        <v>2026</v>
      </c>
      <c r="T249" s="58">
        <v>2028</v>
      </c>
      <c r="U249" s="58">
        <v>2029</v>
      </c>
      <c r="V249" s="58">
        <v>2030</v>
      </c>
      <c r="W249" s="58" t="s">
        <v>1341</v>
      </c>
      <c r="X249" s="58" t="s">
        <v>1339</v>
      </c>
      <c r="Y249" s="58" t="s">
        <v>1339</v>
      </c>
      <c r="Z249" s="58" t="s">
        <v>1339</v>
      </c>
      <c r="AA249" s="1"/>
      <c r="AB249" s="1"/>
    </row>
    <row r="250" spans="1:28" x14ac:dyDescent="0.3">
      <c r="A250" s="6" t="s">
        <v>537</v>
      </c>
      <c r="B250" s="6" t="s">
        <v>538</v>
      </c>
      <c r="C250" s="6" t="s">
        <v>58</v>
      </c>
      <c r="D250" s="6" t="s">
        <v>4</v>
      </c>
      <c r="E250" s="6" t="s">
        <v>114</v>
      </c>
      <c r="F250" s="6" t="b">
        <v>1</v>
      </c>
      <c r="G250" s="6" t="s">
        <v>15</v>
      </c>
      <c r="H250" s="61">
        <v>220</v>
      </c>
      <c r="I250" s="61" t="s">
        <v>1169</v>
      </c>
      <c r="J250" s="73">
        <v>45672</v>
      </c>
      <c r="K250" s="70">
        <v>47447</v>
      </c>
      <c r="L250" s="70" t="s">
        <v>23</v>
      </c>
      <c r="M250" s="71" t="s">
        <v>23</v>
      </c>
      <c r="N250" s="77" t="s">
        <v>23</v>
      </c>
      <c r="O250" s="78" t="s">
        <v>23</v>
      </c>
      <c r="P250" s="78" t="s">
        <v>23</v>
      </c>
      <c r="Q250" s="79" t="s">
        <v>23</v>
      </c>
      <c r="R250" s="66" t="s">
        <v>1337</v>
      </c>
      <c r="S250" s="58">
        <v>2025</v>
      </c>
      <c r="T250" s="58">
        <v>2029</v>
      </c>
      <c r="U250" s="58" t="s">
        <v>23</v>
      </c>
      <c r="V250" s="58" t="s">
        <v>23</v>
      </c>
      <c r="W250" s="58" t="s">
        <v>1338</v>
      </c>
      <c r="X250" s="58" t="s">
        <v>1339</v>
      </c>
      <c r="Y250" s="58" t="s">
        <v>1339</v>
      </c>
      <c r="Z250" s="58" t="s">
        <v>1339</v>
      </c>
      <c r="AA250" s="1"/>
      <c r="AB250" s="1"/>
    </row>
    <row r="251" spans="1:28" x14ac:dyDescent="0.3">
      <c r="A251" s="6" t="s">
        <v>539</v>
      </c>
      <c r="B251" s="6" t="s">
        <v>540</v>
      </c>
      <c r="C251" s="6" t="s">
        <v>227</v>
      </c>
      <c r="D251" s="6" t="s">
        <v>4</v>
      </c>
      <c r="E251" s="6" t="s">
        <v>155</v>
      </c>
      <c r="F251" s="6" t="b">
        <v>1</v>
      </c>
      <c r="G251" s="6" t="s">
        <v>15</v>
      </c>
      <c r="H251" s="61">
        <v>110</v>
      </c>
      <c r="I251" s="61" t="s">
        <v>1169</v>
      </c>
      <c r="J251" s="73">
        <v>45646</v>
      </c>
      <c r="K251" s="70">
        <v>47473</v>
      </c>
      <c r="L251" s="70">
        <v>48550</v>
      </c>
      <c r="M251" s="71">
        <v>49150</v>
      </c>
      <c r="N251" s="77">
        <v>45747</v>
      </c>
      <c r="O251" s="78">
        <v>46112</v>
      </c>
      <c r="P251" s="78" t="s">
        <v>23</v>
      </c>
      <c r="Q251" s="79">
        <v>47107</v>
      </c>
      <c r="R251" s="66" t="s">
        <v>1337</v>
      </c>
      <c r="S251" s="58">
        <v>2024</v>
      </c>
      <c r="T251" s="58">
        <v>2029</v>
      </c>
      <c r="U251" s="58">
        <v>2032</v>
      </c>
      <c r="V251" s="58">
        <v>2034</v>
      </c>
      <c r="W251" s="58" t="s">
        <v>1338</v>
      </c>
      <c r="X251" s="58" t="s">
        <v>1339</v>
      </c>
      <c r="Y251" s="58" t="s">
        <v>1339</v>
      </c>
      <c r="Z251" s="58" t="s">
        <v>1339</v>
      </c>
      <c r="AA251" s="1"/>
      <c r="AB251" s="1"/>
    </row>
    <row r="252" spans="1:28" x14ac:dyDescent="0.3">
      <c r="A252" s="6" t="s">
        <v>541</v>
      </c>
      <c r="B252" s="6" t="s">
        <v>542</v>
      </c>
      <c r="C252" s="6" t="s">
        <v>212</v>
      </c>
      <c r="D252" s="6" t="s">
        <v>4</v>
      </c>
      <c r="E252" s="6" t="s">
        <v>96</v>
      </c>
      <c r="F252" s="6" t="b">
        <v>1</v>
      </c>
      <c r="G252" s="6" t="s">
        <v>107</v>
      </c>
      <c r="H252" s="61">
        <v>220</v>
      </c>
      <c r="I252" s="61" t="s">
        <v>1168</v>
      </c>
      <c r="J252" s="73">
        <v>45749</v>
      </c>
      <c r="K252" s="70">
        <v>46042</v>
      </c>
      <c r="L252" s="70">
        <v>46625</v>
      </c>
      <c r="M252" s="71">
        <v>46625</v>
      </c>
      <c r="N252" s="77">
        <v>45749</v>
      </c>
      <c r="O252" s="78">
        <v>46010</v>
      </c>
      <c r="P252" s="78">
        <v>46625</v>
      </c>
      <c r="Q252" s="79">
        <v>46625</v>
      </c>
      <c r="R252" s="66" t="s">
        <v>1337</v>
      </c>
      <c r="S252" s="58">
        <v>2025</v>
      </c>
      <c r="T252" s="58">
        <v>2026</v>
      </c>
      <c r="U252" s="58">
        <v>2027</v>
      </c>
      <c r="V252" s="58">
        <v>2027</v>
      </c>
      <c r="W252" s="58" t="s">
        <v>1338</v>
      </c>
      <c r="X252" s="58" t="s">
        <v>1341</v>
      </c>
      <c r="Y252" s="58" t="s">
        <v>1339</v>
      </c>
      <c r="Z252" s="58" t="s">
        <v>1339</v>
      </c>
      <c r="AA252" s="1"/>
      <c r="AB252" s="1"/>
    </row>
    <row r="253" spans="1:28" x14ac:dyDescent="0.3">
      <c r="A253" s="6" t="s">
        <v>543</v>
      </c>
      <c r="B253" s="6" t="s">
        <v>544</v>
      </c>
      <c r="C253" s="6" t="s">
        <v>36</v>
      </c>
      <c r="D253" s="6" t="s">
        <v>4</v>
      </c>
      <c r="E253" s="6" t="s">
        <v>96</v>
      </c>
      <c r="F253" s="6" t="b">
        <v>1</v>
      </c>
      <c r="G253" s="6" t="s">
        <v>107</v>
      </c>
      <c r="H253" s="61">
        <v>110</v>
      </c>
      <c r="I253" s="61" t="s">
        <v>1169</v>
      </c>
      <c r="J253" s="73">
        <v>45964</v>
      </c>
      <c r="K253" s="70">
        <v>46293</v>
      </c>
      <c r="L253" s="70" t="s">
        <v>23</v>
      </c>
      <c r="M253" s="71" t="s">
        <v>23</v>
      </c>
      <c r="N253" s="77">
        <v>45930</v>
      </c>
      <c r="O253" s="78">
        <v>46295</v>
      </c>
      <c r="P253" s="78">
        <v>46744</v>
      </c>
      <c r="Q253" s="79">
        <v>46975</v>
      </c>
      <c r="R253" s="66" t="s">
        <v>1337</v>
      </c>
      <c r="S253" s="58">
        <v>2025</v>
      </c>
      <c r="T253" s="58">
        <v>2026</v>
      </c>
      <c r="U253" s="58" t="s">
        <v>23</v>
      </c>
      <c r="V253" s="58" t="s">
        <v>23</v>
      </c>
      <c r="W253" s="58" t="s">
        <v>1338</v>
      </c>
      <c r="X253" s="58" t="s">
        <v>1339</v>
      </c>
      <c r="Y253" s="58" t="s">
        <v>1339</v>
      </c>
      <c r="Z253" s="58" t="s">
        <v>1339</v>
      </c>
      <c r="AA253" s="1"/>
      <c r="AB253" s="1"/>
    </row>
    <row r="254" spans="1:28" x14ac:dyDescent="0.3">
      <c r="A254" s="6" t="s">
        <v>545</v>
      </c>
      <c r="B254" s="6" t="s">
        <v>546</v>
      </c>
      <c r="C254" s="6" t="s">
        <v>1313</v>
      </c>
      <c r="D254" s="6" t="s">
        <v>4</v>
      </c>
      <c r="E254" s="6" t="s">
        <v>114</v>
      </c>
      <c r="F254" s="6" t="b">
        <v>1</v>
      </c>
      <c r="G254" s="6" t="s">
        <v>15</v>
      </c>
      <c r="H254" s="61">
        <v>110</v>
      </c>
      <c r="I254" s="61" t="s">
        <v>1169</v>
      </c>
      <c r="J254" s="73">
        <v>46101</v>
      </c>
      <c r="K254" s="70">
        <v>46468</v>
      </c>
      <c r="L254" s="70" t="s">
        <v>23</v>
      </c>
      <c r="M254" s="71">
        <v>47253</v>
      </c>
      <c r="N254" s="77">
        <v>46073</v>
      </c>
      <c r="O254" s="78">
        <v>46438</v>
      </c>
      <c r="P254" s="78" t="s">
        <v>23</v>
      </c>
      <c r="Q254" s="79">
        <v>47225</v>
      </c>
      <c r="R254" s="66" t="s">
        <v>1337</v>
      </c>
      <c r="S254" s="58">
        <v>2026</v>
      </c>
      <c r="T254" s="58">
        <v>2027</v>
      </c>
      <c r="U254" s="58" t="s">
        <v>23</v>
      </c>
      <c r="V254" s="58">
        <v>2029</v>
      </c>
      <c r="W254" s="58" t="s">
        <v>1341</v>
      </c>
      <c r="X254" s="58" t="s">
        <v>1339</v>
      </c>
      <c r="Y254" s="58" t="s">
        <v>1339</v>
      </c>
      <c r="Z254" s="58" t="s">
        <v>1339</v>
      </c>
      <c r="AA254" s="1"/>
      <c r="AB254" s="1"/>
    </row>
    <row r="255" spans="1:28" x14ac:dyDescent="0.3">
      <c r="A255" s="6" t="s">
        <v>547</v>
      </c>
      <c r="B255" s="6" t="s">
        <v>548</v>
      </c>
      <c r="C255" s="6" t="s">
        <v>55</v>
      </c>
      <c r="D255" s="6" t="s">
        <v>4</v>
      </c>
      <c r="E255" s="6" t="s">
        <v>114</v>
      </c>
      <c r="F255" s="6" t="b">
        <v>1</v>
      </c>
      <c r="G255" s="6" t="s">
        <v>26</v>
      </c>
      <c r="H255" s="61">
        <v>220</v>
      </c>
      <c r="I255" s="61" t="s">
        <v>1169</v>
      </c>
      <c r="J255" s="73">
        <v>46111</v>
      </c>
      <c r="K255" s="70">
        <v>47156</v>
      </c>
      <c r="L255" s="70">
        <v>48062</v>
      </c>
      <c r="M255" s="71">
        <v>49243</v>
      </c>
      <c r="N255" s="77" t="s">
        <v>23</v>
      </c>
      <c r="O255" s="78" t="s">
        <v>23</v>
      </c>
      <c r="P255" s="78" t="s">
        <v>23</v>
      </c>
      <c r="Q255" s="79" t="s">
        <v>23</v>
      </c>
      <c r="R255" s="66" t="s">
        <v>1337</v>
      </c>
      <c r="S255" s="58">
        <v>2026</v>
      </c>
      <c r="T255" s="58">
        <v>2029</v>
      </c>
      <c r="U255" s="58">
        <v>2031</v>
      </c>
      <c r="V255" s="58">
        <v>2034</v>
      </c>
      <c r="W255" s="58" t="s">
        <v>1341</v>
      </c>
      <c r="X255" s="58" t="s">
        <v>1339</v>
      </c>
      <c r="Y255" s="58" t="s">
        <v>1339</v>
      </c>
      <c r="Z255" s="58" t="s">
        <v>1339</v>
      </c>
      <c r="AA255" s="1"/>
      <c r="AB255" s="1"/>
    </row>
    <row r="256" spans="1:28" x14ac:dyDescent="0.3">
      <c r="A256" s="6" t="s">
        <v>549</v>
      </c>
      <c r="B256" s="6" t="s">
        <v>550</v>
      </c>
      <c r="C256" s="6" t="s">
        <v>49</v>
      </c>
      <c r="D256" s="6" t="s">
        <v>4</v>
      </c>
      <c r="E256" s="6" t="s">
        <v>114</v>
      </c>
      <c r="F256" s="6" t="b">
        <v>1</v>
      </c>
      <c r="G256" s="6" t="s">
        <v>26</v>
      </c>
      <c r="H256" s="61">
        <v>110</v>
      </c>
      <c r="I256" s="61" t="s">
        <v>1169</v>
      </c>
      <c r="J256" s="73">
        <v>46085</v>
      </c>
      <c r="K256" s="70">
        <v>47155</v>
      </c>
      <c r="L256" s="70">
        <v>48062</v>
      </c>
      <c r="M256" s="71">
        <v>49243</v>
      </c>
      <c r="N256" s="77" t="s">
        <v>23</v>
      </c>
      <c r="O256" s="78" t="s">
        <v>23</v>
      </c>
      <c r="P256" s="78" t="s">
        <v>23</v>
      </c>
      <c r="Q256" s="79" t="s">
        <v>23</v>
      </c>
      <c r="R256" s="66" t="s">
        <v>1337</v>
      </c>
      <c r="S256" s="58">
        <v>2026</v>
      </c>
      <c r="T256" s="58">
        <v>2029</v>
      </c>
      <c r="U256" s="58">
        <v>2031</v>
      </c>
      <c r="V256" s="58">
        <v>2034</v>
      </c>
      <c r="W256" s="58" t="s">
        <v>1341</v>
      </c>
      <c r="X256" s="58" t="s">
        <v>1339</v>
      </c>
      <c r="Y256" s="58" t="s">
        <v>1339</v>
      </c>
      <c r="Z256" s="58" t="s">
        <v>1339</v>
      </c>
      <c r="AA256" s="1"/>
      <c r="AB256" s="1"/>
    </row>
    <row r="257" spans="1:28" x14ac:dyDescent="0.3">
      <c r="A257" s="6" t="s">
        <v>551</v>
      </c>
      <c r="B257" s="6" t="s">
        <v>552</v>
      </c>
      <c r="C257" s="6" t="s">
        <v>82</v>
      </c>
      <c r="D257" s="6" t="s">
        <v>4</v>
      </c>
      <c r="E257" s="6" t="s">
        <v>114</v>
      </c>
      <c r="F257" s="6" t="b">
        <v>1</v>
      </c>
      <c r="G257" s="6" t="s">
        <v>15</v>
      </c>
      <c r="H257" s="61">
        <v>110</v>
      </c>
      <c r="I257" s="61" t="s">
        <v>1169</v>
      </c>
      <c r="J257" s="73">
        <v>45629</v>
      </c>
      <c r="K257" s="70">
        <v>46644</v>
      </c>
      <c r="L257" s="70">
        <v>47438</v>
      </c>
      <c r="M257" s="71">
        <v>47835</v>
      </c>
      <c r="N257" s="77" t="s">
        <v>23</v>
      </c>
      <c r="O257" s="78" t="s">
        <v>23</v>
      </c>
      <c r="P257" s="78" t="s">
        <v>23</v>
      </c>
      <c r="Q257" s="79" t="s">
        <v>23</v>
      </c>
      <c r="R257" s="66" t="s">
        <v>1337</v>
      </c>
      <c r="S257" s="58">
        <v>2024</v>
      </c>
      <c r="T257" s="58">
        <v>2027</v>
      </c>
      <c r="U257" s="58">
        <v>2029</v>
      </c>
      <c r="V257" s="58">
        <v>2030</v>
      </c>
      <c r="W257" s="58" t="s">
        <v>1338</v>
      </c>
      <c r="X257" s="58" t="s">
        <v>1339</v>
      </c>
      <c r="Y257" s="58" t="s">
        <v>1339</v>
      </c>
      <c r="Z257" s="58" t="s">
        <v>1339</v>
      </c>
      <c r="AA257" s="1"/>
      <c r="AB257" s="1"/>
    </row>
    <row r="258" spans="1:28" x14ac:dyDescent="0.3">
      <c r="A258" s="6" t="s">
        <v>553</v>
      </c>
      <c r="B258" s="6" t="s">
        <v>554</v>
      </c>
      <c r="C258" s="6" t="s">
        <v>82</v>
      </c>
      <c r="D258" s="6" t="s">
        <v>4</v>
      </c>
      <c r="E258" s="6" t="s">
        <v>114</v>
      </c>
      <c r="F258" s="6" t="b">
        <v>1</v>
      </c>
      <c r="G258" s="6" t="s">
        <v>15</v>
      </c>
      <c r="H258" s="61" t="s">
        <v>1158</v>
      </c>
      <c r="I258" s="61" t="s">
        <v>1169</v>
      </c>
      <c r="J258" s="73">
        <v>45632</v>
      </c>
      <c r="K258" s="70">
        <v>46847</v>
      </c>
      <c r="L258" s="70" t="s">
        <v>23</v>
      </c>
      <c r="M258" s="71" t="s">
        <v>23</v>
      </c>
      <c r="N258" s="77" t="s">
        <v>23</v>
      </c>
      <c r="O258" s="78" t="s">
        <v>23</v>
      </c>
      <c r="P258" s="78" t="s">
        <v>23</v>
      </c>
      <c r="Q258" s="79" t="s">
        <v>23</v>
      </c>
      <c r="R258" s="66" t="s">
        <v>1337</v>
      </c>
      <c r="S258" s="58">
        <v>2024</v>
      </c>
      <c r="T258" s="58">
        <v>2028</v>
      </c>
      <c r="U258" s="58" t="s">
        <v>23</v>
      </c>
      <c r="V258" s="58" t="s">
        <v>23</v>
      </c>
      <c r="W258" s="58" t="s">
        <v>1338</v>
      </c>
      <c r="X258" s="58" t="s">
        <v>1339</v>
      </c>
      <c r="Y258" s="58" t="s">
        <v>1339</v>
      </c>
      <c r="Z258" s="58" t="s">
        <v>1339</v>
      </c>
      <c r="AA258" s="1"/>
      <c r="AB258" s="1"/>
    </row>
    <row r="259" spans="1:28" x14ac:dyDescent="0.3">
      <c r="A259" s="6" t="s">
        <v>555</v>
      </c>
      <c r="B259" s="54" t="s">
        <v>556</v>
      </c>
      <c r="C259" s="6" t="s">
        <v>1313</v>
      </c>
      <c r="D259" s="54" t="s">
        <v>4</v>
      </c>
      <c r="E259" s="54" t="s">
        <v>96</v>
      </c>
      <c r="F259" s="54" t="b">
        <v>1</v>
      </c>
      <c r="G259" s="6" t="s">
        <v>100</v>
      </c>
      <c r="H259" s="61">
        <v>110</v>
      </c>
      <c r="I259" s="61" t="s">
        <v>1169</v>
      </c>
      <c r="J259" s="73">
        <v>45672</v>
      </c>
      <c r="K259" s="70">
        <v>46339</v>
      </c>
      <c r="L259" s="70">
        <v>47284</v>
      </c>
      <c r="M259" s="71">
        <v>47378</v>
      </c>
      <c r="N259" s="77">
        <v>45630</v>
      </c>
      <c r="O259" s="78">
        <v>46471</v>
      </c>
      <c r="P259" s="78">
        <v>47284</v>
      </c>
      <c r="Q259" s="79">
        <v>47376</v>
      </c>
      <c r="R259" s="66" t="s">
        <v>1340</v>
      </c>
      <c r="S259" s="58">
        <v>2025</v>
      </c>
      <c r="T259" s="58">
        <v>2026</v>
      </c>
      <c r="U259" s="58">
        <v>2029</v>
      </c>
      <c r="V259" s="58">
        <v>2029</v>
      </c>
      <c r="W259" s="58" t="s">
        <v>1338</v>
      </c>
      <c r="X259" s="58" t="s">
        <v>1339</v>
      </c>
      <c r="Y259" s="58" t="s">
        <v>1339</v>
      </c>
      <c r="Z259" s="58" t="s">
        <v>1339</v>
      </c>
      <c r="AA259" s="1"/>
      <c r="AB259" s="1"/>
    </row>
    <row r="260" spans="1:28" x14ac:dyDescent="0.3">
      <c r="A260" s="6" t="s">
        <v>557</v>
      </c>
      <c r="B260" s="6" t="s">
        <v>558</v>
      </c>
      <c r="C260" s="6" t="s">
        <v>36</v>
      </c>
      <c r="D260" s="6" t="s">
        <v>4</v>
      </c>
      <c r="E260" s="6" t="s">
        <v>114</v>
      </c>
      <c r="F260" s="6" t="b">
        <v>1</v>
      </c>
      <c r="G260" s="6" t="s">
        <v>15</v>
      </c>
      <c r="H260" s="61">
        <v>220</v>
      </c>
      <c r="I260" s="61" t="s">
        <v>1169</v>
      </c>
      <c r="J260" s="73">
        <v>45714</v>
      </c>
      <c r="K260" s="70">
        <v>46937</v>
      </c>
      <c r="L260" s="70">
        <v>47960</v>
      </c>
      <c r="M260" s="71">
        <v>48675</v>
      </c>
      <c r="N260" s="77" t="s">
        <v>23</v>
      </c>
      <c r="O260" s="78" t="s">
        <v>23</v>
      </c>
      <c r="P260" s="78" t="s">
        <v>23</v>
      </c>
      <c r="Q260" s="79" t="s">
        <v>23</v>
      </c>
      <c r="R260" s="66" t="s">
        <v>1337</v>
      </c>
      <c r="S260" s="58">
        <v>2025</v>
      </c>
      <c r="T260" s="58">
        <v>2028</v>
      </c>
      <c r="U260" s="58">
        <v>2031</v>
      </c>
      <c r="V260" s="58">
        <v>2033</v>
      </c>
      <c r="W260" s="58" t="s">
        <v>1338</v>
      </c>
      <c r="X260" s="58" t="s">
        <v>1339</v>
      </c>
      <c r="Y260" s="58" t="s">
        <v>1339</v>
      </c>
      <c r="Z260" s="58" t="s">
        <v>1339</v>
      </c>
      <c r="AA260" s="1"/>
      <c r="AB260" s="1"/>
    </row>
    <row r="261" spans="1:28" x14ac:dyDescent="0.3">
      <c r="A261" s="6" t="s">
        <v>559</v>
      </c>
      <c r="B261" s="6" t="s">
        <v>560</v>
      </c>
      <c r="C261" s="6" t="s">
        <v>1313</v>
      </c>
      <c r="D261" s="6" t="s">
        <v>4</v>
      </c>
      <c r="E261" s="6" t="s">
        <v>114</v>
      </c>
      <c r="F261" s="6" t="b">
        <v>1</v>
      </c>
      <c r="G261" s="6" t="s">
        <v>15</v>
      </c>
      <c r="H261" s="61">
        <v>110</v>
      </c>
      <c r="I261" s="61" t="s">
        <v>382</v>
      </c>
      <c r="J261" s="73">
        <v>46434</v>
      </c>
      <c r="K261" s="70">
        <v>47445</v>
      </c>
      <c r="L261" s="70">
        <v>47970</v>
      </c>
      <c r="M261" s="71">
        <v>48585</v>
      </c>
      <c r="N261" s="77" t="s">
        <v>23</v>
      </c>
      <c r="O261" s="78" t="s">
        <v>23</v>
      </c>
      <c r="P261" s="78" t="s">
        <v>23</v>
      </c>
      <c r="Q261" s="79" t="s">
        <v>23</v>
      </c>
      <c r="R261" s="66" t="s">
        <v>1340</v>
      </c>
      <c r="S261" s="58">
        <v>2027</v>
      </c>
      <c r="T261" s="58">
        <v>2029</v>
      </c>
      <c r="U261" s="58">
        <v>2031</v>
      </c>
      <c r="V261" s="58">
        <v>2033</v>
      </c>
      <c r="W261" s="58" t="s">
        <v>1339</v>
      </c>
      <c r="X261" s="58" t="s">
        <v>1339</v>
      </c>
      <c r="Y261" s="58" t="s">
        <v>1339</v>
      </c>
      <c r="Z261" s="58" t="s">
        <v>1339</v>
      </c>
      <c r="AA261" s="1"/>
      <c r="AB261" s="1"/>
    </row>
    <row r="262" spans="1:28" x14ac:dyDescent="0.3">
      <c r="A262" s="6" t="s">
        <v>561</v>
      </c>
      <c r="B262" s="6" t="s">
        <v>562</v>
      </c>
      <c r="C262" s="6" t="s">
        <v>1313</v>
      </c>
      <c r="D262" s="6" t="s">
        <v>4</v>
      </c>
      <c r="E262" s="6" t="s">
        <v>114</v>
      </c>
      <c r="F262" s="6" t="b">
        <v>1</v>
      </c>
      <c r="G262" s="6" t="s">
        <v>15</v>
      </c>
      <c r="H262" s="61">
        <v>110</v>
      </c>
      <c r="I262" s="61" t="s">
        <v>382</v>
      </c>
      <c r="J262" s="73">
        <v>46376</v>
      </c>
      <c r="K262" s="70">
        <v>46844</v>
      </c>
      <c r="L262" s="70">
        <v>49189</v>
      </c>
      <c r="M262" s="71">
        <v>49554</v>
      </c>
      <c r="N262" s="77">
        <v>46376</v>
      </c>
      <c r="O262" s="78">
        <v>46844</v>
      </c>
      <c r="P262" s="78">
        <v>49189</v>
      </c>
      <c r="Q262" s="79">
        <v>49554</v>
      </c>
      <c r="R262" s="66" t="s">
        <v>1337</v>
      </c>
      <c r="S262" s="58">
        <v>2026</v>
      </c>
      <c r="T262" s="58">
        <v>2028</v>
      </c>
      <c r="U262" s="58">
        <v>2034</v>
      </c>
      <c r="V262" s="58">
        <v>2035</v>
      </c>
      <c r="W262" s="58" t="s">
        <v>1339</v>
      </c>
      <c r="X262" s="58" t="s">
        <v>1339</v>
      </c>
      <c r="Y262" s="58" t="s">
        <v>1339</v>
      </c>
      <c r="Z262" s="58" t="s">
        <v>1339</v>
      </c>
      <c r="AA262" s="1"/>
      <c r="AB262" s="1"/>
    </row>
    <row r="263" spans="1:28" x14ac:dyDescent="0.3">
      <c r="A263" s="6" t="s">
        <v>563</v>
      </c>
      <c r="B263" s="6" t="s">
        <v>564</v>
      </c>
      <c r="C263" s="6" t="s">
        <v>82</v>
      </c>
      <c r="D263" s="6" t="s">
        <v>4</v>
      </c>
      <c r="E263" s="6" t="s">
        <v>114</v>
      </c>
      <c r="F263" s="6" t="b">
        <v>1</v>
      </c>
      <c r="G263" s="6" t="s">
        <v>15</v>
      </c>
      <c r="H263" s="61">
        <v>110</v>
      </c>
      <c r="I263" s="61" t="s">
        <v>382</v>
      </c>
      <c r="J263" s="73">
        <v>46723</v>
      </c>
      <c r="K263" s="70">
        <v>46874</v>
      </c>
      <c r="L263" s="70">
        <v>49189</v>
      </c>
      <c r="M263" s="71">
        <v>49554</v>
      </c>
      <c r="N263" s="77">
        <v>46723</v>
      </c>
      <c r="O263" s="78">
        <v>46874</v>
      </c>
      <c r="P263" s="78">
        <v>49189</v>
      </c>
      <c r="Q263" s="79">
        <v>49554</v>
      </c>
      <c r="R263" s="66" t="s">
        <v>1337</v>
      </c>
      <c r="S263" s="58">
        <v>2027</v>
      </c>
      <c r="T263" s="58">
        <v>2028</v>
      </c>
      <c r="U263" s="58">
        <v>2034</v>
      </c>
      <c r="V263" s="58">
        <v>2035</v>
      </c>
      <c r="W263" s="58" t="s">
        <v>1339</v>
      </c>
      <c r="X263" s="58" t="s">
        <v>1339</v>
      </c>
      <c r="Y263" s="58" t="s">
        <v>1339</v>
      </c>
      <c r="Z263" s="58" t="s">
        <v>1339</v>
      </c>
      <c r="AA263" s="1"/>
      <c r="AB263" s="1"/>
    </row>
    <row r="264" spans="1:28" x14ac:dyDescent="0.3">
      <c r="A264" s="6" t="s">
        <v>565</v>
      </c>
      <c r="B264" s="54" t="s">
        <v>566</v>
      </c>
      <c r="C264" s="6" t="s">
        <v>108</v>
      </c>
      <c r="D264" s="54" t="s">
        <v>4</v>
      </c>
      <c r="E264" s="54" t="s">
        <v>96</v>
      </c>
      <c r="F264" s="54" t="b">
        <v>1</v>
      </c>
      <c r="G264" s="6" t="s">
        <v>100</v>
      </c>
      <c r="H264" s="61">
        <v>110</v>
      </c>
      <c r="I264" s="61" t="s">
        <v>1169</v>
      </c>
      <c r="J264" s="73">
        <v>45785</v>
      </c>
      <c r="K264" s="70">
        <v>46325</v>
      </c>
      <c r="L264" s="70">
        <v>46479</v>
      </c>
      <c r="M264" s="71">
        <v>46813</v>
      </c>
      <c r="N264" s="77">
        <v>45785</v>
      </c>
      <c r="O264" s="78">
        <v>46082</v>
      </c>
      <c r="P264" s="78">
        <v>46479</v>
      </c>
      <c r="Q264" s="79">
        <v>46813</v>
      </c>
      <c r="R264" s="66" t="s">
        <v>1340</v>
      </c>
      <c r="S264" s="58">
        <v>2025</v>
      </c>
      <c r="T264" s="58">
        <v>2026</v>
      </c>
      <c r="U264" s="58">
        <v>2028</v>
      </c>
      <c r="V264" s="58">
        <v>2028</v>
      </c>
      <c r="W264" s="58" t="s">
        <v>1338</v>
      </c>
      <c r="X264" s="58" t="s">
        <v>1339</v>
      </c>
      <c r="Y264" s="58" t="s">
        <v>1339</v>
      </c>
      <c r="Z264" s="58" t="s">
        <v>1339</v>
      </c>
      <c r="AA264" s="1"/>
      <c r="AB264" s="1"/>
    </row>
    <row r="265" spans="1:28" x14ac:dyDescent="0.3">
      <c r="A265" s="6" t="s">
        <v>567</v>
      </c>
      <c r="B265" s="6" t="s">
        <v>568</v>
      </c>
      <c r="C265" s="6" t="s">
        <v>1313</v>
      </c>
      <c r="D265" s="6" t="s">
        <v>4</v>
      </c>
      <c r="E265" s="6" t="s">
        <v>114</v>
      </c>
      <c r="F265" s="6" t="b">
        <v>1</v>
      </c>
      <c r="G265" s="6" t="s">
        <v>15</v>
      </c>
      <c r="H265" s="61">
        <v>110</v>
      </c>
      <c r="I265" s="61" t="s">
        <v>1169</v>
      </c>
      <c r="J265" s="73">
        <v>45975</v>
      </c>
      <c r="K265" s="70">
        <v>47784</v>
      </c>
      <c r="L265" s="70">
        <v>47998</v>
      </c>
      <c r="M265" s="71">
        <v>48204</v>
      </c>
      <c r="N265" s="77" t="s">
        <v>23</v>
      </c>
      <c r="O265" s="78" t="s">
        <v>23</v>
      </c>
      <c r="P265" s="78" t="s">
        <v>23</v>
      </c>
      <c r="Q265" s="79" t="s">
        <v>23</v>
      </c>
      <c r="R265" s="66" t="s">
        <v>1337</v>
      </c>
      <c r="S265" s="58">
        <v>2025</v>
      </c>
      <c r="T265" s="58">
        <v>2030</v>
      </c>
      <c r="U265" s="58">
        <v>2031</v>
      </c>
      <c r="V265" s="58">
        <v>2031</v>
      </c>
      <c r="W265" s="58" t="s">
        <v>1338</v>
      </c>
      <c r="X265" s="58" t="s">
        <v>1339</v>
      </c>
      <c r="Y265" s="58" t="s">
        <v>1339</v>
      </c>
      <c r="Z265" s="58" t="s">
        <v>1339</v>
      </c>
      <c r="AA265" s="1"/>
      <c r="AB265" s="1"/>
    </row>
    <row r="266" spans="1:28" x14ac:dyDescent="0.3">
      <c r="A266" s="6" t="s">
        <v>569</v>
      </c>
      <c r="B266" s="6" t="s">
        <v>570</v>
      </c>
      <c r="C266" s="6" t="s">
        <v>55</v>
      </c>
      <c r="D266" s="6" t="s">
        <v>4</v>
      </c>
      <c r="E266" s="6" t="s">
        <v>96</v>
      </c>
      <c r="F266" s="6" t="b">
        <v>1</v>
      </c>
      <c r="G266" s="6" t="s">
        <v>107</v>
      </c>
      <c r="H266" s="61">
        <v>110</v>
      </c>
      <c r="I266" s="61" t="s">
        <v>1169</v>
      </c>
      <c r="J266" s="73">
        <v>45630</v>
      </c>
      <c r="K266" s="70" t="s">
        <v>23</v>
      </c>
      <c r="L266" s="70" t="s">
        <v>23</v>
      </c>
      <c r="M266" s="71" t="s">
        <v>23</v>
      </c>
      <c r="N266" s="77">
        <v>45630</v>
      </c>
      <c r="O266" s="78">
        <v>46750</v>
      </c>
      <c r="P266" s="78">
        <v>47360</v>
      </c>
      <c r="Q266" s="79">
        <v>47363</v>
      </c>
      <c r="R266" s="66" t="s">
        <v>1337</v>
      </c>
      <c r="S266" s="58">
        <v>2024</v>
      </c>
      <c r="T266" s="58" t="s">
        <v>23</v>
      </c>
      <c r="U266" s="58" t="s">
        <v>23</v>
      </c>
      <c r="V266" s="58" t="s">
        <v>23</v>
      </c>
      <c r="W266" s="58" t="s">
        <v>1338</v>
      </c>
      <c r="X266" s="58" t="s">
        <v>1339</v>
      </c>
      <c r="Y266" s="58" t="s">
        <v>1339</v>
      </c>
      <c r="Z266" s="58" t="s">
        <v>1339</v>
      </c>
      <c r="AA266" s="1"/>
      <c r="AB266" s="1"/>
    </row>
    <row r="267" spans="1:28" x14ac:dyDescent="0.3">
      <c r="A267" s="6" t="s">
        <v>571</v>
      </c>
      <c r="B267" s="54" t="s">
        <v>572</v>
      </c>
      <c r="C267" s="6" t="s">
        <v>82</v>
      </c>
      <c r="D267" s="54" t="s">
        <v>4</v>
      </c>
      <c r="E267" s="54" t="s">
        <v>114</v>
      </c>
      <c r="F267" s="54" t="b">
        <v>1</v>
      </c>
      <c r="G267" s="6" t="s">
        <v>100</v>
      </c>
      <c r="H267" s="61">
        <v>110</v>
      </c>
      <c r="I267" s="61" t="s">
        <v>1169</v>
      </c>
      <c r="J267" s="73">
        <v>45693</v>
      </c>
      <c r="K267" s="70">
        <v>46806</v>
      </c>
      <c r="L267" s="70">
        <v>48099</v>
      </c>
      <c r="M267" s="71">
        <v>48491</v>
      </c>
      <c r="N267" s="77" t="s">
        <v>23</v>
      </c>
      <c r="O267" s="78" t="s">
        <v>23</v>
      </c>
      <c r="P267" s="78" t="s">
        <v>23</v>
      </c>
      <c r="Q267" s="79" t="s">
        <v>23</v>
      </c>
      <c r="R267" s="66" t="s">
        <v>1337</v>
      </c>
      <c r="S267" s="58">
        <v>2025</v>
      </c>
      <c r="T267" s="58">
        <v>2028</v>
      </c>
      <c r="U267" s="58">
        <v>2031</v>
      </c>
      <c r="V267" s="58">
        <v>2032</v>
      </c>
      <c r="W267" s="58" t="s">
        <v>1338</v>
      </c>
      <c r="X267" s="58" t="s">
        <v>1339</v>
      </c>
      <c r="Y267" s="58" t="s">
        <v>1339</v>
      </c>
      <c r="Z267" s="58" t="s">
        <v>1339</v>
      </c>
      <c r="AA267" s="1"/>
      <c r="AB267" s="1"/>
    </row>
    <row r="268" spans="1:28" x14ac:dyDescent="0.3">
      <c r="A268" s="6" t="s">
        <v>573</v>
      </c>
      <c r="B268" s="54" t="s">
        <v>574</v>
      </c>
      <c r="C268" s="6" t="s">
        <v>58</v>
      </c>
      <c r="D268" s="54" t="s">
        <v>4</v>
      </c>
      <c r="E268" s="54" t="s">
        <v>114</v>
      </c>
      <c r="F268" s="54" t="b">
        <v>1</v>
      </c>
      <c r="G268" s="6" t="s">
        <v>100</v>
      </c>
      <c r="H268" s="61">
        <v>110</v>
      </c>
      <c r="I268" s="61" t="s">
        <v>1169</v>
      </c>
      <c r="J268" s="73">
        <v>45769</v>
      </c>
      <c r="K268" s="70">
        <v>47470</v>
      </c>
      <c r="L268" s="70">
        <v>48463</v>
      </c>
      <c r="M268" s="71">
        <v>48935</v>
      </c>
      <c r="N268" s="77" t="s">
        <v>23</v>
      </c>
      <c r="O268" s="78" t="s">
        <v>23</v>
      </c>
      <c r="P268" s="78" t="s">
        <v>23</v>
      </c>
      <c r="Q268" s="79" t="s">
        <v>23</v>
      </c>
      <c r="R268" s="66" t="s">
        <v>1337</v>
      </c>
      <c r="S268" s="58">
        <v>2025</v>
      </c>
      <c r="T268" s="58">
        <v>2029</v>
      </c>
      <c r="U268" s="58">
        <v>2032</v>
      </c>
      <c r="V268" s="58">
        <v>2033</v>
      </c>
      <c r="W268" s="58" t="s">
        <v>1338</v>
      </c>
      <c r="X268" s="58" t="s">
        <v>1339</v>
      </c>
      <c r="Y268" s="58" t="s">
        <v>1339</v>
      </c>
      <c r="Z268" s="58" t="s">
        <v>1339</v>
      </c>
      <c r="AA268" s="1"/>
      <c r="AB268" s="1"/>
    </row>
    <row r="269" spans="1:28" x14ac:dyDescent="0.3">
      <c r="A269" s="6" t="s">
        <v>575</v>
      </c>
      <c r="B269" s="6" t="s">
        <v>576</v>
      </c>
      <c r="C269" s="6" t="s">
        <v>16</v>
      </c>
      <c r="D269" s="6" t="s">
        <v>4</v>
      </c>
      <c r="E269" s="6" t="s">
        <v>114</v>
      </c>
      <c r="F269" s="6" t="b">
        <v>1</v>
      </c>
      <c r="G269" s="6" t="s">
        <v>107</v>
      </c>
      <c r="H269" s="61">
        <v>110</v>
      </c>
      <c r="I269" s="61" t="s">
        <v>1169</v>
      </c>
      <c r="J269" s="73">
        <v>45672</v>
      </c>
      <c r="K269" s="70">
        <v>46365</v>
      </c>
      <c r="L269" s="70" t="s">
        <v>23</v>
      </c>
      <c r="M269" s="71" t="s">
        <v>23</v>
      </c>
      <c r="N269" s="77" t="s">
        <v>23</v>
      </c>
      <c r="O269" s="78" t="s">
        <v>23</v>
      </c>
      <c r="P269" s="78" t="s">
        <v>23</v>
      </c>
      <c r="Q269" s="79" t="s">
        <v>23</v>
      </c>
      <c r="R269" s="66" t="s">
        <v>1340</v>
      </c>
      <c r="S269" s="58">
        <v>2025</v>
      </c>
      <c r="T269" s="58">
        <v>2026</v>
      </c>
      <c r="U269" s="58" t="s">
        <v>23</v>
      </c>
      <c r="V269" s="58" t="s">
        <v>23</v>
      </c>
      <c r="W269" s="58" t="s">
        <v>1338</v>
      </c>
      <c r="X269" s="58" t="s">
        <v>1339</v>
      </c>
      <c r="Y269" s="58" t="s">
        <v>1339</v>
      </c>
      <c r="Z269" s="58" t="s">
        <v>1339</v>
      </c>
      <c r="AA269" s="1"/>
      <c r="AB269" s="1"/>
    </row>
    <row r="270" spans="1:28" x14ac:dyDescent="0.3">
      <c r="A270" s="6" t="s">
        <v>577</v>
      </c>
      <c r="B270" s="6" t="s">
        <v>578</v>
      </c>
      <c r="C270" s="6" t="s">
        <v>1313</v>
      </c>
      <c r="D270" s="6" t="s">
        <v>4</v>
      </c>
      <c r="E270" s="6" t="s">
        <v>155</v>
      </c>
      <c r="F270" s="6" t="b">
        <v>1</v>
      </c>
      <c r="G270" s="6" t="s">
        <v>15</v>
      </c>
      <c r="H270" s="61">
        <v>110</v>
      </c>
      <c r="I270" s="61" t="s">
        <v>1169</v>
      </c>
      <c r="J270" s="73">
        <v>45982</v>
      </c>
      <c r="K270" s="70">
        <v>47557</v>
      </c>
      <c r="L270" s="70">
        <v>48068</v>
      </c>
      <c r="M270" s="71">
        <v>48516</v>
      </c>
      <c r="N270" s="77" t="s">
        <v>23</v>
      </c>
      <c r="O270" s="78" t="s">
        <v>23</v>
      </c>
      <c r="P270" s="78" t="s">
        <v>23</v>
      </c>
      <c r="Q270" s="79" t="s">
        <v>23</v>
      </c>
      <c r="R270" s="66" t="s">
        <v>1337</v>
      </c>
      <c r="S270" s="58">
        <v>2025</v>
      </c>
      <c r="T270" s="58">
        <v>2030</v>
      </c>
      <c r="U270" s="58">
        <v>2031</v>
      </c>
      <c r="V270" s="58">
        <v>2032</v>
      </c>
      <c r="W270" s="58" t="s">
        <v>1338</v>
      </c>
      <c r="X270" s="58" t="s">
        <v>1339</v>
      </c>
      <c r="Y270" s="58" t="s">
        <v>1339</v>
      </c>
      <c r="Z270" s="58" t="s">
        <v>1339</v>
      </c>
      <c r="AA270" s="1"/>
      <c r="AB270" s="1"/>
    </row>
    <row r="271" spans="1:28" x14ac:dyDescent="0.3">
      <c r="A271" s="6" t="s">
        <v>579</v>
      </c>
      <c r="B271" s="6" t="s">
        <v>580</v>
      </c>
      <c r="C271" s="6" t="s">
        <v>1313</v>
      </c>
      <c r="D271" s="6" t="s">
        <v>4</v>
      </c>
      <c r="E271" s="6" t="s">
        <v>114</v>
      </c>
      <c r="F271" s="6" t="b">
        <v>1</v>
      </c>
      <c r="G271" s="6" t="s">
        <v>107</v>
      </c>
      <c r="H271" s="61">
        <v>110</v>
      </c>
      <c r="I271" s="61" t="s">
        <v>1169</v>
      </c>
      <c r="J271" s="73">
        <v>45749</v>
      </c>
      <c r="K271" s="70" t="s">
        <v>23</v>
      </c>
      <c r="L271" s="70" t="s">
        <v>23</v>
      </c>
      <c r="M271" s="71" t="s">
        <v>23</v>
      </c>
      <c r="N271" s="77" t="s">
        <v>23</v>
      </c>
      <c r="O271" s="78" t="s">
        <v>23</v>
      </c>
      <c r="P271" s="78" t="s">
        <v>23</v>
      </c>
      <c r="Q271" s="79" t="s">
        <v>23</v>
      </c>
      <c r="R271" s="66" t="s">
        <v>1337</v>
      </c>
      <c r="S271" s="58">
        <v>2025</v>
      </c>
      <c r="T271" s="58" t="s">
        <v>23</v>
      </c>
      <c r="U271" s="58" t="s">
        <v>23</v>
      </c>
      <c r="V271" s="58" t="s">
        <v>23</v>
      </c>
      <c r="W271" s="58" t="s">
        <v>1338</v>
      </c>
      <c r="X271" s="58" t="s">
        <v>1339</v>
      </c>
      <c r="Y271" s="58" t="s">
        <v>1339</v>
      </c>
      <c r="Z271" s="58" t="s">
        <v>1339</v>
      </c>
      <c r="AA271" s="1"/>
      <c r="AB271" s="1"/>
    </row>
    <row r="272" spans="1:28" x14ac:dyDescent="0.3">
      <c r="A272" s="6" t="s">
        <v>581</v>
      </c>
      <c r="B272" s="6" t="s">
        <v>582</v>
      </c>
      <c r="C272" s="6" t="s">
        <v>1313</v>
      </c>
      <c r="D272" s="6" t="s">
        <v>4</v>
      </c>
      <c r="E272" s="6" t="s">
        <v>114</v>
      </c>
      <c r="F272" s="6" t="b">
        <v>1</v>
      </c>
      <c r="G272" s="6" t="s">
        <v>107</v>
      </c>
      <c r="H272" s="61">
        <v>110</v>
      </c>
      <c r="I272" s="61" t="s">
        <v>1169</v>
      </c>
      <c r="J272" s="73">
        <v>45784</v>
      </c>
      <c r="K272" s="70" t="s">
        <v>23</v>
      </c>
      <c r="L272" s="70" t="s">
        <v>23</v>
      </c>
      <c r="M272" s="71" t="s">
        <v>23</v>
      </c>
      <c r="N272" s="77" t="s">
        <v>23</v>
      </c>
      <c r="O272" s="78" t="s">
        <v>23</v>
      </c>
      <c r="P272" s="78" t="s">
        <v>23</v>
      </c>
      <c r="Q272" s="79" t="s">
        <v>23</v>
      </c>
      <c r="R272" s="66" t="s">
        <v>1337</v>
      </c>
      <c r="S272" s="58">
        <v>2025</v>
      </c>
      <c r="T272" s="58" t="s">
        <v>23</v>
      </c>
      <c r="U272" s="58" t="s">
        <v>23</v>
      </c>
      <c r="V272" s="58" t="s">
        <v>23</v>
      </c>
      <c r="W272" s="58" t="s">
        <v>1338</v>
      </c>
      <c r="X272" s="58" t="s">
        <v>1339</v>
      </c>
      <c r="Y272" s="58" t="s">
        <v>1339</v>
      </c>
      <c r="Z272" s="58" t="s">
        <v>1339</v>
      </c>
      <c r="AA272" s="1"/>
      <c r="AB272" s="1"/>
    </row>
    <row r="273" spans="1:28" x14ac:dyDescent="0.3">
      <c r="A273" s="6" t="s">
        <v>583</v>
      </c>
      <c r="B273" s="6" t="s">
        <v>584</v>
      </c>
      <c r="C273" s="6" t="s">
        <v>1313</v>
      </c>
      <c r="D273" s="6" t="s">
        <v>4</v>
      </c>
      <c r="E273" s="6" t="s">
        <v>114</v>
      </c>
      <c r="F273" s="6" t="b">
        <v>1</v>
      </c>
      <c r="G273" s="6" t="s">
        <v>107</v>
      </c>
      <c r="H273" s="61">
        <v>110</v>
      </c>
      <c r="I273" s="61" t="s">
        <v>1169</v>
      </c>
      <c r="J273" s="73">
        <v>45693</v>
      </c>
      <c r="K273" s="70" t="s">
        <v>23</v>
      </c>
      <c r="L273" s="70" t="s">
        <v>23</v>
      </c>
      <c r="M273" s="71" t="s">
        <v>23</v>
      </c>
      <c r="N273" s="77" t="s">
        <v>23</v>
      </c>
      <c r="O273" s="78" t="s">
        <v>23</v>
      </c>
      <c r="P273" s="78" t="s">
        <v>23</v>
      </c>
      <c r="Q273" s="79" t="s">
        <v>23</v>
      </c>
      <c r="R273" s="66" t="s">
        <v>1337</v>
      </c>
      <c r="S273" s="58">
        <v>2025</v>
      </c>
      <c r="T273" s="58" t="s">
        <v>23</v>
      </c>
      <c r="U273" s="58" t="s">
        <v>23</v>
      </c>
      <c r="V273" s="58" t="s">
        <v>23</v>
      </c>
      <c r="W273" s="58" t="s">
        <v>1338</v>
      </c>
      <c r="X273" s="58" t="s">
        <v>1339</v>
      </c>
      <c r="Y273" s="58" t="s">
        <v>1339</v>
      </c>
      <c r="Z273" s="58" t="s">
        <v>1339</v>
      </c>
      <c r="AA273" s="1"/>
      <c r="AB273" s="1"/>
    </row>
    <row r="274" spans="1:28" x14ac:dyDescent="0.3">
      <c r="A274" s="6" t="s">
        <v>585</v>
      </c>
      <c r="B274" s="6" t="s">
        <v>586</v>
      </c>
      <c r="C274" s="6" t="s">
        <v>1313</v>
      </c>
      <c r="D274" s="6" t="s">
        <v>4</v>
      </c>
      <c r="E274" s="6" t="s">
        <v>291</v>
      </c>
      <c r="F274" s="6" t="b">
        <v>1</v>
      </c>
      <c r="G274" s="6" t="s">
        <v>107</v>
      </c>
      <c r="H274" s="61">
        <v>220</v>
      </c>
      <c r="I274" s="61" t="s">
        <v>1169</v>
      </c>
      <c r="J274" s="73">
        <v>45721</v>
      </c>
      <c r="K274" s="70">
        <v>46294</v>
      </c>
      <c r="L274" s="70" t="s">
        <v>23</v>
      </c>
      <c r="M274" s="71" t="s">
        <v>23</v>
      </c>
      <c r="N274" s="77">
        <v>45721</v>
      </c>
      <c r="O274" s="78">
        <v>46294</v>
      </c>
      <c r="P274" s="78">
        <v>47298</v>
      </c>
      <c r="Q274" s="79">
        <v>47298</v>
      </c>
      <c r="R274" s="66" t="s">
        <v>1337</v>
      </c>
      <c r="S274" s="58">
        <v>2025</v>
      </c>
      <c r="T274" s="58">
        <v>2026</v>
      </c>
      <c r="U274" s="58" t="s">
        <v>23</v>
      </c>
      <c r="V274" s="58" t="s">
        <v>23</v>
      </c>
      <c r="W274" s="58" t="s">
        <v>1338</v>
      </c>
      <c r="X274" s="58" t="s">
        <v>1339</v>
      </c>
      <c r="Y274" s="58" t="s">
        <v>1339</v>
      </c>
      <c r="Z274" s="58" t="s">
        <v>1339</v>
      </c>
      <c r="AA274" s="1"/>
      <c r="AB274" s="1"/>
    </row>
    <row r="275" spans="1:28" x14ac:dyDescent="0.3">
      <c r="A275" s="6" t="s">
        <v>587</v>
      </c>
      <c r="B275" s="6" t="s">
        <v>588</v>
      </c>
      <c r="C275" s="6" t="s">
        <v>36</v>
      </c>
      <c r="D275" s="6" t="s">
        <v>4</v>
      </c>
      <c r="E275" s="6" t="s">
        <v>155</v>
      </c>
      <c r="F275" s="6" t="b">
        <v>1</v>
      </c>
      <c r="G275" s="6" t="s">
        <v>15</v>
      </c>
      <c r="H275" s="61">
        <v>110</v>
      </c>
      <c r="I275" s="61" t="s">
        <v>1169</v>
      </c>
      <c r="J275" s="73">
        <v>45784</v>
      </c>
      <c r="K275" s="70">
        <v>47784</v>
      </c>
      <c r="L275" s="70">
        <v>48260</v>
      </c>
      <c r="M275" s="71">
        <v>48561</v>
      </c>
      <c r="N275" s="77" t="s">
        <v>23</v>
      </c>
      <c r="O275" s="78" t="s">
        <v>23</v>
      </c>
      <c r="P275" s="78" t="s">
        <v>23</v>
      </c>
      <c r="Q275" s="79" t="s">
        <v>23</v>
      </c>
      <c r="R275" s="66" t="s">
        <v>1337</v>
      </c>
      <c r="S275" s="58">
        <v>2025</v>
      </c>
      <c r="T275" s="58">
        <v>2030</v>
      </c>
      <c r="U275" s="58">
        <v>2032</v>
      </c>
      <c r="V275" s="58">
        <v>2032</v>
      </c>
      <c r="W275" s="58" t="s">
        <v>1338</v>
      </c>
      <c r="X275" s="58" t="s">
        <v>1339</v>
      </c>
      <c r="Y275" s="58" t="s">
        <v>1339</v>
      </c>
      <c r="Z275" s="58" t="s">
        <v>1339</v>
      </c>
      <c r="AA275" s="1"/>
      <c r="AB275" s="1"/>
    </row>
    <row r="276" spans="1:28" x14ac:dyDescent="0.3">
      <c r="A276" s="6" t="s">
        <v>589</v>
      </c>
      <c r="B276" s="6" t="s">
        <v>590</v>
      </c>
      <c r="C276" s="6" t="s">
        <v>1313</v>
      </c>
      <c r="D276" s="6" t="s">
        <v>4</v>
      </c>
      <c r="E276" s="6" t="s">
        <v>155</v>
      </c>
      <c r="F276" s="6" t="b">
        <v>1</v>
      </c>
      <c r="G276" s="6" t="s">
        <v>15</v>
      </c>
      <c r="H276" s="61">
        <v>110</v>
      </c>
      <c r="I276" s="61" t="s">
        <v>1169</v>
      </c>
      <c r="J276" s="73">
        <v>45784</v>
      </c>
      <c r="K276" s="70">
        <v>47676</v>
      </c>
      <c r="L276" s="70">
        <v>47890</v>
      </c>
      <c r="M276" s="71">
        <v>47890</v>
      </c>
      <c r="N276" s="77" t="s">
        <v>23</v>
      </c>
      <c r="O276" s="78" t="s">
        <v>23</v>
      </c>
      <c r="P276" s="78" t="s">
        <v>23</v>
      </c>
      <c r="Q276" s="79" t="s">
        <v>23</v>
      </c>
      <c r="R276" s="66" t="s">
        <v>1337</v>
      </c>
      <c r="S276" s="58">
        <v>2025</v>
      </c>
      <c r="T276" s="58">
        <v>2030</v>
      </c>
      <c r="U276" s="58">
        <v>2031</v>
      </c>
      <c r="V276" s="58">
        <v>2031</v>
      </c>
      <c r="W276" s="58" t="s">
        <v>1338</v>
      </c>
      <c r="X276" s="58" t="s">
        <v>1339</v>
      </c>
      <c r="Y276" s="58" t="s">
        <v>1339</v>
      </c>
      <c r="Z276" s="58" t="s">
        <v>1339</v>
      </c>
      <c r="AA276" s="1"/>
      <c r="AB276" s="1"/>
    </row>
    <row r="277" spans="1:28" x14ac:dyDescent="0.3">
      <c r="A277" s="6" t="s">
        <v>591</v>
      </c>
      <c r="B277" s="6" t="s">
        <v>592</v>
      </c>
      <c r="C277" s="6" t="s">
        <v>22</v>
      </c>
      <c r="D277" s="6" t="s">
        <v>4</v>
      </c>
      <c r="E277" s="6" t="s">
        <v>114</v>
      </c>
      <c r="F277" s="6" t="b">
        <v>1</v>
      </c>
      <c r="G277" s="6" t="s">
        <v>107</v>
      </c>
      <c r="H277" s="61">
        <v>110</v>
      </c>
      <c r="I277" s="61" t="s">
        <v>1169</v>
      </c>
      <c r="J277" s="73">
        <v>45930</v>
      </c>
      <c r="K277" s="70" t="s">
        <v>23</v>
      </c>
      <c r="L277" s="70" t="s">
        <v>23</v>
      </c>
      <c r="M277" s="71" t="s">
        <v>23</v>
      </c>
      <c r="N277" s="77" t="s">
        <v>23</v>
      </c>
      <c r="O277" s="78" t="s">
        <v>23</v>
      </c>
      <c r="P277" s="78" t="s">
        <v>23</v>
      </c>
      <c r="Q277" s="79" t="s">
        <v>23</v>
      </c>
      <c r="R277" s="66" t="s">
        <v>1337</v>
      </c>
      <c r="S277" s="58">
        <v>2025</v>
      </c>
      <c r="T277" s="58" t="s">
        <v>23</v>
      </c>
      <c r="U277" s="58" t="s">
        <v>23</v>
      </c>
      <c r="V277" s="58" t="s">
        <v>23</v>
      </c>
      <c r="W277" s="58" t="s">
        <v>1338</v>
      </c>
      <c r="X277" s="58" t="s">
        <v>1339</v>
      </c>
      <c r="Y277" s="58" t="s">
        <v>1339</v>
      </c>
      <c r="Z277" s="58" t="s">
        <v>1339</v>
      </c>
      <c r="AA277" s="1"/>
      <c r="AB277" s="1"/>
    </row>
    <row r="278" spans="1:28" x14ac:dyDescent="0.3">
      <c r="A278" s="6" t="s">
        <v>593</v>
      </c>
      <c r="B278" s="6" t="s">
        <v>594</v>
      </c>
      <c r="C278" s="6" t="s">
        <v>36</v>
      </c>
      <c r="D278" s="6" t="s">
        <v>4</v>
      </c>
      <c r="E278" s="6" t="s">
        <v>114</v>
      </c>
      <c r="F278" s="6" t="b">
        <v>1</v>
      </c>
      <c r="G278" s="6" t="s">
        <v>15</v>
      </c>
      <c r="H278" s="61">
        <v>220</v>
      </c>
      <c r="I278" s="61" t="s">
        <v>1169</v>
      </c>
      <c r="J278" s="73">
        <v>45812</v>
      </c>
      <c r="K278" s="70">
        <v>47646</v>
      </c>
      <c r="L278" s="70">
        <v>48103</v>
      </c>
      <c r="M278" s="71">
        <v>48834</v>
      </c>
      <c r="N278" s="77" t="s">
        <v>23</v>
      </c>
      <c r="O278" s="78" t="s">
        <v>23</v>
      </c>
      <c r="P278" s="78" t="s">
        <v>23</v>
      </c>
      <c r="Q278" s="79" t="s">
        <v>23</v>
      </c>
      <c r="R278" s="66" t="s">
        <v>1337</v>
      </c>
      <c r="S278" s="58">
        <v>2025</v>
      </c>
      <c r="T278" s="58">
        <v>2030</v>
      </c>
      <c r="U278" s="58">
        <v>2031</v>
      </c>
      <c r="V278" s="58">
        <v>2033</v>
      </c>
      <c r="W278" s="58" t="s">
        <v>1338</v>
      </c>
      <c r="X278" s="58" t="s">
        <v>1339</v>
      </c>
      <c r="Y278" s="58" t="s">
        <v>1339</v>
      </c>
      <c r="Z278" s="58" t="s">
        <v>1339</v>
      </c>
      <c r="AA278" s="1"/>
      <c r="AB278" s="1"/>
    </row>
    <row r="279" spans="1:28" x14ac:dyDescent="0.3">
      <c r="A279" s="6" t="s">
        <v>595</v>
      </c>
      <c r="B279" s="6" t="s">
        <v>596</v>
      </c>
      <c r="C279" s="6" t="s">
        <v>58</v>
      </c>
      <c r="D279" s="6" t="s">
        <v>4</v>
      </c>
      <c r="E279" s="6" t="s">
        <v>114</v>
      </c>
      <c r="F279" s="6" t="b">
        <v>1</v>
      </c>
      <c r="G279" s="6" t="s">
        <v>15</v>
      </c>
      <c r="H279" s="61">
        <v>110</v>
      </c>
      <c r="I279" s="61" t="s">
        <v>1169</v>
      </c>
      <c r="J279" s="73">
        <v>45978</v>
      </c>
      <c r="K279" s="70">
        <v>46654</v>
      </c>
      <c r="L279" s="70">
        <v>48086</v>
      </c>
      <c r="M279" s="71">
        <v>48652</v>
      </c>
      <c r="N279" s="77" t="s">
        <v>23</v>
      </c>
      <c r="O279" s="78" t="s">
        <v>23</v>
      </c>
      <c r="P279" s="78" t="s">
        <v>23</v>
      </c>
      <c r="Q279" s="79" t="s">
        <v>23</v>
      </c>
      <c r="R279" s="66" t="s">
        <v>1340</v>
      </c>
      <c r="S279" s="58">
        <v>2025</v>
      </c>
      <c r="T279" s="58">
        <v>2027</v>
      </c>
      <c r="U279" s="58">
        <v>2031</v>
      </c>
      <c r="V279" s="58">
        <v>2033</v>
      </c>
      <c r="W279" s="58" t="s">
        <v>1338</v>
      </c>
      <c r="X279" s="58" t="s">
        <v>1339</v>
      </c>
      <c r="Y279" s="58" t="s">
        <v>1339</v>
      </c>
      <c r="Z279" s="58" t="s">
        <v>1339</v>
      </c>
      <c r="AA279" s="1"/>
      <c r="AB279" s="1"/>
    </row>
    <row r="280" spans="1:28" x14ac:dyDescent="0.3">
      <c r="A280" s="6" t="s">
        <v>597</v>
      </c>
      <c r="B280" s="6" t="s">
        <v>598</v>
      </c>
      <c r="C280" s="6" t="s">
        <v>1313</v>
      </c>
      <c r="D280" s="6" t="s">
        <v>4</v>
      </c>
      <c r="E280" s="6" t="s">
        <v>114</v>
      </c>
      <c r="F280" s="6" t="b">
        <v>1</v>
      </c>
      <c r="G280" s="6" t="s">
        <v>15</v>
      </c>
      <c r="H280" s="61">
        <v>110</v>
      </c>
      <c r="I280" s="61" t="s">
        <v>1169</v>
      </c>
      <c r="J280" s="73">
        <v>45982</v>
      </c>
      <c r="K280" s="70">
        <v>47037</v>
      </c>
      <c r="L280" s="70">
        <v>48082</v>
      </c>
      <c r="M280" s="71">
        <v>48582</v>
      </c>
      <c r="N280" s="77" t="s">
        <v>23</v>
      </c>
      <c r="O280" s="78" t="s">
        <v>23</v>
      </c>
      <c r="P280" s="78" t="s">
        <v>23</v>
      </c>
      <c r="Q280" s="79" t="s">
        <v>23</v>
      </c>
      <c r="R280" s="66" t="s">
        <v>1337</v>
      </c>
      <c r="S280" s="58">
        <v>2025</v>
      </c>
      <c r="T280" s="58">
        <v>2028</v>
      </c>
      <c r="U280" s="58">
        <v>2031</v>
      </c>
      <c r="V280" s="58">
        <v>2033</v>
      </c>
      <c r="W280" s="58" t="s">
        <v>1338</v>
      </c>
      <c r="X280" s="58" t="s">
        <v>1339</v>
      </c>
      <c r="Y280" s="58" t="s">
        <v>1339</v>
      </c>
      <c r="Z280" s="58" t="s">
        <v>1339</v>
      </c>
      <c r="AA280" s="1"/>
      <c r="AB280" s="1"/>
    </row>
    <row r="281" spans="1:28" x14ac:dyDescent="0.3">
      <c r="A281" s="6" t="s">
        <v>599</v>
      </c>
      <c r="B281" s="6" t="s">
        <v>600</v>
      </c>
      <c r="C281" s="6" t="s">
        <v>33</v>
      </c>
      <c r="D281" s="6" t="s">
        <v>4</v>
      </c>
      <c r="E281" s="6" t="s">
        <v>96</v>
      </c>
      <c r="F281" s="6" t="b">
        <v>1</v>
      </c>
      <c r="G281" s="6" t="s">
        <v>107</v>
      </c>
      <c r="H281" s="61">
        <v>110</v>
      </c>
      <c r="I281" s="61" t="s">
        <v>1169</v>
      </c>
      <c r="J281" s="73">
        <v>46157</v>
      </c>
      <c r="K281" s="70" t="s">
        <v>23</v>
      </c>
      <c r="L281" s="70" t="s">
        <v>23</v>
      </c>
      <c r="M281" s="71" t="s">
        <v>23</v>
      </c>
      <c r="N281" s="77">
        <v>45961</v>
      </c>
      <c r="O281" s="78">
        <v>46266</v>
      </c>
      <c r="P281" s="78">
        <v>46357</v>
      </c>
      <c r="Q281" s="79">
        <v>46357</v>
      </c>
      <c r="R281" s="66" t="s">
        <v>1340</v>
      </c>
      <c r="S281" s="58">
        <v>2026</v>
      </c>
      <c r="T281" s="58" t="s">
        <v>23</v>
      </c>
      <c r="U281" s="58" t="s">
        <v>23</v>
      </c>
      <c r="V281" s="58" t="s">
        <v>23</v>
      </c>
      <c r="W281" s="58" t="s">
        <v>1342</v>
      </c>
      <c r="X281" s="58" t="s">
        <v>1339</v>
      </c>
      <c r="Y281" s="58" t="s">
        <v>1339</v>
      </c>
      <c r="Z281" s="58" t="s">
        <v>1339</v>
      </c>
      <c r="AA281" s="1"/>
      <c r="AB281" s="1"/>
    </row>
    <row r="282" spans="1:28" x14ac:dyDescent="0.3">
      <c r="A282" s="6" t="s">
        <v>601</v>
      </c>
      <c r="B282" s="6" t="s">
        <v>602</v>
      </c>
      <c r="C282" s="6" t="s">
        <v>49</v>
      </c>
      <c r="D282" s="6" t="s">
        <v>4</v>
      </c>
      <c r="E282" s="6" t="s">
        <v>114</v>
      </c>
      <c r="F282" s="6" t="b">
        <v>1</v>
      </c>
      <c r="G282" s="6" t="s">
        <v>107</v>
      </c>
      <c r="H282" s="61">
        <v>110</v>
      </c>
      <c r="I282" s="61" t="s">
        <v>382</v>
      </c>
      <c r="J282" s="73" t="s">
        <v>23</v>
      </c>
      <c r="K282" s="70" t="s">
        <v>23</v>
      </c>
      <c r="L282" s="70" t="s">
        <v>23</v>
      </c>
      <c r="M282" s="71" t="s">
        <v>23</v>
      </c>
      <c r="N282" s="77" t="s">
        <v>23</v>
      </c>
      <c r="O282" s="78" t="s">
        <v>23</v>
      </c>
      <c r="P282" s="78" t="s">
        <v>23</v>
      </c>
      <c r="Q282" s="79" t="s">
        <v>23</v>
      </c>
      <c r="R282" s="66" t="s">
        <v>1337</v>
      </c>
      <c r="S282" s="58" t="s">
        <v>23</v>
      </c>
      <c r="T282" s="58" t="s">
        <v>23</v>
      </c>
      <c r="U282" s="58" t="s">
        <v>23</v>
      </c>
      <c r="V282" s="58" t="s">
        <v>23</v>
      </c>
      <c r="W282" s="58" t="s">
        <v>1339</v>
      </c>
      <c r="X282" s="58" t="s">
        <v>1339</v>
      </c>
      <c r="Y282" s="58" t="s">
        <v>1339</v>
      </c>
      <c r="Z282" s="58" t="s">
        <v>1339</v>
      </c>
      <c r="AA282" s="1"/>
      <c r="AB282" s="1"/>
    </row>
    <row r="283" spans="1:28" x14ac:dyDescent="0.3">
      <c r="A283" s="6" t="s">
        <v>603</v>
      </c>
      <c r="B283" s="6" t="s">
        <v>604</v>
      </c>
      <c r="C283" s="6" t="s">
        <v>1313</v>
      </c>
      <c r="D283" s="6" t="s">
        <v>4</v>
      </c>
      <c r="E283" s="6" t="s">
        <v>96</v>
      </c>
      <c r="F283" s="6" t="b">
        <v>1</v>
      </c>
      <c r="G283" s="6" t="s">
        <v>107</v>
      </c>
      <c r="H283" s="61">
        <v>110</v>
      </c>
      <c r="I283" s="61" t="s">
        <v>1169</v>
      </c>
      <c r="J283" s="73">
        <v>45769</v>
      </c>
      <c r="K283" s="70">
        <v>46374</v>
      </c>
      <c r="L283" s="70" t="s">
        <v>23</v>
      </c>
      <c r="M283" s="71" t="s">
        <v>23</v>
      </c>
      <c r="N283" s="77">
        <v>45769</v>
      </c>
      <c r="O283" s="78">
        <v>46153</v>
      </c>
      <c r="P283" s="78">
        <v>46689</v>
      </c>
      <c r="Q283" s="79">
        <v>46892</v>
      </c>
      <c r="R283" s="66" t="s">
        <v>1337</v>
      </c>
      <c r="S283" s="58">
        <v>2025</v>
      </c>
      <c r="T283" s="58">
        <v>2026</v>
      </c>
      <c r="U283" s="58" t="s">
        <v>23</v>
      </c>
      <c r="V283" s="58" t="s">
        <v>23</v>
      </c>
      <c r="W283" s="58" t="s">
        <v>1338</v>
      </c>
      <c r="X283" s="58" t="s">
        <v>1339</v>
      </c>
      <c r="Y283" s="58" t="s">
        <v>1339</v>
      </c>
      <c r="Z283" s="58" t="s">
        <v>1339</v>
      </c>
      <c r="AA283" s="1"/>
      <c r="AB283" s="1"/>
    </row>
    <row r="284" spans="1:28" x14ac:dyDescent="0.3">
      <c r="A284" s="6" t="s">
        <v>605</v>
      </c>
      <c r="B284" s="54" t="s">
        <v>606</v>
      </c>
      <c r="C284" s="6" t="s">
        <v>95</v>
      </c>
      <c r="D284" s="54" t="s">
        <v>4</v>
      </c>
      <c r="E284" s="54" t="s">
        <v>96</v>
      </c>
      <c r="F284" s="54" t="b">
        <v>1</v>
      </c>
      <c r="G284" s="6" t="s">
        <v>100</v>
      </c>
      <c r="H284" s="61">
        <v>110</v>
      </c>
      <c r="I284" s="61" t="s">
        <v>1169</v>
      </c>
      <c r="J284" s="73">
        <v>45813</v>
      </c>
      <c r="K284" s="70">
        <v>46318</v>
      </c>
      <c r="L284" s="70">
        <v>47340</v>
      </c>
      <c r="M284" s="71">
        <v>47432</v>
      </c>
      <c r="N284" s="77">
        <v>45813</v>
      </c>
      <c r="O284" s="78">
        <v>46235</v>
      </c>
      <c r="P284" s="78">
        <v>47340</v>
      </c>
      <c r="Q284" s="79">
        <v>47432</v>
      </c>
      <c r="R284" s="66" t="s">
        <v>1340</v>
      </c>
      <c r="S284" s="58">
        <v>2025</v>
      </c>
      <c r="T284" s="58">
        <v>2026</v>
      </c>
      <c r="U284" s="58">
        <v>2029</v>
      </c>
      <c r="V284" s="58">
        <v>2029</v>
      </c>
      <c r="W284" s="58" t="s">
        <v>1338</v>
      </c>
      <c r="X284" s="58" t="s">
        <v>1339</v>
      </c>
      <c r="Y284" s="58" t="s">
        <v>1339</v>
      </c>
      <c r="Z284" s="58" t="s">
        <v>1339</v>
      </c>
      <c r="AA284" s="1"/>
      <c r="AB284" s="1"/>
    </row>
    <row r="285" spans="1:28" x14ac:dyDescent="0.3">
      <c r="A285" s="6" t="s">
        <v>607</v>
      </c>
      <c r="B285" s="6" t="s">
        <v>608</v>
      </c>
      <c r="C285" s="6" t="s">
        <v>82</v>
      </c>
      <c r="D285" s="6" t="s">
        <v>4</v>
      </c>
      <c r="E285" s="6" t="s">
        <v>114</v>
      </c>
      <c r="F285" s="6" t="b">
        <v>1</v>
      </c>
      <c r="G285" s="6" t="s">
        <v>15</v>
      </c>
      <c r="H285" s="61">
        <v>110</v>
      </c>
      <c r="I285" s="61" t="s">
        <v>382</v>
      </c>
      <c r="J285" s="73">
        <v>46377</v>
      </c>
      <c r="K285" s="70">
        <v>46975</v>
      </c>
      <c r="L285" s="70">
        <v>47946</v>
      </c>
      <c r="M285" s="71">
        <v>48509</v>
      </c>
      <c r="N285" s="77" t="s">
        <v>23</v>
      </c>
      <c r="O285" s="78" t="s">
        <v>23</v>
      </c>
      <c r="P285" s="78" t="s">
        <v>23</v>
      </c>
      <c r="Q285" s="79" t="s">
        <v>23</v>
      </c>
      <c r="R285" s="66" t="s">
        <v>1337</v>
      </c>
      <c r="S285" s="58">
        <v>2026</v>
      </c>
      <c r="T285" s="58">
        <v>2028</v>
      </c>
      <c r="U285" s="58">
        <v>2031</v>
      </c>
      <c r="V285" s="58">
        <v>2032</v>
      </c>
      <c r="W285" s="58" t="s">
        <v>1339</v>
      </c>
      <c r="X285" s="58" t="s">
        <v>1339</v>
      </c>
      <c r="Y285" s="58" t="s">
        <v>1339</v>
      </c>
      <c r="Z285" s="58" t="s">
        <v>1339</v>
      </c>
      <c r="AA285" s="1"/>
      <c r="AB285" s="1"/>
    </row>
    <row r="286" spans="1:28" x14ac:dyDescent="0.3">
      <c r="A286" s="6" t="s">
        <v>609</v>
      </c>
      <c r="B286" s="54" t="s">
        <v>610</v>
      </c>
      <c r="C286" s="6" t="s">
        <v>1313</v>
      </c>
      <c r="D286" s="54" t="s">
        <v>4</v>
      </c>
      <c r="E286" s="54" t="s">
        <v>114</v>
      </c>
      <c r="F286" s="54" t="b">
        <v>1</v>
      </c>
      <c r="G286" s="6" t="s">
        <v>15</v>
      </c>
      <c r="H286" s="61">
        <v>400</v>
      </c>
      <c r="I286" s="61" t="s">
        <v>382</v>
      </c>
      <c r="J286" s="73">
        <v>46891</v>
      </c>
      <c r="K286" s="70">
        <v>47636</v>
      </c>
      <c r="L286" s="70" t="s">
        <v>23</v>
      </c>
      <c r="M286" s="71" t="s">
        <v>23</v>
      </c>
      <c r="N286" s="77" t="s">
        <v>23</v>
      </c>
      <c r="O286" s="78" t="s">
        <v>23</v>
      </c>
      <c r="P286" s="78" t="s">
        <v>23</v>
      </c>
      <c r="Q286" s="79" t="s">
        <v>23</v>
      </c>
      <c r="R286" s="66" t="s">
        <v>1337</v>
      </c>
      <c r="S286" s="58">
        <v>2028</v>
      </c>
      <c r="T286" s="58">
        <v>2030</v>
      </c>
      <c r="U286" s="58" t="s">
        <v>23</v>
      </c>
      <c r="V286" s="58" t="s">
        <v>23</v>
      </c>
      <c r="W286" s="58" t="s">
        <v>1339</v>
      </c>
      <c r="X286" s="58" t="s">
        <v>1339</v>
      </c>
      <c r="Y286" s="58" t="s">
        <v>1339</v>
      </c>
      <c r="Z286" s="58" t="s">
        <v>1339</v>
      </c>
      <c r="AA286" s="1"/>
      <c r="AB286" s="1"/>
    </row>
    <row r="287" spans="1:28" x14ac:dyDescent="0.3">
      <c r="A287" s="6" t="s">
        <v>611</v>
      </c>
      <c r="B287" s="6" t="s">
        <v>612</v>
      </c>
      <c r="C287" s="6" t="s">
        <v>1313</v>
      </c>
      <c r="D287" s="6" t="s">
        <v>4</v>
      </c>
      <c r="E287" s="6" t="s">
        <v>114</v>
      </c>
      <c r="F287" s="6" t="b">
        <v>1</v>
      </c>
      <c r="G287" s="6" t="s">
        <v>107</v>
      </c>
      <c r="H287" s="61">
        <v>110</v>
      </c>
      <c r="I287" s="61" t="s">
        <v>1169</v>
      </c>
      <c r="J287" s="73">
        <v>45812</v>
      </c>
      <c r="K287" s="70">
        <v>46337</v>
      </c>
      <c r="L287" s="70" t="s">
        <v>23</v>
      </c>
      <c r="M287" s="71" t="s">
        <v>23</v>
      </c>
      <c r="N287" s="77" t="s">
        <v>23</v>
      </c>
      <c r="O287" s="78" t="s">
        <v>23</v>
      </c>
      <c r="P287" s="78" t="s">
        <v>23</v>
      </c>
      <c r="Q287" s="79" t="s">
        <v>23</v>
      </c>
      <c r="R287" s="66" t="s">
        <v>1340</v>
      </c>
      <c r="S287" s="58">
        <v>2025</v>
      </c>
      <c r="T287" s="58">
        <v>2026</v>
      </c>
      <c r="U287" s="58" t="s">
        <v>23</v>
      </c>
      <c r="V287" s="58" t="s">
        <v>23</v>
      </c>
      <c r="W287" s="58" t="s">
        <v>1338</v>
      </c>
      <c r="X287" s="58" t="s">
        <v>1339</v>
      </c>
      <c r="Y287" s="58" t="s">
        <v>1339</v>
      </c>
      <c r="Z287" s="58" t="s">
        <v>1339</v>
      </c>
      <c r="AA287" s="1"/>
      <c r="AB287" s="1"/>
    </row>
    <row r="288" spans="1:28" x14ac:dyDescent="0.3">
      <c r="A288" s="6" t="s">
        <v>613</v>
      </c>
      <c r="B288" s="54" t="s">
        <v>614</v>
      </c>
      <c r="C288" s="6" t="s">
        <v>41</v>
      </c>
      <c r="D288" s="54" t="s">
        <v>4</v>
      </c>
      <c r="E288" s="54" t="s">
        <v>96</v>
      </c>
      <c r="F288" s="54" t="b">
        <v>1</v>
      </c>
      <c r="G288" s="6" t="s">
        <v>100</v>
      </c>
      <c r="H288" s="61">
        <v>110</v>
      </c>
      <c r="I288" s="61" t="s">
        <v>1169</v>
      </c>
      <c r="J288" s="73">
        <v>45975</v>
      </c>
      <c r="K288" s="70">
        <v>46357</v>
      </c>
      <c r="L288" s="70">
        <v>46689</v>
      </c>
      <c r="M288" s="71">
        <v>46905</v>
      </c>
      <c r="N288" s="77">
        <v>45991</v>
      </c>
      <c r="O288" s="78">
        <v>46113</v>
      </c>
      <c r="P288" s="78">
        <v>46689</v>
      </c>
      <c r="Q288" s="79">
        <v>46905</v>
      </c>
      <c r="R288" s="66" t="s">
        <v>1337</v>
      </c>
      <c r="S288" s="58">
        <v>2025</v>
      </c>
      <c r="T288" s="58">
        <v>2026</v>
      </c>
      <c r="U288" s="58">
        <v>2027</v>
      </c>
      <c r="V288" s="58">
        <v>2028</v>
      </c>
      <c r="W288" s="58" t="s">
        <v>1338</v>
      </c>
      <c r="X288" s="58" t="s">
        <v>1339</v>
      </c>
      <c r="Y288" s="58" t="s">
        <v>1339</v>
      </c>
      <c r="Z288" s="58" t="s">
        <v>1339</v>
      </c>
      <c r="AA288" s="1"/>
      <c r="AB288" s="1"/>
    </row>
    <row r="289" spans="1:28" x14ac:dyDescent="0.3">
      <c r="A289" s="6" t="s">
        <v>615</v>
      </c>
      <c r="B289" s="54" t="s">
        <v>616</v>
      </c>
      <c r="C289" s="6" t="s">
        <v>49</v>
      </c>
      <c r="D289" s="54" t="s">
        <v>4</v>
      </c>
      <c r="E289" s="54" t="s">
        <v>114</v>
      </c>
      <c r="F289" s="54" t="b">
        <v>1</v>
      </c>
      <c r="G289" s="6" t="s">
        <v>100</v>
      </c>
      <c r="H289" s="61">
        <v>110</v>
      </c>
      <c r="I289" s="61" t="s">
        <v>1169</v>
      </c>
      <c r="J289" s="73">
        <v>45975</v>
      </c>
      <c r="K289" s="70">
        <v>47343</v>
      </c>
      <c r="L289" s="70">
        <v>48526</v>
      </c>
      <c r="M289" s="71">
        <v>49097</v>
      </c>
      <c r="N289" s="77" t="s">
        <v>23</v>
      </c>
      <c r="O289" s="78" t="s">
        <v>23</v>
      </c>
      <c r="P289" s="78" t="s">
        <v>23</v>
      </c>
      <c r="Q289" s="79" t="s">
        <v>23</v>
      </c>
      <c r="R289" s="66" t="s">
        <v>1340</v>
      </c>
      <c r="S289" s="58">
        <v>2025</v>
      </c>
      <c r="T289" s="58">
        <v>2029</v>
      </c>
      <c r="U289" s="58">
        <v>2032</v>
      </c>
      <c r="V289" s="58">
        <v>2034</v>
      </c>
      <c r="W289" s="58" t="s">
        <v>1338</v>
      </c>
      <c r="X289" s="58" t="s">
        <v>1339</v>
      </c>
      <c r="Y289" s="58" t="s">
        <v>1339</v>
      </c>
      <c r="Z289" s="58" t="s">
        <v>1339</v>
      </c>
      <c r="AA289" s="1"/>
      <c r="AB289" s="1"/>
    </row>
    <row r="290" spans="1:28" x14ac:dyDescent="0.3">
      <c r="A290" s="6" t="s">
        <v>617</v>
      </c>
      <c r="B290" s="54" t="s">
        <v>618</v>
      </c>
      <c r="C290" s="6" t="s">
        <v>58</v>
      </c>
      <c r="D290" s="54" t="s">
        <v>4</v>
      </c>
      <c r="E290" s="54" t="s">
        <v>114</v>
      </c>
      <c r="F290" s="54" t="b">
        <v>1</v>
      </c>
      <c r="G290" s="6" t="s">
        <v>15</v>
      </c>
      <c r="H290" s="61">
        <v>220</v>
      </c>
      <c r="I290" s="61" t="s">
        <v>382</v>
      </c>
      <c r="J290" s="73">
        <v>46721</v>
      </c>
      <c r="K290" s="70">
        <v>47464</v>
      </c>
      <c r="L290" s="70">
        <v>49296</v>
      </c>
      <c r="M290" s="71">
        <v>49646</v>
      </c>
      <c r="N290" s="77" t="s">
        <v>23</v>
      </c>
      <c r="O290" s="78" t="s">
        <v>23</v>
      </c>
      <c r="P290" s="78" t="s">
        <v>23</v>
      </c>
      <c r="Q290" s="79" t="s">
        <v>23</v>
      </c>
      <c r="R290" s="66" t="s">
        <v>1340</v>
      </c>
      <c r="S290" s="58">
        <v>2027</v>
      </c>
      <c r="T290" s="58">
        <v>2029</v>
      </c>
      <c r="U290" s="58">
        <v>2034</v>
      </c>
      <c r="V290" s="58">
        <v>2035</v>
      </c>
      <c r="W290" s="58" t="s">
        <v>1339</v>
      </c>
      <c r="X290" s="58" t="s">
        <v>1339</v>
      </c>
      <c r="Y290" s="58" t="s">
        <v>1339</v>
      </c>
      <c r="Z290" s="58" t="s">
        <v>1339</v>
      </c>
      <c r="AA290" s="1"/>
      <c r="AB290" s="1"/>
    </row>
    <row r="291" spans="1:28" x14ac:dyDescent="0.3">
      <c r="A291" s="6" t="s">
        <v>619</v>
      </c>
      <c r="B291" s="54" t="s">
        <v>620</v>
      </c>
      <c r="C291" s="6" t="s">
        <v>46</v>
      </c>
      <c r="D291" s="54" t="s">
        <v>4</v>
      </c>
      <c r="E291" s="54" t="s">
        <v>96</v>
      </c>
      <c r="F291" s="54" t="b">
        <v>1</v>
      </c>
      <c r="G291" s="6" t="s">
        <v>100</v>
      </c>
      <c r="H291" s="61">
        <v>110</v>
      </c>
      <c r="I291" s="61" t="s">
        <v>1169</v>
      </c>
      <c r="J291" s="73">
        <v>45936</v>
      </c>
      <c r="K291" s="70">
        <v>46357</v>
      </c>
      <c r="L291" s="70">
        <v>46813</v>
      </c>
      <c r="M291" s="71">
        <v>46905</v>
      </c>
      <c r="N291" s="77">
        <v>45991</v>
      </c>
      <c r="O291" s="78">
        <v>46113</v>
      </c>
      <c r="P291" s="78">
        <v>46813</v>
      </c>
      <c r="Q291" s="79">
        <v>46905</v>
      </c>
      <c r="R291" s="66" t="s">
        <v>1337</v>
      </c>
      <c r="S291" s="58">
        <v>2025</v>
      </c>
      <c r="T291" s="58">
        <v>2026</v>
      </c>
      <c r="U291" s="58">
        <v>2028</v>
      </c>
      <c r="V291" s="58">
        <v>2028</v>
      </c>
      <c r="W291" s="58" t="s">
        <v>1338</v>
      </c>
      <c r="X291" s="58" t="s">
        <v>1339</v>
      </c>
      <c r="Y291" s="58" t="s">
        <v>1339</v>
      </c>
      <c r="Z291" s="58" t="s">
        <v>1339</v>
      </c>
      <c r="AA291" s="1"/>
      <c r="AB291" s="1"/>
    </row>
    <row r="292" spans="1:28" x14ac:dyDescent="0.3">
      <c r="A292" s="55" t="s">
        <v>621</v>
      </c>
      <c r="B292" s="54" t="s">
        <v>622</v>
      </c>
      <c r="C292" s="6" t="s">
        <v>232</v>
      </c>
      <c r="D292" s="54" t="s">
        <v>4</v>
      </c>
      <c r="E292" s="54" t="s">
        <v>114</v>
      </c>
      <c r="F292" s="54" t="b">
        <v>1</v>
      </c>
      <c r="G292" s="6" t="s">
        <v>15</v>
      </c>
      <c r="H292" s="61">
        <v>220</v>
      </c>
      <c r="I292" s="61" t="s">
        <v>382</v>
      </c>
      <c r="J292" s="73">
        <v>46206</v>
      </c>
      <c r="K292" s="70">
        <v>47002</v>
      </c>
      <c r="L292" s="70">
        <v>47974</v>
      </c>
      <c r="M292" s="71">
        <v>48739</v>
      </c>
      <c r="N292" s="77" t="s">
        <v>23</v>
      </c>
      <c r="O292" s="78" t="s">
        <v>23</v>
      </c>
      <c r="P292" s="78" t="s">
        <v>23</v>
      </c>
      <c r="Q292" s="79" t="s">
        <v>23</v>
      </c>
      <c r="R292" s="66" t="s">
        <v>1337</v>
      </c>
      <c r="S292" s="58">
        <v>2026</v>
      </c>
      <c r="T292" s="58">
        <v>2028</v>
      </c>
      <c r="U292" s="58">
        <v>2031</v>
      </c>
      <c r="V292" s="58">
        <v>2033</v>
      </c>
      <c r="W292" s="58" t="s">
        <v>1339</v>
      </c>
      <c r="X292" s="58" t="s">
        <v>1339</v>
      </c>
      <c r="Y292" s="58" t="s">
        <v>1339</v>
      </c>
      <c r="Z292" s="58" t="s">
        <v>1339</v>
      </c>
      <c r="AA292" s="1"/>
      <c r="AB292" s="1"/>
    </row>
    <row r="293" spans="1:28" x14ac:dyDescent="0.3">
      <c r="A293" s="6" t="s">
        <v>623</v>
      </c>
      <c r="B293" s="6" t="s">
        <v>624</v>
      </c>
      <c r="C293" s="6" t="s">
        <v>1313</v>
      </c>
      <c r="D293" s="6" t="s">
        <v>4</v>
      </c>
      <c r="E293" s="6" t="s">
        <v>114</v>
      </c>
      <c r="F293" s="6" t="b">
        <v>1</v>
      </c>
      <c r="G293" s="6" t="s">
        <v>107</v>
      </c>
      <c r="H293" s="61">
        <v>110</v>
      </c>
      <c r="I293" s="61" t="s">
        <v>1169</v>
      </c>
      <c r="J293" s="73">
        <v>45938</v>
      </c>
      <c r="K293" s="70" t="s">
        <v>23</v>
      </c>
      <c r="L293" s="70" t="s">
        <v>23</v>
      </c>
      <c r="M293" s="71" t="s">
        <v>23</v>
      </c>
      <c r="N293" s="77" t="s">
        <v>23</v>
      </c>
      <c r="O293" s="78" t="s">
        <v>23</v>
      </c>
      <c r="P293" s="78" t="s">
        <v>23</v>
      </c>
      <c r="Q293" s="79" t="s">
        <v>23</v>
      </c>
      <c r="R293" s="66" t="s">
        <v>1337</v>
      </c>
      <c r="S293" s="58">
        <v>2025</v>
      </c>
      <c r="T293" s="58" t="s">
        <v>23</v>
      </c>
      <c r="U293" s="58" t="s">
        <v>23</v>
      </c>
      <c r="V293" s="58" t="s">
        <v>23</v>
      </c>
      <c r="W293" s="58" t="s">
        <v>1338</v>
      </c>
      <c r="X293" s="58" t="s">
        <v>1339</v>
      </c>
      <c r="Y293" s="58" t="s">
        <v>1339</v>
      </c>
      <c r="Z293" s="58" t="s">
        <v>1339</v>
      </c>
      <c r="AA293" s="1"/>
      <c r="AB293" s="1"/>
    </row>
    <row r="294" spans="1:28" x14ac:dyDescent="0.3">
      <c r="A294" s="6" t="s">
        <v>625</v>
      </c>
      <c r="B294" s="54" t="s">
        <v>626</v>
      </c>
      <c r="C294" s="6" t="s">
        <v>184</v>
      </c>
      <c r="D294" s="54" t="s">
        <v>4</v>
      </c>
      <c r="E294" s="54" t="s">
        <v>114</v>
      </c>
      <c r="F294" s="54" t="b">
        <v>1</v>
      </c>
      <c r="G294" s="6" t="s">
        <v>100</v>
      </c>
      <c r="H294" s="61">
        <v>110</v>
      </c>
      <c r="I294" s="61" t="s">
        <v>1169</v>
      </c>
      <c r="J294" s="73">
        <v>45992</v>
      </c>
      <c r="K294" s="70">
        <v>47527</v>
      </c>
      <c r="L294" s="70">
        <v>48466</v>
      </c>
      <c r="M294" s="71">
        <v>48827</v>
      </c>
      <c r="N294" s="77" t="s">
        <v>23</v>
      </c>
      <c r="O294" s="78" t="s">
        <v>23</v>
      </c>
      <c r="P294" s="78" t="s">
        <v>23</v>
      </c>
      <c r="Q294" s="79" t="s">
        <v>23</v>
      </c>
      <c r="R294" s="66" t="s">
        <v>1337</v>
      </c>
      <c r="S294" s="58">
        <v>2025</v>
      </c>
      <c r="T294" s="58">
        <v>2030</v>
      </c>
      <c r="U294" s="58">
        <v>2032</v>
      </c>
      <c r="V294" s="58">
        <v>2033</v>
      </c>
      <c r="W294" s="58" t="s">
        <v>1338</v>
      </c>
      <c r="X294" s="58" t="s">
        <v>1339</v>
      </c>
      <c r="Y294" s="58" t="s">
        <v>1339</v>
      </c>
      <c r="Z294" s="58" t="s">
        <v>1339</v>
      </c>
      <c r="AA294" s="1"/>
      <c r="AB294" s="1"/>
    </row>
    <row r="295" spans="1:28" x14ac:dyDescent="0.3">
      <c r="A295" s="6" t="s">
        <v>627</v>
      </c>
      <c r="B295" s="6" t="s">
        <v>628</v>
      </c>
      <c r="C295" s="6" t="s">
        <v>212</v>
      </c>
      <c r="D295" s="6" t="s">
        <v>4</v>
      </c>
      <c r="E295" s="6" t="s">
        <v>114</v>
      </c>
      <c r="F295" s="6" t="b">
        <v>1</v>
      </c>
      <c r="G295" s="6" t="s">
        <v>15</v>
      </c>
      <c r="H295" s="61">
        <v>220</v>
      </c>
      <c r="I295" s="61" t="s">
        <v>1169</v>
      </c>
      <c r="J295" s="73">
        <v>46057</v>
      </c>
      <c r="K295" s="70">
        <v>46728</v>
      </c>
      <c r="L295" s="70">
        <v>48057</v>
      </c>
      <c r="M295" s="71">
        <v>48187</v>
      </c>
      <c r="N295" s="77" t="s">
        <v>23</v>
      </c>
      <c r="O295" s="78" t="s">
        <v>23</v>
      </c>
      <c r="P295" s="78" t="s">
        <v>23</v>
      </c>
      <c r="Q295" s="79" t="s">
        <v>23</v>
      </c>
      <c r="R295" s="66" t="s">
        <v>1340</v>
      </c>
      <c r="S295" s="58">
        <v>2026</v>
      </c>
      <c r="T295" s="58">
        <v>2027</v>
      </c>
      <c r="U295" s="58">
        <v>2031</v>
      </c>
      <c r="V295" s="58">
        <v>2031</v>
      </c>
      <c r="W295" s="58" t="s">
        <v>1341</v>
      </c>
      <c r="X295" s="58" t="s">
        <v>1339</v>
      </c>
      <c r="Y295" s="58" t="s">
        <v>1339</v>
      </c>
      <c r="Z295" s="58" t="s">
        <v>1339</v>
      </c>
      <c r="AA295" s="1"/>
      <c r="AB295" s="1"/>
    </row>
    <row r="296" spans="1:28" x14ac:dyDescent="0.3">
      <c r="A296" s="6" t="s">
        <v>629</v>
      </c>
      <c r="B296" s="6" t="s">
        <v>630</v>
      </c>
      <c r="C296" s="6" t="s">
        <v>55</v>
      </c>
      <c r="D296" s="6" t="s">
        <v>4</v>
      </c>
      <c r="E296" s="6" t="s">
        <v>114</v>
      </c>
      <c r="F296" s="6" t="b">
        <v>1</v>
      </c>
      <c r="G296" s="6" t="s">
        <v>15</v>
      </c>
      <c r="H296" s="61">
        <v>110</v>
      </c>
      <c r="I296" s="61" t="s">
        <v>1169</v>
      </c>
      <c r="J296" s="73">
        <v>45989</v>
      </c>
      <c r="K296" s="70">
        <v>46547</v>
      </c>
      <c r="L296" s="70">
        <v>46891</v>
      </c>
      <c r="M296" s="71">
        <v>47801</v>
      </c>
      <c r="N296" s="77" t="s">
        <v>23</v>
      </c>
      <c r="O296" s="78" t="s">
        <v>23</v>
      </c>
      <c r="P296" s="78" t="s">
        <v>23</v>
      </c>
      <c r="Q296" s="79" t="s">
        <v>23</v>
      </c>
      <c r="R296" s="66" t="s">
        <v>1337</v>
      </c>
      <c r="S296" s="58">
        <v>2025</v>
      </c>
      <c r="T296" s="58">
        <v>2027</v>
      </c>
      <c r="U296" s="58">
        <v>2028</v>
      </c>
      <c r="V296" s="58">
        <v>2030</v>
      </c>
      <c r="W296" s="58" t="s">
        <v>1338</v>
      </c>
      <c r="X296" s="58" t="s">
        <v>1339</v>
      </c>
      <c r="Y296" s="58" t="s">
        <v>1339</v>
      </c>
      <c r="Z296" s="58" t="s">
        <v>1339</v>
      </c>
      <c r="AA296" s="1"/>
      <c r="AB296" s="1"/>
    </row>
    <row r="297" spans="1:28" x14ac:dyDescent="0.3">
      <c r="A297" s="6" t="s">
        <v>631</v>
      </c>
      <c r="B297" s="6" t="s">
        <v>632</v>
      </c>
      <c r="C297" s="6" t="s">
        <v>30</v>
      </c>
      <c r="D297" s="6" t="s">
        <v>4</v>
      </c>
      <c r="E297" s="6" t="s">
        <v>114</v>
      </c>
      <c r="F297" s="6" t="b">
        <v>1</v>
      </c>
      <c r="G297" s="6" t="s">
        <v>15</v>
      </c>
      <c r="H297" s="61" t="s">
        <v>1158</v>
      </c>
      <c r="I297" s="61" t="s">
        <v>1169</v>
      </c>
      <c r="J297" s="73">
        <v>44154</v>
      </c>
      <c r="K297" s="70">
        <v>47392</v>
      </c>
      <c r="L297" s="70" t="s">
        <v>23</v>
      </c>
      <c r="M297" s="71" t="s">
        <v>23</v>
      </c>
      <c r="N297" s="77" t="s">
        <v>23</v>
      </c>
      <c r="O297" s="78" t="s">
        <v>23</v>
      </c>
      <c r="P297" s="78" t="s">
        <v>23</v>
      </c>
      <c r="Q297" s="79" t="s">
        <v>23</v>
      </c>
      <c r="R297" s="66" t="s">
        <v>1337</v>
      </c>
      <c r="S297" s="58">
        <v>2020</v>
      </c>
      <c r="T297" s="58">
        <v>2029</v>
      </c>
      <c r="U297" s="58" t="s">
        <v>23</v>
      </c>
      <c r="V297" s="58" t="s">
        <v>23</v>
      </c>
      <c r="W297" s="58" t="s">
        <v>1338</v>
      </c>
      <c r="X297" s="58" t="s">
        <v>1339</v>
      </c>
      <c r="Y297" s="58" t="s">
        <v>1339</v>
      </c>
      <c r="Z297" s="58" t="s">
        <v>1339</v>
      </c>
      <c r="AA297" s="1"/>
      <c r="AB297" s="1"/>
    </row>
    <row r="298" spans="1:28" x14ac:dyDescent="0.3">
      <c r="A298" s="6" t="s">
        <v>633</v>
      </c>
      <c r="B298" s="6" t="s">
        <v>634</v>
      </c>
      <c r="C298" s="6" t="s">
        <v>36</v>
      </c>
      <c r="D298" s="6" t="s">
        <v>4</v>
      </c>
      <c r="E298" s="6" t="s">
        <v>114</v>
      </c>
      <c r="F298" s="6" t="b">
        <v>1</v>
      </c>
      <c r="G298" s="6" t="s">
        <v>107</v>
      </c>
      <c r="H298" s="61">
        <v>110</v>
      </c>
      <c r="I298" s="61" t="s">
        <v>1169</v>
      </c>
      <c r="J298" s="73">
        <v>45951</v>
      </c>
      <c r="K298" s="70" t="s">
        <v>23</v>
      </c>
      <c r="L298" s="70" t="s">
        <v>23</v>
      </c>
      <c r="M298" s="71" t="s">
        <v>23</v>
      </c>
      <c r="N298" s="77" t="s">
        <v>23</v>
      </c>
      <c r="O298" s="78" t="s">
        <v>23</v>
      </c>
      <c r="P298" s="78" t="s">
        <v>23</v>
      </c>
      <c r="Q298" s="79" t="s">
        <v>23</v>
      </c>
      <c r="R298" s="66" t="s">
        <v>1337</v>
      </c>
      <c r="S298" s="58">
        <v>2025</v>
      </c>
      <c r="T298" s="58" t="s">
        <v>23</v>
      </c>
      <c r="U298" s="58" t="s">
        <v>23</v>
      </c>
      <c r="V298" s="58" t="s">
        <v>23</v>
      </c>
      <c r="W298" s="58" t="s">
        <v>1338</v>
      </c>
      <c r="X298" s="58" t="s">
        <v>1339</v>
      </c>
      <c r="Y298" s="58" t="s">
        <v>1339</v>
      </c>
      <c r="Z298" s="58" t="s">
        <v>1339</v>
      </c>
      <c r="AA298" s="1"/>
      <c r="AB298" s="1"/>
    </row>
    <row r="299" spans="1:28" x14ac:dyDescent="0.3">
      <c r="A299" s="6" t="s">
        <v>635</v>
      </c>
      <c r="B299" s="6" t="s">
        <v>636</v>
      </c>
      <c r="C299" s="6" t="s">
        <v>30</v>
      </c>
      <c r="D299" s="6" t="s">
        <v>4</v>
      </c>
      <c r="E299" s="6" t="s">
        <v>114</v>
      </c>
      <c r="F299" s="6" t="b">
        <v>1</v>
      </c>
      <c r="G299" s="6" t="s">
        <v>15</v>
      </c>
      <c r="H299" s="61">
        <v>110</v>
      </c>
      <c r="I299" s="61" t="s">
        <v>1169</v>
      </c>
      <c r="J299" s="73">
        <v>45975</v>
      </c>
      <c r="K299" s="70">
        <v>47599</v>
      </c>
      <c r="L299" s="70">
        <v>47970</v>
      </c>
      <c r="M299" s="71">
        <v>48438</v>
      </c>
      <c r="N299" s="77" t="s">
        <v>23</v>
      </c>
      <c r="O299" s="78" t="s">
        <v>23</v>
      </c>
      <c r="P299" s="78" t="s">
        <v>23</v>
      </c>
      <c r="Q299" s="79" t="s">
        <v>23</v>
      </c>
      <c r="R299" s="66" t="s">
        <v>1337</v>
      </c>
      <c r="S299" s="58">
        <v>2025</v>
      </c>
      <c r="T299" s="58">
        <v>2030</v>
      </c>
      <c r="U299" s="58">
        <v>2031</v>
      </c>
      <c r="V299" s="58">
        <v>2032</v>
      </c>
      <c r="W299" s="58" t="s">
        <v>1338</v>
      </c>
      <c r="X299" s="58" t="s">
        <v>1339</v>
      </c>
      <c r="Y299" s="58" t="s">
        <v>1339</v>
      </c>
      <c r="Z299" s="58" t="s">
        <v>1339</v>
      </c>
      <c r="AA299" s="1"/>
      <c r="AB299" s="1"/>
    </row>
    <row r="300" spans="1:28" x14ac:dyDescent="0.3">
      <c r="A300" s="6" t="s">
        <v>637</v>
      </c>
      <c r="B300" s="54" t="s">
        <v>638</v>
      </c>
      <c r="C300" s="6" t="s">
        <v>1313</v>
      </c>
      <c r="D300" s="54" t="s">
        <v>4</v>
      </c>
      <c r="E300" s="54" t="s">
        <v>114</v>
      </c>
      <c r="F300" s="54" t="b">
        <v>1</v>
      </c>
      <c r="G300" s="6" t="s">
        <v>26</v>
      </c>
      <c r="H300" s="61">
        <v>220</v>
      </c>
      <c r="I300" s="61" t="s">
        <v>1169</v>
      </c>
      <c r="J300" s="73">
        <v>46009</v>
      </c>
      <c r="K300" s="70">
        <v>46518</v>
      </c>
      <c r="L300" s="70" t="s">
        <v>23</v>
      </c>
      <c r="M300" s="71" t="s">
        <v>23</v>
      </c>
      <c r="N300" s="77" t="s">
        <v>23</v>
      </c>
      <c r="O300" s="78" t="s">
        <v>23</v>
      </c>
      <c r="P300" s="78" t="s">
        <v>23</v>
      </c>
      <c r="Q300" s="79" t="s">
        <v>23</v>
      </c>
      <c r="R300" s="66" t="s">
        <v>1340</v>
      </c>
      <c r="S300" s="58">
        <v>2025</v>
      </c>
      <c r="T300" s="58">
        <v>2027</v>
      </c>
      <c r="U300" s="58" t="s">
        <v>23</v>
      </c>
      <c r="V300" s="58" t="s">
        <v>23</v>
      </c>
      <c r="W300" s="58" t="s">
        <v>1338</v>
      </c>
      <c r="X300" s="58" t="s">
        <v>1339</v>
      </c>
      <c r="Y300" s="58" t="s">
        <v>1339</v>
      </c>
      <c r="Z300" s="58" t="s">
        <v>1339</v>
      </c>
      <c r="AA300" s="1"/>
      <c r="AB300" s="1"/>
    </row>
    <row r="301" spans="1:28" x14ac:dyDescent="0.3">
      <c r="A301" s="6" t="s">
        <v>639</v>
      </c>
      <c r="B301" s="54" t="s">
        <v>640</v>
      </c>
      <c r="C301" s="6" t="s">
        <v>1313</v>
      </c>
      <c r="D301" s="54" t="s">
        <v>4</v>
      </c>
      <c r="E301" s="54" t="s">
        <v>114</v>
      </c>
      <c r="F301" s="54" t="b">
        <v>1</v>
      </c>
      <c r="G301" s="6" t="s">
        <v>26</v>
      </c>
      <c r="H301" s="61">
        <v>220</v>
      </c>
      <c r="I301" s="61" t="s">
        <v>1169</v>
      </c>
      <c r="J301" s="73">
        <v>46009</v>
      </c>
      <c r="K301" s="70">
        <v>46505</v>
      </c>
      <c r="L301" s="70" t="s">
        <v>23</v>
      </c>
      <c r="M301" s="71" t="s">
        <v>23</v>
      </c>
      <c r="N301" s="77" t="s">
        <v>23</v>
      </c>
      <c r="O301" s="78" t="s">
        <v>23</v>
      </c>
      <c r="P301" s="78" t="s">
        <v>23</v>
      </c>
      <c r="Q301" s="79" t="s">
        <v>23</v>
      </c>
      <c r="R301" s="66" t="s">
        <v>1340</v>
      </c>
      <c r="S301" s="58">
        <v>2025</v>
      </c>
      <c r="T301" s="58">
        <v>2027</v>
      </c>
      <c r="U301" s="58" t="s">
        <v>23</v>
      </c>
      <c r="V301" s="58" t="s">
        <v>23</v>
      </c>
      <c r="W301" s="58" t="s">
        <v>1338</v>
      </c>
      <c r="X301" s="58" t="s">
        <v>1339</v>
      </c>
      <c r="Y301" s="58" t="s">
        <v>1339</v>
      </c>
      <c r="Z301" s="58" t="s">
        <v>1339</v>
      </c>
      <c r="AA301" s="1"/>
      <c r="AB301" s="1"/>
    </row>
    <row r="302" spans="1:28" x14ac:dyDescent="0.3">
      <c r="A302" s="6" t="s">
        <v>641</v>
      </c>
      <c r="B302" s="54" t="s">
        <v>642</v>
      </c>
      <c r="C302" s="6" t="s">
        <v>1313</v>
      </c>
      <c r="D302" s="54" t="s">
        <v>4</v>
      </c>
      <c r="E302" s="54" t="s">
        <v>114</v>
      </c>
      <c r="F302" s="54" t="b">
        <v>1</v>
      </c>
      <c r="G302" s="6" t="s">
        <v>26</v>
      </c>
      <c r="H302" s="61">
        <v>220</v>
      </c>
      <c r="I302" s="61" t="s">
        <v>1169</v>
      </c>
      <c r="J302" s="73">
        <v>46009</v>
      </c>
      <c r="K302" s="70">
        <v>46506</v>
      </c>
      <c r="L302" s="70" t="s">
        <v>23</v>
      </c>
      <c r="M302" s="71" t="s">
        <v>23</v>
      </c>
      <c r="N302" s="77" t="s">
        <v>23</v>
      </c>
      <c r="O302" s="78" t="s">
        <v>23</v>
      </c>
      <c r="P302" s="78" t="s">
        <v>23</v>
      </c>
      <c r="Q302" s="79" t="s">
        <v>23</v>
      </c>
      <c r="R302" s="66" t="s">
        <v>1340</v>
      </c>
      <c r="S302" s="58">
        <v>2025</v>
      </c>
      <c r="T302" s="58">
        <v>2027</v>
      </c>
      <c r="U302" s="58" t="s">
        <v>23</v>
      </c>
      <c r="V302" s="58" t="s">
        <v>23</v>
      </c>
      <c r="W302" s="58" t="s">
        <v>1338</v>
      </c>
      <c r="X302" s="58" t="s">
        <v>1339</v>
      </c>
      <c r="Y302" s="58" t="s">
        <v>1339</v>
      </c>
      <c r="Z302" s="58" t="s">
        <v>1339</v>
      </c>
      <c r="AA302" s="1"/>
      <c r="AB302" s="1"/>
    </row>
    <row r="303" spans="1:28" x14ac:dyDescent="0.3">
      <c r="A303" s="6" t="s">
        <v>643</v>
      </c>
      <c r="B303" s="54" t="s">
        <v>644</v>
      </c>
      <c r="C303" s="6" t="s">
        <v>1313</v>
      </c>
      <c r="D303" s="54" t="s">
        <v>4</v>
      </c>
      <c r="E303" s="54" t="s">
        <v>114</v>
      </c>
      <c r="F303" s="54" t="b">
        <v>1</v>
      </c>
      <c r="G303" s="6" t="s">
        <v>26</v>
      </c>
      <c r="H303" s="61">
        <v>220</v>
      </c>
      <c r="I303" s="61" t="s">
        <v>1169</v>
      </c>
      <c r="J303" s="73">
        <v>46009</v>
      </c>
      <c r="K303" s="70">
        <v>46506</v>
      </c>
      <c r="L303" s="70" t="s">
        <v>23</v>
      </c>
      <c r="M303" s="71" t="s">
        <v>23</v>
      </c>
      <c r="N303" s="77" t="s">
        <v>23</v>
      </c>
      <c r="O303" s="78" t="s">
        <v>23</v>
      </c>
      <c r="P303" s="78" t="s">
        <v>23</v>
      </c>
      <c r="Q303" s="79" t="s">
        <v>23</v>
      </c>
      <c r="R303" s="66" t="s">
        <v>1340</v>
      </c>
      <c r="S303" s="58">
        <v>2025</v>
      </c>
      <c r="T303" s="58">
        <v>2027</v>
      </c>
      <c r="U303" s="58" t="s">
        <v>23</v>
      </c>
      <c r="V303" s="58" t="s">
        <v>23</v>
      </c>
      <c r="W303" s="58" t="s">
        <v>1338</v>
      </c>
      <c r="X303" s="58" t="s">
        <v>1339</v>
      </c>
      <c r="Y303" s="58" t="s">
        <v>1339</v>
      </c>
      <c r="Z303" s="58" t="s">
        <v>1339</v>
      </c>
      <c r="AA303" s="1"/>
      <c r="AB303" s="1"/>
    </row>
    <row r="304" spans="1:28" x14ac:dyDescent="0.3">
      <c r="A304" s="6" t="s">
        <v>645</v>
      </c>
      <c r="B304" s="54" t="s">
        <v>646</v>
      </c>
      <c r="C304" s="6" t="s">
        <v>82</v>
      </c>
      <c r="D304" s="54" t="s">
        <v>4</v>
      </c>
      <c r="E304" s="54" t="s">
        <v>114</v>
      </c>
      <c r="F304" s="54" t="b">
        <v>1</v>
      </c>
      <c r="G304" s="6" t="s">
        <v>26</v>
      </c>
      <c r="H304" s="61">
        <v>220</v>
      </c>
      <c r="I304" s="61" t="s">
        <v>1169</v>
      </c>
      <c r="J304" s="73">
        <v>46009</v>
      </c>
      <c r="K304" s="70">
        <v>46506</v>
      </c>
      <c r="L304" s="70" t="s">
        <v>23</v>
      </c>
      <c r="M304" s="71" t="s">
        <v>23</v>
      </c>
      <c r="N304" s="77" t="s">
        <v>23</v>
      </c>
      <c r="O304" s="78" t="s">
        <v>23</v>
      </c>
      <c r="P304" s="78" t="s">
        <v>23</v>
      </c>
      <c r="Q304" s="79" t="s">
        <v>23</v>
      </c>
      <c r="R304" s="66" t="s">
        <v>1340</v>
      </c>
      <c r="S304" s="58">
        <v>2025</v>
      </c>
      <c r="T304" s="58">
        <v>2027</v>
      </c>
      <c r="U304" s="58" t="s">
        <v>23</v>
      </c>
      <c r="V304" s="58" t="s">
        <v>23</v>
      </c>
      <c r="W304" s="58" t="s">
        <v>1338</v>
      </c>
      <c r="X304" s="58" t="s">
        <v>1339</v>
      </c>
      <c r="Y304" s="58" t="s">
        <v>1339</v>
      </c>
      <c r="Z304" s="58" t="s">
        <v>1339</v>
      </c>
      <c r="AA304" s="1"/>
      <c r="AB304" s="1"/>
    </row>
    <row r="305" spans="1:28" x14ac:dyDescent="0.3">
      <c r="A305" s="6" t="s">
        <v>647</v>
      </c>
      <c r="B305" s="6" t="s">
        <v>648</v>
      </c>
      <c r="C305" s="6" t="s">
        <v>1313</v>
      </c>
      <c r="D305" s="6" t="s">
        <v>4</v>
      </c>
      <c r="E305" s="6" t="s">
        <v>114</v>
      </c>
      <c r="F305" s="6" t="b">
        <v>1</v>
      </c>
      <c r="G305" s="6" t="s">
        <v>26</v>
      </c>
      <c r="H305" s="61">
        <v>220</v>
      </c>
      <c r="I305" s="61" t="s">
        <v>1169</v>
      </c>
      <c r="J305" s="73">
        <v>45994</v>
      </c>
      <c r="K305" s="70">
        <v>46437</v>
      </c>
      <c r="L305" s="70">
        <v>47192</v>
      </c>
      <c r="M305" s="71">
        <v>47940</v>
      </c>
      <c r="N305" s="77" t="s">
        <v>23</v>
      </c>
      <c r="O305" s="78" t="s">
        <v>23</v>
      </c>
      <c r="P305" s="78" t="s">
        <v>23</v>
      </c>
      <c r="Q305" s="79" t="s">
        <v>23</v>
      </c>
      <c r="R305" s="66" t="s">
        <v>1340</v>
      </c>
      <c r="S305" s="58">
        <v>2025</v>
      </c>
      <c r="T305" s="58">
        <v>2027</v>
      </c>
      <c r="U305" s="58">
        <v>2029</v>
      </c>
      <c r="V305" s="58">
        <v>2031</v>
      </c>
      <c r="W305" s="58" t="s">
        <v>1338</v>
      </c>
      <c r="X305" s="58" t="s">
        <v>1339</v>
      </c>
      <c r="Y305" s="58" t="s">
        <v>1339</v>
      </c>
      <c r="Z305" s="58" t="s">
        <v>1339</v>
      </c>
      <c r="AA305" s="1"/>
      <c r="AB305" s="1"/>
    </row>
    <row r="306" spans="1:28" x14ac:dyDescent="0.3">
      <c r="A306" s="6" t="s">
        <v>649</v>
      </c>
      <c r="B306" s="6" t="s">
        <v>650</v>
      </c>
      <c r="C306" s="6" t="s">
        <v>82</v>
      </c>
      <c r="D306" s="6" t="s">
        <v>4</v>
      </c>
      <c r="E306" s="6" t="s">
        <v>114</v>
      </c>
      <c r="F306" s="6" t="b">
        <v>1</v>
      </c>
      <c r="G306" s="6" t="s">
        <v>26</v>
      </c>
      <c r="H306" s="61">
        <v>110</v>
      </c>
      <c r="I306" s="61" t="s">
        <v>382</v>
      </c>
      <c r="J306" s="73">
        <v>46443</v>
      </c>
      <c r="K306" s="70">
        <v>47183</v>
      </c>
      <c r="L306" s="70">
        <v>48090</v>
      </c>
      <c r="M306" s="71">
        <v>49271</v>
      </c>
      <c r="N306" s="77" t="s">
        <v>23</v>
      </c>
      <c r="O306" s="78" t="s">
        <v>23</v>
      </c>
      <c r="P306" s="78" t="s">
        <v>23</v>
      </c>
      <c r="Q306" s="79" t="s">
        <v>23</v>
      </c>
      <c r="R306" s="66" t="s">
        <v>1337</v>
      </c>
      <c r="S306" s="58">
        <v>2027</v>
      </c>
      <c r="T306" s="58">
        <v>2029</v>
      </c>
      <c r="U306" s="58">
        <v>2031</v>
      </c>
      <c r="V306" s="58">
        <v>2034</v>
      </c>
      <c r="W306" s="58" t="s">
        <v>1339</v>
      </c>
      <c r="X306" s="58" t="s">
        <v>1339</v>
      </c>
      <c r="Y306" s="58" t="s">
        <v>1339</v>
      </c>
      <c r="Z306" s="58" t="s">
        <v>1339</v>
      </c>
      <c r="AA306" s="1"/>
      <c r="AB306" s="1"/>
    </row>
    <row r="307" spans="1:28" x14ac:dyDescent="0.3">
      <c r="A307" s="55" t="s">
        <v>651</v>
      </c>
      <c r="B307" s="6" t="s">
        <v>652</v>
      </c>
      <c r="C307" s="6" t="s">
        <v>108</v>
      </c>
      <c r="D307" s="6" t="s">
        <v>4</v>
      </c>
      <c r="E307" s="6" t="s">
        <v>114</v>
      </c>
      <c r="F307" s="6" t="b">
        <v>1</v>
      </c>
      <c r="G307" s="6" t="s">
        <v>107</v>
      </c>
      <c r="H307" s="61" t="s">
        <v>1158</v>
      </c>
      <c r="I307" s="61" t="s">
        <v>382</v>
      </c>
      <c r="J307" s="73" t="s">
        <v>23</v>
      </c>
      <c r="K307" s="70" t="s">
        <v>23</v>
      </c>
      <c r="L307" s="70" t="s">
        <v>23</v>
      </c>
      <c r="M307" s="71" t="s">
        <v>23</v>
      </c>
      <c r="N307" s="77" t="s">
        <v>23</v>
      </c>
      <c r="O307" s="78" t="s">
        <v>23</v>
      </c>
      <c r="P307" s="78" t="s">
        <v>23</v>
      </c>
      <c r="Q307" s="79" t="s">
        <v>23</v>
      </c>
      <c r="R307" s="66" t="s">
        <v>1337</v>
      </c>
      <c r="S307" s="58" t="s">
        <v>23</v>
      </c>
      <c r="T307" s="58" t="s">
        <v>23</v>
      </c>
      <c r="U307" s="58" t="s">
        <v>23</v>
      </c>
      <c r="V307" s="58" t="s">
        <v>23</v>
      </c>
      <c r="W307" s="58" t="s">
        <v>1339</v>
      </c>
      <c r="X307" s="58" t="s">
        <v>1339</v>
      </c>
      <c r="Y307" s="58" t="s">
        <v>1339</v>
      </c>
      <c r="Z307" s="58" t="s">
        <v>1339</v>
      </c>
      <c r="AA307" s="1"/>
      <c r="AB307" s="1"/>
    </row>
    <row r="308" spans="1:28" x14ac:dyDescent="0.3">
      <c r="A308" s="6" t="s">
        <v>653</v>
      </c>
      <c r="B308" s="54" t="s">
        <v>654</v>
      </c>
      <c r="C308" s="6" t="s">
        <v>82</v>
      </c>
      <c r="D308" s="54" t="s">
        <v>4</v>
      </c>
      <c r="E308" s="54" t="s">
        <v>96</v>
      </c>
      <c r="F308" s="54" t="b">
        <v>1</v>
      </c>
      <c r="G308" s="6" t="s">
        <v>100</v>
      </c>
      <c r="H308" s="61">
        <v>110</v>
      </c>
      <c r="I308" s="61" t="s">
        <v>1168</v>
      </c>
      <c r="J308" s="73">
        <v>45894</v>
      </c>
      <c r="K308" s="70">
        <v>46202</v>
      </c>
      <c r="L308" s="70">
        <v>46450</v>
      </c>
      <c r="M308" s="71">
        <v>46661</v>
      </c>
      <c r="N308" s="77">
        <v>45894</v>
      </c>
      <c r="O308" s="78">
        <v>46054</v>
      </c>
      <c r="P308" s="78">
        <v>46450</v>
      </c>
      <c r="Q308" s="79">
        <v>46661</v>
      </c>
      <c r="R308" s="66" t="s">
        <v>1340</v>
      </c>
      <c r="S308" s="58">
        <v>2025</v>
      </c>
      <c r="T308" s="58">
        <v>2026</v>
      </c>
      <c r="U308" s="58">
        <v>2027</v>
      </c>
      <c r="V308" s="58">
        <v>2027</v>
      </c>
      <c r="W308" s="58" t="s">
        <v>1338</v>
      </c>
      <c r="X308" s="58" t="s">
        <v>1342</v>
      </c>
      <c r="Y308" s="58" t="s">
        <v>1339</v>
      </c>
      <c r="Z308" s="58" t="s">
        <v>1339</v>
      </c>
      <c r="AA308" s="1"/>
      <c r="AB308" s="1"/>
    </row>
    <row r="309" spans="1:28" x14ac:dyDescent="0.3">
      <c r="A309" s="6" t="s">
        <v>655</v>
      </c>
      <c r="B309" s="6" t="s">
        <v>656</v>
      </c>
      <c r="C309" s="6" t="s">
        <v>227</v>
      </c>
      <c r="D309" s="6" t="s">
        <v>4</v>
      </c>
      <c r="E309" s="6" t="s">
        <v>114</v>
      </c>
      <c r="F309" s="6" t="b">
        <v>1</v>
      </c>
      <c r="G309" s="6" t="s">
        <v>15</v>
      </c>
      <c r="H309" s="61" t="s">
        <v>1158</v>
      </c>
      <c r="I309" s="61" t="s">
        <v>382</v>
      </c>
      <c r="J309" s="73">
        <v>47011</v>
      </c>
      <c r="K309" s="70">
        <v>47473</v>
      </c>
      <c r="L309" s="70" t="s">
        <v>23</v>
      </c>
      <c r="M309" s="71" t="s">
        <v>23</v>
      </c>
      <c r="N309" s="77" t="s">
        <v>23</v>
      </c>
      <c r="O309" s="78" t="s">
        <v>23</v>
      </c>
      <c r="P309" s="78" t="s">
        <v>23</v>
      </c>
      <c r="Q309" s="79" t="s">
        <v>23</v>
      </c>
      <c r="R309" s="66" t="s">
        <v>1337</v>
      </c>
      <c r="S309" s="58">
        <v>2028</v>
      </c>
      <c r="T309" s="58">
        <v>2029</v>
      </c>
      <c r="U309" s="58" t="s">
        <v>23</v>
      </c>
      <c r="V309" s="58" t="s">
        <v>23</v>
      </c>
      <c r="W309" s="58" t="s">
        <v>1339</v>
      </c>
      <c r="X309" s="58" t="s">
        <v>1339</v>
      </c>
      <c r="Y309" s="58" t="s">
        <v>1339</v>
      </c>
      <c r="Z309" s="58" t="s">
        <v>1339</v>
      </c>
      <c r="AA309" s="1"/>
      <c r="AB309" s="1"/>
    </row>
    <row r="310" spans="1:28" x14ac:dyDescent="0.3">
      <c r="A310" s="6" t="s">
        <v>657</v>
      </c>
      <c r="B310" s="6" t="s">
        <v>658</v>
      </c>
      <c r="C310" s="6" t="s">
        <v>46</v>
      </c>
      <c r="D310" s="6" t="s">
        <v>4</v>
      </c>
      <c r="E310" s="6" t="s">
        <v>114</v>
      </c>
      <c r="F310" s="6" t="b">
        <v>1</v>
      </c>
      <c r="G310" s="6" t="s">
        <v>15</v>
      </c>
      <c r="H310" s="61" t="s">
        <v>1158</v>
      </c>
      <c r="I310" s="61" t="s">
        <v>382</v>
      </c>
      <c r="J310" s="73">
        <v>47011</v>
      </c>
      <c r="K310" s="70">
        <v>47473</v>
      </c>
      <c r="L310" s="70" t="s">
        <v>23</v>
      </c>
      <c r="M310" s="71" t="s">
        <v>23</v>
      </c>
      <c r="N310" s="77" t="s">
        <v>23</v>
      </c>
      <c r="O310" s="78" t="s">
        <v>23</v>
      </c>
      <c r="P310" s="78" t="s">
        <v>23</v>
      </c>
      <c r="Q310" s="79" t="s">
        <v>23</v>
      </c>
      <c r="R310" s="66" t="s">
        <v>1337</v>
      </c>
      <c r="S310" s="58">
        <v>2028</v>
      </c>
      <c r="T310" s="58">
        <v>2029</v>
      </c>
      <c r="U310" s="58" t="s">
        <v>23</v>
      </c>
      <c r="V310" s="58" t="s">
        <v>23</v>
      </c>
      <c r="W310" s="58" t="s">
        <v>1339</v>
      </c>
      <c r="X310" s="58" t="s">
        <v>1339</v>
      </c>
      <c r="Y310" s="58" t="s">
        <v>1339</v>
      </c>
      <c r="Z310" s="58" t="s">
        <v>1339</v>
      </c>
      <c r="AA310" s="1"/>
      <c r="AB310" s="1"/>
    </row>
    <row r="311" spans="1:28" x14ac:dyDescent="0.3">
      <c r="A311" s="6" t="s">
        <v>659</v>
      </c>
      <c r="B311" s="6" t="s">
        <v>660</v>
      </c>
      <c r="C311" s="6" t="s">
        <v>108</v>
      </c>
      <c r="D311" s="6" t="s">
        <v>4</v>
      </c>
      <c r="E311" s="6" t="s">
        <v>114</v>
      </c>
      <c r="F311" s="6" t="b">
        <v>1</v>
      </c>
      <c r="G311" s="6" t="s">
        <v>107</v>
      </c>
      <c r="H311" s="61">
        <v>110</v>
      </c>
      <c r="I311" s="61" t="s">
        <v>1169</v>
      </c>
      <c r="J311" s="73">
        <v>46057</v>
      </c>
      <c r="K311" s="70" t="s">
        <v>23</v>
      </c>
      <c r="L311" s="70" t="s">
        <v>23</v>
      </c>
      <c r="M311" s="71" t="s">
        <v>23</v>
      </c>
      <c r="N311" s="77" t="s">
        <v>23</v>
      </c>
      <c r="O311" s="78" t="s">
        <v>23</v>
      </c>
      <c r="P311" s="78" t="s">
        <v>23</v>
      </c>
      <c r="Q311" s="79" t="s">
        <v>23</v>
      </c>
      <c r="R311" s="66" t="s">
        <v>1337</v>
      </c>
      <c r="S311" s="58">
        <v>2026</v>
      </c>
      <c r="T311" s="58" t="s">
        <v>23</v>
      </c>
      <c r="U311" s="58" t="s">
        <v>23</v>
      </c>
      <c r="V311" s="58" t="s">
        <v>23</v>
      </c>
      <c r="W311" s="58" t="s">
        <v>1341</v>
      </c>
      <c r="X311" s="58" t="s">
        <v>1339</v>
      </c>
      <c r="Y311" s="58" t="s">
        <v>1339</v>
      </c>
      <c r="Z311" s="58" t="s">
        <v>1339</v>
      </c>
      <c r="AA311" s="1"/>
      <c r="AB311" s="1"/>
    </row>
    <row r="312" spans="1:28" x14ac:dyDescent="0.3">
      <c r="A312" s="6" t="s">
        <v>661</v>
      </c>
      <c r="B312" s="54" t="s">
        <v>662</v>
      </c>
      <c r="C312" s="6" t="s">
        <v>30</v>
      </c>
      <c r="D312" s="54" t="s">
        <v>4</v>
      </c>
      <c r="E312" s="54" t="s">
        <v>114</v>
      </c>
      <c r="F312" s="54" t="b">
        <v>1</v>
      </c>
      <c r="G312" s="6" t="s">
        <v>100</v>
      </c>
      <c r="H312" s="61">
        <v>110</v>
      </c>
      <c r="I312" s="61" t="s">
        <v>382</v>
      </c>
      <c r="J312" s="73">
        <v>46239</v>
      </c>
      <c r="K312" s="70">
        <v>46562</v>
      </c>
      <c r="L312" s="70">
        <v>47294</v>
      </c>
      <c r="M312" s="71">
        <v>47294</v>
      </c>
      <c r="N312" s="77" t="s">
        <v>23</v>
      </c>
      <c r="O312" s="78" t="s">
        <v>23</v>
      </c>
      <c r="P312" s="78" t="s">
        <v>23</v>
      </c>
      <c r="Q312" s="79" t="s">
        <v>23</v>
      </c>
      <c r="R312" s="66" t="s">
        <v>1340</v>
      </c>
      <c r="S312" s="58">
        <v>2026</v>
      </c>
      <c r="T312" s="58">
        <v>2027</v>
      </c>
      <c r="U312" s="58">
        <v>2029</v>
      </c>
      <c r="V312" s="58">
        <v>2029</v>
      </c>
      <c r="W312" s="58" t="s">
        <v>1339</v>
      </c>
      <c r="X312" s="58" t="s">
        <v>1339</v>
      </c>
      <c r="Y312" s="58" t="s">
        <v>1339</v>
      </c>
      <c r="Z312" s="58" t="s">
        <v>1339</v>
      </c>
      <c r="AA312" s="1"/>
      <c r="AB312" s="1"/>
    </row>
    <row r="313" spans="1:28" x14ac:dyDescent="0.3">
      <c r="A313" s="6" t="s">
        <v>663</v>
      </c>
      <c r="B313" s="6" t="s">
        <v>664</v>
      </c>
      <c r="C313" s="6" t="s">
        <v>1313</v>
      </c>
      <c r="D313" s="6" t="s">
        <v>4</v>
      </c>
      <c r="E313" s="6" t="s">
        <v>114</v>
      </c>
      <c r="F313" s="6" t="b">
        <v>1</v>
      </c>
      <c r="G313" s="6" t="s">
        <v>107</v>
      </c>
      <c r="H313" s="61">
        <v>110</v>
      </c>
      <c r="I313" s="61" t="s">
        <v>1169</v>
      </c>
      <c r="J313" s="73">
        <v>46150</v>
      </c>
      <c r="K313" s="70" t="s">
        <v>23</v>
      </c>
      <c r="L313" s="70" t="s">
        <v>23</v>
      </c>
      <c r="M313" s="71" t="s">
        <v>23</v>
      </c>
      <c r="N313" s="77" t="s">
        <v>23</v>
      </c>
      <c r="O313" s="78" t="s">
        <v>23</v>
      </c>
      <c r="P313" s="78" t="s">
        <v>23</v>
      </c>
      <c r="Q313" s="79" t="s">
        <v>23</v>
      </c>
      <c r="R313" s="66" t="s">
        <v>1340</v>
      </c>
      <c r="S313" s="58">
        <v>2026</v>
      </c>
      <c r="T313" s="58" t="s">
        <v>23</v>
      </c>
      <c r="U313" s="58" t="s">
        <v>23</v>
      </c>
      <c r="V313" s="58" t="s">
        <v>23</v>
      </c>
      <c r="W313" s="58" t="s">
        <v>1341</v>
      </c>
      <c r="X313" s="58" t="s">
        <v>1339</v>
      </c>
      <c r="Y313" s="58" t="s">
        <v>1339</v>
      </c>
      <c r="Z313" s="58" t="s">
        <v>1339</v>
      </c>
      <c r="AA313" s="1"/>
      <c r="AB313" s="1"/>
    </row>
    <row r="314" spans="1:28" x14ac:dyDescent="0.3">
      <c r="A314" s="6" t="s">
        <v>665</v>
      </c>
      <c r="B314" s="6" t="s">
        <v>666</v>
      </c>
      <c r="C314" s="6" t="s">
        <v>41</v>
      </c>
      <c r="D314" s="6" t="s">
        <v>4</v>
      </c>
      <c r="E314" s="6" t="s">
        <v>114</v>
      </c>
      <c r="F314" s="6" t="b">
        <v>1</v>
      </c>
      <c r="G314" s="6" t="s">
        <v>107</v>
      </c>
      <c r="H314" s="61">
        <v>110</v>
      </c>
      <c r="I314" s="61" t="s">
        <v>1169</v>
      </c>
      <c r="J314" s="73">
        <v>46041</v>
      </c>
      <c r="K314" s="70" t="s">
        <v>23</v>
      </c>
      <c r="L314" s="70" t="s">
        <v>23</v>
      </c>
      <c r="M314" s="71" t="s">
        <v>23</v>
      </c>
      <c r="N314" s="77" t="s">
        <v>23</v>
      </c>
      <c r="O314" s="78" t="s">
        <v>23</v>
      </c>
      <c r="P314" s="78" t="s">
        <v>23</v>
      </c>
      <c r="Q314" s="79" t="s">
        <v>23</v>
      </c>
      <c r="R314" s="66" t="s">
        <v>1337</v>
      </c>
      <c r="S314" s="58">
        <v>2026</v>
      </c>
      <c r="T314" s="58" t="s">
        <v>23</v>
      </c>
      <c r="U314" s="58" t="s">
        <v>23</v>
      </c>
      <c r="V314" s="58" t="s">
        <v>23</v>
      </c>
      <c r="W314" s="58" t="s">
        <v>1341</v>
      </c>
      <c r="X314" s="58" t="s">
        <v>1339</v>
      </c>
      <c r="Y314" s="58" t="s">
        <v>1339</v>
      </c>
      <c r="Z314" s="58" t="s">
        <v>1339</v>
      </c>
      <c r="AA314" s="1"/>
      <c r="AB314" s="1"/>
    </row>
    <row r="315" spans="1:28" x14ac:dyDescent="0.3">
      <c r="A315" s="6" t="s">
        <v>667</v>
      </c>
      <c r="B315" s="6" t="s">
        <v>668</v>
      </c>
      <c r="C315" s="6" t="s">
        <v>1313</v>
      </c>
      <c r="D315" s="6" t="s">
        <v>4</v>
      </c>
      <c r="E315" s="6" t="s">
        <v>114</v>
      </c>
      <c r="F315" s="6" t="b">
        <v>1</v>
      </c>
      <c r="G315" s="6" t="s">
        <v>77</v>
      </c>
      <c r="H315" s="61">
        <v>110</v>
      </c>
      <c r="I315" s="61" t="s">
        <v>1169</v>
      </c>
      <c r="J315" s="73">
        <v>46009</v>
      </c>
      <c r="K315" s="70">
        <v>46631</v>
      </c>
      <c r="L315" s="70">
        <v>47028</v>
      </c>
      <c r="M315" s="71">
        <v>47105</v>
      </c>
      <c r="N315" s="77" t="s">
        <v>23</v>
      </c>
      <c r="O315" s="78" t="s">
        <v>23</v>
      </c>
      <c r="P315" s="78" t="s">
        <v>23</v>
      </c>
      <c r="Q315" s="79" t="s">
        <v>23</v>
      </c>
      <c r="R315" s="66" t="s">
        <v>1340</v>
      </c>
      <c r="S315" s="58">
        <v>2025</v>
      </c>
      <c r="T315" s="58">
        <v>2027</v>
      </c>
      <c r="U315" s="58">
        <v>2028</v>
      </c>
      <c r="V315" s="58">
        <v>2028</v>
      </c>
      <c r="W315" s="58" t="s">
        <v>1338</v>
      </c>
      <c r="X315" s="58" t="s">
        <v>1339</v>
      </c>
      <c r="Y315" s="58" t="s">
        <v>1339</v>
      </c>
      <c r="Z315" s="58" t="s">
        <v>1339</v>
      </c>
      <c r="AA315" s="1"/>
      <c r="AB315" s="1"/>
    </row>
    <row r="316" spans="1:28" x14ac:dyDescent="0.3">
      <c r="A316" s="6" t="s">
        <v>669</v>
      </c>
      <c r="B316" s="54" t="s">
        <v>670</v>
      </c>
      <c r="C316" s="6" t="s">
        <v>1313</v>
      </c>
      <c r="D316" s="54" t="s">
        <v>4</v>
      </c>
      <c r="E316" s="54" t="s">
        <v>114</v>
      </c>
      <c r="F316" s="54" t="b">
        <v>1</v>
      </c>
      <c r="G316" s="6" t="s">
        <v>107</v>
      </c>
      <c r="H316" s="61">
        <v>220</v>
      </c>
      <c r="I316" s="61" t="s">
        <v>1169</v>
      </c>
      <c r="J316" s="73">
        <v>46057</v>
      </c>
      <c r="K316" s="70">
        <v>46352</v>
      </c>
      <c r="L316" s="70" t="s">
        <v>23</v>
      </c>
      <c r="M316" s="71" t="s">
        <v>23</v>
      </c>
      <c r="N316" s="77" t="s">
        <v>23</v>
      </c>
      <c r="O316" s="78" t="s">
        <v>23</v>
      </c>
      <c r="P316" s="78" t="s">
        <v>23</v>
      </c>
      <c r="Q316" s="79" t="s">
        <v>23</v>
      </c>
      <c r="R316" s="66" t="s">
        <v>1340</v>
      </c>
      <c r="S316" s="58">
        <v>2026</v>
      </c>
      <c r="T316" s="58">
        <v>2026</v>
      </c>
      <c r="U316" s="58" t="s">
        <v>23</v>
      </c>
      <c r="V316" s="58" t="s">
        <v>23</v>
      </c>
      <c r="W316" s="58" t="s">
        <v>1341</v>
      </c>
      <c r="X316" s="58" t="s">
        <v>1339</v>
      </c>
      <c r="Y316" s="58" t="s">
        <v>1339</v>
      </c>
      <c r="Z316" s="58" t="s">
        <v>1339</v>
      </c>
      <c r="AA316" s="1"/>
      <c r="AB316" s="1"/>
    </row>
    <row r="317" spans="1:28" x14ac:dyDescent="0.3">
      <c r="A317" s="6" t="s">
        <v>671</v>
      </c>
      <c r="B317" s="6" t="s">
        <v>672</v>
      </c>
      <c r="C317" s="6" t="s">
        <v>33</v>
      </c>
      <c r="D317" s="6" t="s">
        <v>4</v>
      </c>
      <c r="E317" s="6" t="s">
        <v>114</v>
      </c>
      <c r="F317" s="6" t="b">
        <v>1</v>
      </c>
      <c r="G317" s="6" t="s">
        <v>107</v>
      </c>
      <c r="H317" s="61">
        <v>110</v>
      </c>
      <c r="I317" s="61" t="s">
        <v>1169</v>
      </c>
      <c r="J317" s="73">
        <v>46148</v>
      </c>
      <c r="K317" s="70" t="s">
        <v>23</v>
      </c>
      <c r="L317" s="70" t="s">
        <v>23</v>
      </c>
      <c r="M317" s="71" t="s">
        <v>23</v>
      </c>
      <c r="N317" s="77" t="s">
        <v>23</v>
      </c>
      <c r="O317" s="78" t="s">
        <v>23</v>
      </c>
      <c r="P317" s="78" t="s">
        <v>23</v>
      </c>
      <c r="Q317" s="79" t="s">
        <v>23</v>
      </c>
      <c r="R317" s="66" t="s">
        <v>1340</v>
      </c>
      <c r="S317" s="58">
        <v>2026</v>
      </c>
      <c r="T317" s="58" t="s">
        <v>23</v>
      </c>
      <c r="U317" s="58" t="s">
        <v>23</v>
      </c>
      <c r="V317" s="58" t="s">
        <v>23</v>
      </c>
      <c r="W317" s="58" t="s">
        <v>1341</v>
      </c>
      <c r="X317" s="58" t="s">
        <v>1339</v>
      </c>
      <c r="Y317" s="58" t="s">
        <v>1339</v>
      </c>
      <c r="Z317" s="58" t="s">
        <v>1339</v>
      </c>
      <c r="AA317" s="1"/>
      <c r="AB317" s="1"/>
    </row>
    <row r="318" spans="1:28" x14ac:dyDescent="0.3">
      <c r="A318" s="6" t="s">
        <v>673</v>
      </c>
      <c r="B318" s="6" t="s">
        <v>674</v>
      </c>
      <c r="C318" s="6" t="s">
        <v>82</v>
      </c>
      <c r="D318" s="6" t="s">
        <v>4</v>
      </c>
      <c r="E318" s="6" t="s">
        <v>114</v>
      </c>
      <c r="F318" s="6" t="b">
        <v>1</v>
      </c>
      <c r="G318" s="6" t="s">
        <v>26</v>
      </c>
      <c r="H318" s="61">
        <v>110</v>
      </c>
      <c r="I318" s="61" t="s">
        <v>382</v>
      </c>
      <c r="J318" s="73">
        <v>47317</v>
      </c>
      <c r="K318" s="70">
        <v>47703</v>
      </c>
      <c r="L318" s="70">
        <v>48288</v>
      </c>
      <c r="M318" s="71">
        <v>48653</v>
      </c>
      <c r="N318" s="77" t="s">
        <v>23</v>
      </c>
      <c r="O318" s="78" t="s">
        <v>23</v>
      </c>
      <c r="P318" s="78" t="s">
        <v>23</v>
      </c>
      <c r="Q318" s="79" t="s">
        <v>23</v>
      </c>
      <c r="R318" s="66" t="s">
        <v>1337</v>
      </c>
      <c r="S318" s="58">
        <v>2029</v>
      </c>
      <c r="T318" s="58">
        <v>2030</v>
      </c>
      <c r="U318" s="58">
        <v>2032</v>
      </c>
      <c r="V318" s="58">
        <v>2033</v>
      </c>
      <c r="W318" s="58" t="s">
        <v>1339</v>
      </c>
      <c r="X318" s="58" t="s">
        <v>1339</v>
      </c>
      <c r="Y318" s="58" t="s">
        <v>1339</v>
      </c>
      <c r="Z318" s="58" t="s">
        <v>1339</v>
      </c>
      <c r="AA318" s="1"/>
      <c r="AB318" s="1"/>
    </row>
    <row r="319" spans="1:28" x14ac:dyDescent="0.3">
      <c r="A319" s="6" t="s">
        <v>675</v>
      </c>
      <c r="B319" s="6" t="s">
        <v>676</v>
      </c>
      <c r="C319" s="6" t="s">
        <v>1313</v>
      </c>
      <c r="D319" s="6" t="s">
        <v>4</v>
      </c>
      <c r="E319" s="6" t="s">
        <v>114</v>
      </c>
      <c r="F319" s="6" t="b">
        <v>1</v>
      </c>
      <c r="G319" s="6" t="s">
        <v>26</v>
      </c>
      <c r="H319" s="61">
        <v>110</v>
      </c>
      <c r="I319" s="61" t="s">
        <v>382</v>
      </c>
      <c r="J319" s="73">
        <v>46568</v>
      </c>
      <c r="K319" s="70">
        <v>46985</v>
      </c>
      <c r="L319" s="70">
        <v>48115</v>
      </c>
      <c r="M319" s="71">
        <v>48930</v>
      </c>
      <c r="N319" s="77" t="s">
        <v>23</v>
      </c>
      <c r="O319" s="78" t="s">
        <v>23</v>
      </c>
      <c r="P319" s="78" t="s">
        <v>23</v>
      </c>
      <c r="Q319" s="79" t="s">
        <v>23</v>
      </c>
      <c r="R319" s="66" t="s">
        <v>1337</v>
      </c>
      <c r="S319" s="58">
        <v>2027</v>
      </c>
      <c r="T319" s="58">
        <v>2028</v>
      </c>
      <c r="U319" s="58">
        <v>2031</v>
      </c>
      <c r="V319" s="58">
        <v>2033</v>
      </c>
      <c r="W319" s="58" t="s">
        <v>1339</v>
      </c>
      <c r="X319" s="58" t="s">
        <v>1339</v>
      </c>
      <c r="Y319" s="58" t="s">
        <v>1339</v>
      </c>
      <c r="Z319" s="58" t="s">
        <v>1339</v>
      </c>
      <c r="AA319" s="1"/>
      <c r="AB319" s="1"/>
    </row>
    <row r="320" spans="1:28" x14ac:dyDescent="0.3">
      <c r="A320" s="6" t="s">
        <v>677</v>
      </c>
      <c r="B320" s="6" t="s">
        <v>678</v>
      </c>
      <c r="C320" s="6" t="s">
        <v>95</v>
      </c>
      <c r="D320" s="6" t="s">
        <v>4</v>
      </c>
      <c r="E320" s="6" t="s">
        <v>114</v>
      </c>
      <c r="F320" s="6" t="b">
        <v>1</v>
      </c>
      <c r="G320" s="6" t="s">
        <v>26</v>
      </c>
      <c r="H320" s="61">
        <v>110</v>
      </c>
      <c r="I320" s="61" t="s">
        <v>382</v>
      </c>
      <c r="J320" s="73">
        <v>47276</v>
      </c>
      <c r="K320" s="70">
        <v>47672</v>
      </c>
      <c r="L320" s="70">
        <v>48522</v>
      </c>
      <c r="M320" s="71">
        <v>48887</v>
      </c>
      <c r="N320" s="77" t="s">
        <v>23</v>
      </c>
      <c r="O320" s="78" t="s">
        <v>23</v>
      </c>
      <c r="P320" s="78" t="s">
        <v>23</v>
      </c>
      <c r="Q320" s="79" t="s">
        <v>23</v>
      </c>
      <c r="R320" s="66" t="s">
        <v>1337</v>
      </c>
      <c r="S320" s="58">
        <v>2029</v>
      </c>
      <c r="T320" s="58">
        <v>2030</v>
      </c>
      <c r="U320" s="58">
        <v>2032</v>
      </c>
      <c r="V320" s="58">
        <v>2033</v>
      </c>
      <c r="W320" s="58" t="s">
        <v>1339</v>
      </c>
      <c r="X320" s="58" t="s">
        <v>1339</v>
      </c>
      <c r="Y320" s="58" t="s">
        <v>1339</v>
      </c>
      <c r="Z320" s="58" t="s">
        <v>1339</v>
      </c>
      <c r="AA320" s="1"/>
      <c r="AB320" s="1"/>
    </row>
    <row r="321" spans="1:28" x14ac:dyDescent="0.3">
      <c r="A321" s="6" t="s">
        <v>679</v>
      </c>
      <c r="B321" s="54" t="s">
        <v>680</v>
      </c>
      <c r="C321" s="6" t="s">
        <v>82</v>
      </c>
      <c r="D321" s="54" t="s">
        <v>4</v>
      </c>
      <c r="E321" s="54" t="s">
        <v>114</v>
      </c>
      <c r="F321" s="54" t="b">
        <v>1</v>
      </c>
      <c r="G321" s="6" t="s">
        <v>15</v>
      </c>
      <c r="H321" s="61" t="s">
        <v>1158</v>
      </c>
      <c r="I321" s="61" t="s">
        <v>382</v>
      </c>
      <c r="J321" s="73">
        <v>46223</v>
      </c>
      <c r="K321" s="70">
        <v>47501</v>
      </c>
      <c r="L321" s="70" t="s">
        <v>23</v>
      </c>
      <c r="M321" s="71" t="s">
        <v>23</v>
      </c>
      <c r="N321" s="77" t="s">
        <v>23</v>
      </c>
      <c r="O321" s="78" t="s">
        <v>23</v>
      </c>
      <c r="P321" s="78" t="s">
        <v>23</v>
      </c>
      <c r="Q321" s="79" t="s">
        <v>23</v>
      </c>
      <c r="R321" s="66" t="s">
        <v>1337</v>
      </c>
      <c r="S321" s="58">
        <v>2026</v>
      </c>
      <c r="T321" s="58">
        <v>2030</v>
      </c>
      <c r="U321" s="58" t="s">
        <v>23</v>
      </c>
      <c r="V321" s="58" t="s">
        <v>23</v>
      </c>
      <c r="W321" s="58" t="s">
        <v>1339</v>
      </c>
      <c r="X321" s="58" t="s">
        <v>1339</v>
      </c>
      <c r="Y321" s="58" t="s">
        <v>1339</v>
      </c>
      <c r="Z321" s="58" t="s">
        <v>1339</v>
      </c>
      <c r="AA321" s="1"/>
      <c r="AB321" s="1"/>
    </row>
    <row r="322" spans="1:28" x14ac:dyDescent="0.3">
      <c r="A322" s="6" t="s">
        <v>681</v>
      </c>
      <c r="B322" s="54" t="s">
        <v>682</v>
      </c>
      <c r="C322" s="6" t="s">
        <v>33</v>
      </c>
      <c r="D322" s="54" t="s">
        <v>4</v>
      </c>
      <c r="E322" s="54" t="s">
        <v>114</v>
      </c>
      <c r="F322" s="54" t="b">
        <v>1</v>
      </c>
      <c r="G322" s="6" t="s">
        <v>15</v>
      </c>
      <c r="H322" s="61" t="s">
        <v>1158</v>
      </c>
      <c r="I322" s="61" t="s">
        <v>382</v>
      </c>
      <c r="J322" s="73">
        <v>46357</v>
      </c>
      <c r="K322" s="70">
        <v>47501</v>
      </c>
      <c r="L322" s="70" t="s">
        <v>23</v>
      </c>
      <c r="M322" s="71" t="s">
        <v>23</v>
      </c>
      <c r="N322" s="77" t="s">
        <v>23</v>
      </c>
      <c r="O322" s="78" t="s">
        <v>23</v>
      </c>
      <c r="P322" s="78" t="s">
        <v>23</v>
      </c>
      <c r="Q322" s="79" t="s">
        <v>23</v>
      </c>
      <c r="R322" s="66" t="s">
        <v>1340</v>
      </c>
      <c r="S322" s="58">
        <v>2026</v>
      </c>
      <c r="T322" s="58">
        <v>2030</v>
      </c>
      <c r="U322" s="58" t="s">
        <v>23</v>
      </c>
      <c r="V322" s="58" t="s">
        <v>23</v>
      </c>
      <c r="W322" s="58" t="s">
        <v>1339</v>
      </c>
      <c r="X322" s="58" t="s">
        <v>1339</v>
      </c>
      <c r="Y322" s="58" t="s">
        <v>1339</v>
      </c>
      <c r="Z322" s="58" t="s">
        <v>1339</v>
      </c>
      <c r="AA322" s="1"/>
      <c r="AB322" s="1"/>
    </row>
    <row r="323" spans="1:28" x14ac:dyDescent="0.3">
      <c r="A323" s="6" t="s">
        <v>683</v>
      </c>
      <c r="B323" s="54" t="s">
        <v>684</v>
      </c>
      <c r="C323" s="6" t="s">
        <v>33</v>
      </c>
      <c r="D323" s="54" t="s">
        <v>4</v>
      </c>
      <c r="E323" s="54" t="s">
        <v>114</v>
      </c>
      <c r="F323" s="54" t="b">
        <v>1</v>
      </c>
      <c r="G323" s="6" t="s">
        <v>15</v>
      </c>
      <c r="H323" s="61" t="s">
        <v>1158</v>
      </c>
      <c r="I323" s="61" t="s">
        <v>382</v>
      </c>
      <c r="J323" s="73">
        <v>47142</v>
      </c>
      <c r="K323" s="70">
        <v>47732</v>
      </c>
      <c r="L323" s="70" t="s">
        <v>23</v>
      </c>
      <c r="M323" s="71" t="s">
        <v>23</v>
      </c>
      <c r="N323" s="77" t="s">
        <v>23</v>
      </c>
      <c r="O323" s="78" t="s">
        <v>23</v>
      </c>
      <c r="P323" s="78" t="s">
        <v>23</v>
      </c>
      <c r="Q323" s="79" t="s">
        <v>23</v>
      </c>
      <c r="R323" s="66" t="s">
        <v>1337</v>
      </c>
      <c r="S323" s="58">
        <v>2029</v>
      </c>
      <c r="T323" s="58">
        <v>2030</v>
      </c>
      <c r="U323" s="58" t="s">
        <v>23</v>
      </c>
      <c r="V323" s="58" t="s">
        <v>23</v>
      </c>
      <c r="W323" s="58" t="s">
        <v>1339</v>
      </c>
      <c r="X323" s="58" t="s">
        <v>1339</v>
      </c>
      <c r="Y323" s="58" t="s">
        <v>1339</v>
      </c>
      <c r="Z323" s="58" t="s">
        <v>1339</v>
      </c>
      <c r="AA323" s="1"/>
      <c r="AB323" s="1"/>
    </row>
    <row r="324" spans="1:28" x14ac:dyDescent="0.3">
      <c r="A324" s="6" t="s">
        <v>685</v>
      </c>
      <c r="B324" s="54" t="s">
        <v>686</v>
      </c>
      <c r="C324" s="6" t="s">
        <v>33</v>
      </c>
      <c r="D324" s="54" t="s">
        <v>4</v>
      </c>
      <c r="E324" s="54" t="s">
        <v>114</v>
      </c>
      <c r="F324" s="54" t="b">
        <v>1</v>
      </c>
      <c r="G324" s="6" t="s">
        <v>15</v>
      </c>
      <c r="H324" s="61" t="s">
        <v>1158</v>
      </c>
      <c r="I324" s="61" t="s">
        <v>382</v>
      </c>
      <c r="J324" s="73">
        <v>46242</v>
      </c>
      <c r="K324" s="70">
        <v>47197</v>
      </c>
      <c r="L324" s="70" t="s">
        <v>23</v>
      </c>
      <c r="M324" s="71" t="s">
        <v>23</v>
      </c>
      <c r="N324" s="77" t="s">
        <v>23</v>
      </c>
      <c r="O324" s="78" t="s">
        <v>23</v>
      </c>
      <c r="P324" s="78" t="s">
        <v>23</v>
      </c>
      <c r="Q324" s="79" t="s">
        <v>23</v>
      </c>
      <c r="R324" s="66" t="s">
        <v>1337</v>
      </c>
      <c r="S324" s="58">
        <v>2026</v>
      </c>
      <c r="T324" s="58">
        <v>2029</v>
      </c>
      <c r="U324" s="58" t="s">
        <v>23</v>
      </c>
      <c r="V324" s="58" t="s">
        <v>23</v>
      </c>
      <c r="W324" s="58" t="s">
        <v>1339</v>
      </c>
      <c r="X324" s="58" t="s">
        <v>1339</v>
      </c>
      <c r="Y324" s="58" t="s">
        <v>1339</v>
      </c>
      <c r="Z324" s="58" t="s">
        <v>1339</v>
      </c>
      <c r="AA324" s="1"/>
      <c r="AB324" s="1"/>
    </row>
    <row r="325" spans="1:28" x14ac:dyDescent="0.3">
      <c r="A325" s="6" t="s">
        <v>687</v>
      </c>
      <c r="B325" s="54" t="s">
        <v>688</v>
      </c>
      <c r="C325" s="6" t="s">
        <v>1313</v>
      </c>
      <c r="D325" s="54" t="s">
        <v>4</v>
      </c>
      <c r="E325" s="54" t="s">
        <v>114</v>
      </c>
      <c r="F325" s="54" t="b">
        <v>1</v>
      </c>
      <c r="G325" s="6" t="s">
        <v>15</v>
      </c>
      <c r="H325" s="61" t="s">
        <v>1158</v>
      </c>
      <c r="I325" s="61" t="s">
        <v>382</v>
      </c>
      <c r="J325" s="73">
        <v>46346</v>
      </c>
      <c r="K325" s="70">
        <v>47501</v>
      </c>
      <c r="L325" s="70" t="s">
        <v>23</v>
      </c>
      <c r="M325" s="71" t="s">
        <v>23</v>
      </c>
      <c r="N325" s="77" t="s">
        <v>23</v>
      </c>
      <c r="O325" s="78" t="s">
        <v>23</v>
      </c>
      <c r="P325" s="78" t="s">
        <v>23</v>
      </c>
      <c r="Q325" s="79" t="s">
        <v>23</v>
      </c>
      <c r="R325" s="66" t="s">
        <v>1337</v>
      </c>
      <c r="S325" s="58">
        <v>2026</v>
      </c>
      <c r="T325" s="58">
        <v>2030</v>
      </c>
      <c r="U325" s="58" t="s">
        <v>23</v>
      </c>
      <c r="V325" s="58" t="s">
        <v>23</v>
      </c>
      <c r="W325" s="58" t="s">
        <v>1339</v>
      </c>
      <c r="X325" s="58" t="s">
        <v>1339</v>
      </c>
      <c r="Y325" s="58" t="s">
        <v>1339</v>
      </c>
      <c r="Z325" s="58" t="s">
        <v>1339</v>
      </c>
      <c r="AA325" s="1"/>
      <c r="AB325" s="1"/>
    </row>
    <row r="326" spans="1:28" x14ac:dyDescent="0.3">
      <c r="A326" s="6" t="s">
        <v>689</v>
      </c>
      <c r="B326" s="54" t="s">
        <v>690</v>
      </c>
      <c r="C326" s="6" t="s">
        <v>82</v>
      </c>
      <c r="D326" s="54" t="s">
        <v>4</v>
      </c>
      <c r="E326" s="54" t="s">
        <v>114</v>
      </c>
      <c r="F326" s="54" t="b">
        <v>1</v>
      </c>
      <c r="G326" s="6" t="s">
        <v>15</v>
      </c>
      <c r="H326" s="61" t="s">
        <v>1158</v>
      </c>
      <c r="I326" s="61" t="s">
        <v>382</v>
      </c>
      <c r="J326" s="73">
        <v>46357</v>
      </c>
      <c r="K326" s="70">
        <v>47197</v>
      </c>
      <c r="L326" s="70" t="s">
        <v>23</v>
      </c>
      <c r="M326" s="71" t="s">
        <v>23</v>
      </c>
      <c r="N326" s="77" t="s">
        <v>23</v>
      </c>
      <c r="O326" s="78" t="s">
        <v>23</v>
      </c>
      <c r="P326" s="78" t="s">
        <v>23</v>
      </c>
      <c r="Q326" s="79" t="s">
        <v>23</v>
      </c>
      <c r="R326" s="66" t="s">
        <v>1340</v>
      </c>
      <c r="S326" s="58">
        <v>2026</v>
      </c>
      <c r="T326" s="58">
        <v>2029</v>
      </c>
      <c r="U326" s="58" t="s">
        <v>23</v>
      </c>
      <c r="V326" s="58" t="s">
        <v>23</v>
      </c>
      <c r="W326" s="58" t="s">
        <v>1339</v>
      </c>
      <c r="X326" s="58" t="s">
        <v>1339</v>
      </c>
      <c r="Y326" s="58" t="s">
        <v>1339</v>
      </c>
      <c r="Z326" s="58" t="s">
        <v>1339</v>
      </c>
      <c r="AA326" s="1"/>
      <c r="AB326" s="1"/>
    </row>
    <row r="327" spans="1:28" x14ac:dyDescent="0.3">
      <c r="A327" s="6" t="s">
        <v>691</v>
      </c>
      <c r="B327" s="54" t="s">
        <v>692</v>
      </c>
      <c r="C327" s="6" t="s">
        <v>58</v>
      </c>
      <c r="D327" s="54" t="s">
        <v>4</v>
      </c>
      <c r="E327" s="54" t="s">
        <v>114</v>
      </c>
      <c r="F327" s="54" t="b">
        <v>1</v>
      </c>
      <c r="G327" s="6" t="s">
        <v>15</v>
      </c>
      <c r="H327" s="61" t="s">
        <v>1158</v>
      </c>
      <c r="I327" s="61" t="s">
        <v>382</v>
      </c>
      <c r="J327" s="73">
        <v>46241</v>
      </c>
      <c r="K327" s="70">
        <v>47197</v>
      </c>
      <c r="L327" s="70" t="s">
        <v>23</v>
      </c>
      <c r="M327" s="71" t="s">
        <v>23</v>
      </c>
      <c r="N327" s="77" t="s">
        <v>23</v>
      </c>
      <c r="O327" s="78" t="s">
        <v>23</v>
      </c>
      <c r="P327" s="78" t="s">
        <v>23</v>
      </c>
      <c r="Q327" s="79" t="s">
        <v>23</v>
      </c>
      <c r="R327" s="66" t="s">
        <v>1337</v>
      </c>
      <c r="S327" s="58">
        <v>2026</v>
      </c>
      <c r="T327" s="58">
        <v>2029</v>
      </c>
      <c r="U327" s="58" t="s">
        <v>23</v>
      </c>
      <c r="V327" s="58" t="s">
        <v>23</v>
      </c>
      <c r="W327" s="58" t="s">
        <v>1339</v>
      </c>
      <c r="X327" s="58" t="s">
        <v>1339</v>
      </c>
      <c r="Y327" s="58" t="s">
        <v>1339</v>
      </c>
      <c r="Z327" s="58" t="s">
        <v>1339</v>
      </c>
      <c r="AA327" s="1"/>
      <c r="AB327" s="1"/>
    </row>
    <row r="328" spans="1:28" x14ac:dyDescent="0.3">
      <c r="A328" s="6" t="s">
        <v>693</v>
      </c>
      <c r="B328" s="54" t="s">
        <v>694</v>
      </c>
      <c r="C328" s="6" t="s">
        <v>95</v>
      </c>
      <c r="D328" s="54" t="s">
        <v>4</v>
      </c>
      <c r="E328" s="54" t="s">
        <v>114</v>
      </c>
      <c r="F328" s="54" t="b">
        <v>1</v>
      </c>
      <c r="G328" s="6" t="s">
        <v>15</v>
      </c>
      <c r="H328" s="61" t="s">
        <v>1158</v>
      </c>
      <c r="I328" s="61" t="s">
        <v>382</v>
      </c>
      <c r="J328" s="73">
        <v>46241</v>
      </c>
      <c r="K328" s="70">
        <v>47197</v>
      </c>
      <c r="L328" s="70" t="s">
        <v>23</v>
      </c>
      <c r="M328" s="71" t="s">
        <v>23</v>
      </c>
      <c r="N328" s="77" t="s">
        <v>23</v>
      </c>
      <c r="O328" s="78" t="s">
        <v>23</v>
      </c>
      <c r="P328" s="78" t="s">
        <v>23</v>
      </c>
      <c r="Q328" s="79" t="s">
        <v>23</v>
      </c>
      <c r="R328" s="66" t="s">
        <v>1337</v>
      </c>
      <c r="S328" s="58">
        <v>2026</v>
      </c>
      <c r="T328" s="58">
        <v>2029</v>
      </c>
      <c r="U328" s="58" t="s">
        <v>23</v>
      </c>
      <c r="V328" s="58" t="s">
        <v>23</v>
      </c>
      <c r="W328" s="58" t="s">
        <v>1339</v>
      </c>
      <c r="X328" s="58" t="s">
        <v>1339</v>
      </c>
      <c r="Y328" s="58" t="s">
        <v>1339</v>
      </c>
      <c r="Z328" s="58" t="s">
        <v>1339</v>
      </c>
      <c r="AA328" s="1"/>
      <c r="AB328" s="1"/>
    </row>
    <row r="329" spans="1:28" x14ac:dyDescent="0.3">
      <c r="A329" s="6" t="s">
        <v>695</v>
      </c>
      <c r="B329" s="54" t="s">
        <v>696</v>
      </c>
      <c r="C329" s="6" t="s">
        <v>209</v>
      </c>
      <c r="D329" s="54" t="s">
        <v>4</v>
      </c>
      <c r="E329" s="54" t="s">
        <v>114</v>
      </c>
      <c r="F329" s="54" t="b">
        <v>1</v>
      </c>
      <c r="G329" s="6" t="s">
        <v>15</v>
      </c>
      <c r="H329" s="61" t="s">
        <v>1158</v>
      </c>
      <c r="I329" s="61" t="s">
        <v>382</v>
      </c>
      <c r="J329" s="73">
        <v>46241</v>
      </c>
      <c r="K329" s="70">
        <v>47501</v>
      </c>
      <c r="L329" s="70" t="s">
        <v>23</v>
      </c>
      <c r="M329" s="71" t="s">
        <v>23</v>
      </c>
      <c r="N329" s="77" t="s">
        <v>23</v>
      </c>
      <c r="O329" s="78" t="s">
        <v>23</v>
      </c>
      <c r="P329" s="78" t="s">
        <v>23</v>
      </c>
      <c r="Q329" s="79" t="s">
        <v>23</v>
      </c>
      <c r="R329" s="66" t="s">
        <v>1337</v>
      </c>
      <c r="S329" s="58">
        <v>2026</v>
      </c>
      <c r="T329" s="58">
        <v>2030</v>
      </c>
      <c r="U329" s="58" t="s">
        <v>23</v>
      </c>
      <c r="V329" s="58" t="s">
        <v>23</v>
      </c>
      <c r="W329" s="58" t="s">
        <v>1339</v>
      </c>
      <c r="X329" s="58" t="s">
        <v>1339</v>
      </c>
      <c r="Y329" s="58" t="s">
        <v>1339</v>
      </c>
      <c r="Z329" s="58" t="s">
        <v>1339</v>
      </c>
      <c r="AA329" s="1"/>
      <c r="AB329" s="1"/>
    </row>
    <row r="330" spans="1:28" x14ac:dyDescent="0.3">
      <c r="A330" s="6" t="s">
        <v>697</v>
      </c>
      <c r="B330" s="54" t="s">
        <v>698</v>
      </c>
      <c r="C330" s="6" t="s">
        <v>55</v>
      </c>
      <c r="D330" s="54" t="s">
        <v>4</v>
      </c>
      <c r="E330" s="54" t="s">
        <v>96</v>
      </c>
      <c r="F330" s="54" t="b">
        <v>1</v>
      </c>
      <c r="G330" s="6" t="s">
        <v>100</v>
      </c>
      <c r="H330" s="61">
        <v>110</v>
      </c>
      <c r="I330" s="61" t="s">
        <v>382</v>
      </c>
      <c r="J330" s="73" t="s">
        <v>23</v>
      </c>
      <c r="K330" s="70" t="s">
        <v>23</v>
      </c>
      <c r="L330" s="70" t="s">
        <v>23</v>
      </c>
      <c r="M330" s="71" t="s">
        <v>23</v>
      </c>
      <c r="N330" s="77" t="s">
        <v>23</v>
      </c>
      <c r="O330" s="78" t="s">
        <v>23</v>
      </c>
      <c r="P330" s="78" t="s">
        <v>23</v>
      </c>
      <c r="Q330" s="79" t="s">
        <v>23</v>
      </c>
      <c r="R330" s="66" t="s">
        <v>1337</v>
      </c>
      <c r="S330" s="58" t="s">
        <v>23</v>
      </c>
      <c r="T330" s="58" t="s">
        <v>23</v>
      </c>
      <c r="U330" s="58" t="s">
        <v>23</v>
      </c>
      <c r="V330" s="58" t="s">
        <v>23</v>
      </c>
      <c r="W330" s="58" t="s">
        <v>1339</v>
      </c>
      <c r="X330" s="58" t="s">
        <v>1339</v>
      </c>
      <c r="Y330" s="58" t="s">
        <v>1339</v>
      </c>
      <c r="Z330" s="58" t="s">
        <v>1339</v>
      </c>
      <c r="AA330" s="1"/>
      <c r="AB330" s="1"/>
    </row>
    <row r="331" spans="1:28" x14ac:dyDescent="0.3">
      <c r="A331" s="6" t="s">
        <v>699</v>
      </c>
      <c r="B331" s="54" t="s">
        <v>700</v>
      </c>
      <c r="C331" s="6" t="s">
        <v>209</v>
      </c>
      <c r="D331" s="54" t="s">
        <v>4</v>
      </c>
      <c r="E331" s="54" t="s">
        <v>96</v>
      </c>
      <c r="F331" s="54" t="b">
        <v>1</v>
      </c>
      <c r="G331" s="6" t="s">
        <v>100</v>
      </c>
      <c r="H331" s="61">
        <v>110</v>
      </c>
      <c r="I331" s="61" t="s">
        <v>1169</v>
      </c>
      <c r="J331" s="73">
        <v>46203</v>
      </c>
      <c r="K331" s="70">
        <v>46511</v>
      </c>
      <c r="L331" s="70">
        <v>47728</v>
      </c>
      <c r="M331" s="71">
        <v>47820</v>
      </c>
      <c r="N331" s="77">
        <v>46203</v>
      </c>
      <c r="O331" s="78">
        <v>46509</v>
      </c>
      <c r="P331" s="78">
        <v>47728</v>
      </c>
      <c r="Q331" s="79">
        <v>47820</v>
      </c>
      <c r="R331" s="66" t="s">
        <v>1340</v>
      </c>
      <c r="S331" s="58">
        <v>2026</v>
      </c>
      <c r="T331" s="58">
        <v>2027</v>
      </c>
      <c r="U331" s="58">
        <v>2030</v>
      </c>
      <c r="V331" s="58">
        <v>2030</v>
      </c>
      <c r="W331" s="58" t="s">
        <v>1341</v>
      </c>
      <c r="X331" s="58" t="s">
        <v>1339</v>
      </c>
      <c r="Y331" s="58" t="s">
        <v>1339</v>
      </c>
      <c r="Z331" s="58" t="s">
        <v>1339</v>
      </c>
      <c r="AA331" s="1"/>
      <c r="AB331" s="1"/>
    </row>
    <row r="332" spans="1:28" x14ac:dyDescent="0.3">
      <c r="A332" s="6" t="s">
        <v>701</v>
      </c>
      <c r="B332" s="54" t="s">
        <v>702</v>
      </c>
      <c r="C332" s="6" t="s">
        <v>108</v>
      </c>
      <c r="D332" s="54" t="s">
        <v>4</v>
      </c>
      <c r="E332" s="54" t="s">
        <v>96</v>
      </c>
      <c r="F332" s="54" t="b">
        <v>1</v>
      </c>
      <c r="G332" s="6" t="s">
        <v>100</v>
      </c>
      <c r="H332" s="61">
        <v>110</v>
      </c>
      <c r="I332" s="61" t="s">
        <v>382</v>
      </c>
      <c r="J332" s="73">
        <v>46328</v>
      </c>
      <c r="K332" s="70">
        <v>46600</v>
      </c>
      <c r="L332" s="70">
        <v>47638</v>
      </c>
      <c r="M332" s="71">
        <v>47758</v>
      </c>
      <c r="N332" s="77">
        <v>46327</v>
      </c>
      <c r="O332" s="78">
        <v>46600</v>
      </c>
      <c r="P332" s="78">
        <v>47638</v>
      </c>
      <c r="Q332" s="79">
        <v>47758</v>
      </c>
      <c r="R332" s="66" t="s">
        <v>1340</v>
      </c>
      <c r="S332" s="58">
        <v>2026</v>
      </c>
      <c r="T332" s="58">
        <v>2027</v>
      </c>
      <c r="U332" s="58">
        <v>2030</v>
      </c>
      <c r="V332" s="58">
        <v>2030</v>
      </c>
      <c r="W332" s="58" t="s">
        <v>1339</v>
      </c>
      <c r="X332" s="58" t="s">
        <v>1339</v>
      </c>
      <c r="Y332" s="58" t="s">
        <v>1339</v>
      </c>
      <c r="Z332" s="58" t="s">
        <v>1339</v>
      </c>
      <c r="AA332" s="1"/>
      <c r="AB332" s="1"/>
    </row>
    <row r="333" spans="1:28" x14ac:dyDescent="0.3">
      <c r="A333" s="6" t="s">
        <v>703</v>
      </c>
      <c r="B333" s="54" t="s">
        <v>704</v>
      </c>
      <c r="C333" s="6" t="s">
        <v>82</v>
      </c>
      <c r="D333" s="54" t="s">
        <v>4</v>
      </c>
      <c r="E333" s="54" t="s">
        <v>96</v>
      </c>
      <c r="F333" s="54" t="b">
        <v>1</v>
      </c>
      <c r="G333" s="6" t="s">
        <v>100</v>
      </c>
      <c r="H333" s="61">
        <v>110</v>
      </c>
      <c r="I333" s="61" t="s">
        <v>1169</v>
      </c>
      <c r="J333" s="73">
        <v>46111</v>
      </c>
      <c r="K333" s="70">
        <v>46373</v>
      </c>
      <c r="L333" s="70">
        <v>46762</v>
      </c>
      <c r="M333" s="71">
        <v>47107</v>
      </c>
      <c r="N333" s="77" t="s">
        <v>23</v>
      </c>
      <c r="O333" s="78" t="s">
        <v>23</v>
      </c>
      <c r="P333" s="78" t="s">
        <v>23</v>
      </c>
      <c r="Q333" s="79" t="s">
        <v>23</v>
      </c>
      <c r="R333" s="66" t="s">
        <v>1340</v>
      </c>
      <c r="S333" s="58">
        <v>2026</v>
      </c>
      <c r="T333" s="58">
        <v>2026</v>
      </c>
      <c r="U333" s="58">
        <v>2028</v>
      </c>
      <c r="V333" s="58">
        <v>2028</v>
      </c>
      <c r="W333" s="58" t="s">
        <v>1341</v>
      </c>
      <c r="X333" s="58" t="s">
        <v>1339</v>
      </c>
      <c r="Y333" s="58" t="s">
        <v>1339</v>
      </c>
      <c r="Z333" s="58" t="s">
        <v>1339</v>
      </c>
      <c r="AA333" s="1"/>
      <c r="AB333" s="1"/>
    </row>
    <row r="334" spans="1:28" x14ac:dyDescent="0.3">
      <c r="A334" s="6" t="s">
        <v>705</v>
      </c>
      <c r="B334" s="54" t="s">
        <v>706</v>
      </c>
      <c r="C334" s="6" t="s">
        <v>16</v>
      </c>
      <c r="D334" s="54" t="s">
        <v>4</v>
      </c>
      <c r="E334" s="54" t="s">
        <v>96</v>
      </c>
      <c r="F334" s="54" t="b">
        <v>1</v>
      </c>
      <c r="G334" s="6" t="s">
        <v>100</v>
      </c>
      <c r="H334" s="61">
        <v>110</v>
      </c>
      <c r="I334" s="61" t="s">
        <v>382</v>
      </c>
      <c r="J334" s="73" t="s">
        <v>23</v>
      </c>
      <c r="K334" s="70" t="s">
        <v>23</v>
      </c>
      <c r="L334" s="70" t="s">
        <v>23</v>
      </c>
      <c r="M334" s="71" t="s">
        <v>23</v>
      </c>
      <c r="N334" s="77" t="s">
        <v>23</v>
      </c>
      <c r="O334" s="78" t="s">
        <v>23</v>
      </c>
      <c r="P334" s="78" t="s">
        <v>23</v>
      </c>
      <c r="Q334" s="79" t="s">
        <v>23</v>
      </c>
      <c r="R334" s="66" t="s">
        <v>1337</v>
      </c>
      <c r="S334" s="58" t="s">
        <v>23</v>
      </c>
      <c r="T334" s="58" t="s">
        <v>23</v>
      </c>
      <c r="U334" s="58" t="s">
        <v>23</v>
      </c>
      <c r="V334" s="58" t="s">
        <v>23</v>
      </c>
      <c r="W334" s="58" t="s">
        <v>1339</v>
      </c>
      <c r="X334" s="58" t="s">
        <v>1339</v>
      </c>
      <c r="Y334" s="58" t="s">
        <v>1339</v>
      </c>
      <c r="Z334" s="58" t="s">
        <v>1339</v>
      </c>
      <c r="AA334" s="1"/>
      <c r="AB334" s="1"/>
    </row>
    <row r="335" spans="1:28" x14ac:dyDescent="0.3">
      <c r="A335" s="6" t="s">
        <v>707</v>
      </c>
      <c r="B335" s="54" t="s">
        <v>708</v>
      </c>
      <c r="C335" s="6" t="s">
        <v>58</v>
      </c>
      <c r="D335" s="54" t="s">
        <v>4</v>
      </c>
      <c r="E335" s="54" t="s">
        <v>96</v>
      </c>
      <c r="F335" s="54" t="b">
        <v>1</v>
      </c>
      <c r="G335" s="6" t="s">
        <v>100</v>
      </c>
      <c r="H335" s="61">
        <v>110</v>
      </c>
      <c r="I335" s="61" t="s">
        <v>382</v>
      </c>
      <c r="J335" s="73">
        <v>46357</v>
      </c>
      <c r="K335" s="70">
        <v>46662</v>
      </c>
      <c r="L335" s="70">
        <v>47697</v>
      </c>
      <c r="M335" s="71">
        <v>47788</v>
      </c>
      <c r="N335" s="77">
        <v>46357</v>
      </c>
      <c r="O335" s="78">
        <v>46662</v>
      </c>
      <c r="P335" s="78">
        <v>47697</v>
      </c>
      <c r="Q335" s="79">
        <v>47788</v>
      </c>
      <c r="R335" s="66" t="s">
        <v>1340</v>
      </c>
      <c r="S335" s="58">
        <v>2026</v>
      </c>
      <c r="T335" s="58">
        <v>2027</v>
      </c>
      <c r="U335" s="58">
        <v>2030</v>
      </c>
      <c r="V335" s="58">
        <v>2030</v>
      </c>
      <c r="W335" s="58" t="s">
        <v>1339</v>
      </c>
      <c r="X335" s="58" t="s">
        <v>1339</v>
      </c>
      <c r="Y335" s="58" t="s">
        <v>1339</v>
      </c>
      <c r="Z335" s="58" t="s">
        <v>1339</v>
      </c>
      <c r="AA335" s="1"/>
      <c r="AB335" s="1"/>
    </row>
    <row r="336" spans="1:28" x14ac:dyDescent="0.3">
      <c r="A336" s="6" t="s">
        <v>709</v>
      </c>
      <c r="B336" s="54" t="s">
        <v>710</v>
      </c>
      <c r="C336" s="6" t="s">
        <v>55</v>
      </c>
      <c r="D336" s="54" t="s">
        <v>4</v>
      </c>
      <c r="E336" s="54" t="s">
        <v>96</v>
      </c>
      <c r="F336" s="54" t="b">
        <v>1</v>
      </c>
      <c r="G336" s="6" t="s">
        <v>100</v>
      </c>
      <c r="H336" s="61">
        <v>220</v>
      </c>
      <c r="I336" s="61" t="s">
        <v>382</v>
      </c>
      <c r="J336" s="73" t="s">
        <v>23</v>
      </c>
      <c r="K336" s="70" t="s">
        <v>23</v>
      </c>
      <c r="L336" s="70" t="s">
        <v>23</v>
      </c>
      <c r="M336" s="71" t="s">
        <v>23</v>
      </c>
      <c r="N336" s="77" t="s">
        <v>23</v>
      </c>
      <c r="O336" s="78" t="s">
        <v>23</v>
      </c>
      <c r="P336" s="78" t="s">
        <v>23</v>
      </c>
      <c r="Q336" s="79" t="s">
        <v>23</v>
      </c>
      <c r="R336" s="66" t="s">
        <v>1337</v>
      </c>
      <c r="S336" s="58" t="s">
        <v>23</v>
      </c>
      <c r="T336" s="58" t="s">
        <v>23</v>
      </c>
      <c r="U336" s="58" t="s">
        <v>23</v>
      </c>
      <c r="V336" s="58" t="s">
        <v>23</v>
      </c>
      <c r="W336" s="58" t="s">
        <v>1339</v>
      </c>
      <c r="X336" s="58" t="s">
        <v>1339</v>
      </c>
      <c r="Y336" s="58" t="s">
        <v>1339</v>
      </c>
      <c r="Z336" s="58" t="s">
        <v>1339</v>
      </c>
      <c r="AA336" s="1"/>
      <c r="AB336" s="1"/>
    </row>
    <row r="337" spans="1:28" x14ac:dyDescent="0.3">
      <c r="A337" s="6" t="s">
        <v>711</v>
      </c>
      <c r="B337" s="54" t="s">
        <v>712</v>
      </c>
      <c r="C337" s="6" t="s">
        <v>82</v>
      </c>
      <c r="D337" s="54" t="s">
        <v>4</v>
      </c>
      <c r="E337" s="54" t="s">
        <v>96</v>
      </c>
      <c r="F337" s="54" t="b">
        <v>1</v>
      </c>
      <c r="G337" s="6" t="s">
        <v>100</v>
      </c>
      <c r="H337" s="61">
        <v>110</v>
      </c>
      <c r="I337" s="61" t="s">
        <v>382</v>
      </c>
      <c r="J337" s="73">
        <v>46296</v>
      </c>
      <c r="K337" s="70">
        <v>46524</v>
      </c>
      <c r="L337" s="70">
        <v>47637</v>
      </c>
      <c r="M337" s="71">
        <v>47728</v>
      </c>
      <c r="N337" s="77" t="s">
        <v>23</v>
      </c>
      <c r="O337" s="78" t="s">
        <v>23</v>
      </c>
      <c r="P337" s="78" t="s">
        <v>23</v>
      </c>
      <c r="Q337" s="79" t="s">
        <v>23</v>
      </c>
      <c r="R337" s="66" t="s">
        <v>1340</v>
      </c>
      <c r="S337" s="58">
        <v>2026</v>
      </c>
      <c r="T337" s="58">
        <v>2027</v>
      </c>
      <c r="U337" s="58">
        <v>2030</v>
      </c>
      <c r="V337" s="58">
        <v>2030</v>
      </c>
      <c r="W337" s="58" t="s">
        <v>1339</v>
      </c>
      <c r="X337" s="58" t="s">
        <v>1339</v>
      </c>
      <c r="Y337" s="58" t="s">
        <v>1339</v>
      </c>
      <c r="Z337" s="58" t="s">
        <v>1339</v>
      </c>
      <c r="AA337" s="1"/>
      <c r="AB337" s="1"/>
    </row>
    <row r="338" spans="1:28" x14ac:dyDescent="0.3">
      <c r="A338" s="6" t="s">
        <v>713</v>
      </c>
      <c r="B338" s="54" t="s">
        <v>714</v>
      </c>
      <c r="C338" s="6" t="s">
        <v>33</v>
      </c>
      <c r="D338" s="54" t="s">
        <v>4</v>
      </c>
      <c r="E338" s="54" t="s">
        <v>96</v>
      </c>
      <c r="F338" s="54" t="b">
        <v>1</v>
      </c>
      <c r="G338" s="6" t="s">
        <v>100</v>
      </c>
      <c r="H338" s="61">
        <v>110</v>
      </c>
      <c r="I338" s="61" t="s">
        <v>382</v>
      </c>
      <c r="J338" s="73">
        <v>46264</v>
      </c>
      <c r="K338" s="70">
        <v>46539</v>
      </c>
      <c r="L338" s="70">
        <v>47645</v>
      </c>
      <c r="M338" s="71">
        <v>47791</v>
      </c>
      <c r="N338" s="77">
        <v>46264</v>
      </c>
      <c r="O338" s="78">
        <v>46539</v>
      </c>
      <c r="P338" s="78">
        <v>47645</v>
      </c>
      <c r="Q338" s="79">
        <v>47791</v>
      </c>
      <c r="R338" s="66" t="s">
        <v>1340</v>
      </c>
      <c r="S338" s="58">
        <v>2026</v>
      </c>
      <c r="T338" s="58">
        <v>2027</v>
      </c>
      <c r="U338" s="58">
        <v>2030</v>
      </c>
      <c r="V338" s="58">
        <v>2030</v>
      </c>
      <c r="W338" s="58" t="s">
        <v>1339</v>
      </c>
      <c r="X338" s="58" t="s">
        <v>1339</v>
      </c>
      <c r="Y338" s="58" t="s">
        <v>1339</v>
      </c>
      <c r="Z338" s="58" t="s">
        <v>1339</v>
      </c>
      <c r="AA338" s="1"/>
      <c r="AB338" s="1"/>
    </row>
    <row r="339" spans="1:28" x14ac:dyDescent="0.3">
      <c r="A339" s="6" t="s">
        <v>715</v>
      </c>
      <c r="B339" s="54" t="s">
        <v>716</v>
      </c>
      <c r="C339" s="6" t="s">
        <v>173</v>
      </c>
      <c r="D339" s="54" t="s">
        <v>4</v>
      </c>
      <c r="E339" s="54" t="s">
        <v>96</v>
      </c>
      <c r="F339" s="54" t="b">
        <v>1</v>
      </c>
      <c r="G339" s="6" t="s">
        <v>100</v>
      </c>
      <c r="H339" s="61">
        <v>110</v>
      </c>
      <c r="I339" s="61" t="s">
        <v>382</v>
      </c>
      <c r="J339" s="73" t="s">
        <v>23</v>
      </c>
      <c r="K339" s="70" t="s">
        <v>23</v>
      </c>
      <c r="L339" s="70" t="s">
        <v>23</v>
      </c>
      <c r="M339" s="71" t="s">
        <v>23</v>
      </c>
      <c r="N339" s="77" t="s">
        <v>23</v>
      </c>
      <c r="O339" s="78" t="s">
        <v>23</v>
      </c>
      <c r="P339" s="78" t="s">
        <v>23</v>
      </c>
      <c r="Q339" s="79" t="s">
        <v>23</v>
      </c>
      <c r="R339" s="66" t="s">
        <v>1337</v>
      </c>
      <c r="S339" s="58" t="s">
        <v>23</v>
      </c>
      <c r="T339" s="58" t="s">
        <v>23</v>
      </c>
      <c r="U339" s="58" t="s">
        <v>23</v>
      </c>
      <c r="V339" s="58" t="s">
        <v>23</v>
      </c>
      <c r="W339" s="58" t="s">
        <v>1339</v>
      </c>
      <c r="X339" s="58" t="s">
        <v>1339</v>
      </c>
      <c r="Y339" s="58" t="s">
        <v>1339</v>
      </c>
      <c r="Z339" s="58" t="s">
        <v>1339</v>
      </c>
      <c r="AA339" s="1"/>
      <c r="AB339" s="1"/>
    </row>
    <row r="340" spans="1:28" x14ac:dyDescent="0.3">
      <c r="A340" s="55" t="s">
        <v>717</v>
      </c>
      <c r="B340" s="54" t="s">
        <v>718</v>
      </c>
      <c r="C340" s="6" t="s">
        <v>30</v>
      </c>
      <c r="D340" s="54" t="s">
        <v>4</v>
      </c>
      <c r="E340" s="54" t="s">
        <v>96</v>
      </c>
      <c r="F340" s="54" t="b">
        <v>1</v>
      </c>
      <c r="G340" s="6" t="s">
        <v>100</v>
      </c>
      <c r="H340" s="61">
        <v>110</v>
      </c>
      <c r="I340" s="61" t="s">
        <v>1168</v>
      </c>
      <c r="J340" s="73">
        <v>46183</v>
      </c>
      <c r="K340" s="70">
        <v>46183</v>
      </c>
      <c r="L340" s="70">
        <v>46357</v>
      </c>
      <c r="M340" s="71">
        <v>46447</v>
      </c>
      <c r="N340" s="77" t="s">
        <v>23</v>
      </c>
      <c r="O340" s="78" t="s">
        <v>23</v>
      </c>
      <c r="P340" s="78" t="s">
        <v>23</v>
      </c>
      <c r="Q340" s="79" t="s">
        <v>23</v>
      </c>
      <c r="R340" s="66" t="s">
        <v>1340</v>
      </c>
      <c r="S340" s="58">
        <v>2026</v>
      </c>
      <c r="T340" s="58">
        <v>2026</v>
      </c>
      <c r="U340" s="58">
        <v>2026</v>
      </c>
      <c r="V340" s="58">
        <v>2027</v>
      </c>
      <c r="W340" s="58" t="s">
        <v>1341</v>
      </c>
      <c r="X340" s="58" t="s">
        <v>1341</v>
      </c>
      <c r="Y340" s="58" t="s">
        <v>1339</v>
      </c>
      <c r="Z340" s="58" t="s">
        <v>1339</v>
      </c>
      <c r="AA340" s="1"/>
      <c r="AB340" s="1"/>
    </row>
    <row r="341" spans="1:28" x14ac:dyDescent="0.3">
      <c r="A341" s="6" t="s">
        <v>719</v>
      </c>
      <c r="B341" s="54" t="s">
        <v>720</v>
      </c>
      <c r="C341" s="6" t="s">
        <v>108</v>
      </c>
      <c r="D341" s="54" t="s">
        <v>4</v>
      </c>
      <c r="E341" s="54" t="s">
        <v>96</v>
      </c>
      <c r="F341" s="54" t="b">
        <v>1</v>
      </c>
      <c r="G341" s="6" t="s">
        <v>100</v>
      </c>
      <c r="H341" s="61">
        <v>110</v>
      </c>
      <c r="I341" s="61" t="s">
        <v>382</v>
      </c>
      <c r="J341" s="73">
        <v>46266</v>
      </c>
      <c r="K341" s="70">
        <v>46391</v>
      </c>
      <c r="L341" s="70">
        <v>46722</v>
      </c>
      <c r="M341" s="71">
        <v>46722</v>
      </c>
      <c r="N341" s="77" t="s">
        <v>23</v>
      </c>
      <c r="O341" s="78" t="s">
        <v>23</v>
      </c>
      <c r="P341" s="78" t="s">
        <v>23</v>
      </c>
      <c r="Q341" s="79" t="s">
        <v>23</v>
      </c>
      <c r="R341" s="66" t="s">
        <v>1337</v>
      </c>
      <c r="S341" s="58">
        <v>2026</v>
      </c>
      <c r="T341" s="58">
        <v>2027</v>
      </c>
      <c r="U341" s="58">
        <v>2027</v>
      </c>
      <c r="V341" s="58">
        <v>2027</v>
      </c>
      <c r="W341" s="58" t="s">
        <v>1339</v>
      </c>
      <c r="X341" s="58" t="s">
        <v>1339</v>
      </c>
      <c r="Y341" s="58" t="s">
        <v>1339</v>
      </c>
      <c r="Z341" s="58" t="s">
        <v>1339</v>
      </c>
      <c r="AA341" s="1"/>
      <c r="AB341" s="1"/>
    </row>
    <row r="342" spans="1:28" x14ac:dyDescent="0.3">
      <c r="A342" s="6" t="s">
        <v>721</v>
      </c>
      <c r="B342" s="54" t="s">
        <v>722</v>
      </c>
      <c r="C342" s="6" t="s">
        <v>27</v>
      </c>
      <c r="D342" s="54" t="s">
        <v>4</v>
      </c>
      <c r="E342" s="54" t="s">
        <v>96</v>
      </c>
      <c r="F342" s="54" t="b">
        <v>1</v>
      </c>
      <c r="G342" s="6" t="s">
        <v>100</v>
      </c>
      <c r="H342" s="61">
        <v>110</v>
      </c>
      <c r="I342" s="61" t="s">
        <v>382</v>
      </c>
      <c r="J342" s="73">
        <v>46204</v>
      </c>
      <c r="K342" s="70">
        <v>46283</v>
      </c>
      <c r="L342" s="70">
        <v>46569</v>
      </c>
      <c r="M342" s="71">
        <v>46722</v>
      </c>
      <c r="N342" s="77" t="s">
        <v>23</v>
      </c>
      <c r="O342" s="78" t="s">
        <v>23</v>
      </c>
      <c r="P342" s="78" t="s">
        <v>23</v>
      </c>
      <c r="Q342" s="79" t="s">
        <v>23</v>
      </c>
      <c r="R342" s="66" t="s">
        <v>1340</v>
      </c>
      <c r="S342" s="58">
        <v>2026</v>
      </c>
      <c r="T342" s="58">
        <v>2026</v>
      </c>
      <c r="U342" s="58">
        <v>2027</v>
      </c>
      <c r="V342" s="58">
        <v>2027</v>
      </c>
      <c r="W342" s="58" t="s">
        <v>1339</v>
      </c>
      <c r="X342" s="58" t="s">
        <v>1339</v>
      </c>
      <c r="Y342" s="58" t="s">
        <v>1339</v>
      </c>
      <c r="Z342" s="58" t="s">
        <v>1339</v>
      </c>
      <c r="AA342" s="1"/>
      <c r="AB342" s="1"/>
    </row>
    <row r="343" spans="1:28" x14ac:dyDescent="0.3">
      <c r="A343" s="6" t="s">
        <v>723</v>
      </c>
      <c r="B343" s="54" t="s">
        <v>724</v>
      </c>
      <c r="C343" s="6" t="s">
        <v>30</v>
      </c>
      <c r="D343" s="54" t="s">
        <v>4</v>
      </c>
      <c r="E343" s="54" t="s">
        <v>96</v>
      </c>
      <c r="F343" s="54" t="b">
        <v>1</v>
      </c>
      <c r="G343" s="6" t="s">
        <v>100</v>
      </c>
      <c r="H343" s="61">
        <v>110</v>
      </c>
      <c r="I343" s="61" t="s">
        <v>382</v>
      </c>
      <c r="J343" s="73">
        <v>46296</v>
      </c>
      <c r="K343" s="70">
        <v>46395</v>
      </c>
      <c r="L343" s="70">
        <v>46357</v>
      </c>
      <c r="M343" s="71">
        <v>46722</v>
      </c>
      <c r="N343" s="77" t="s">
        <v>23</v>
      </c>
      <c r="O343" s="78" t="s">
        <v>23</v>
      </c>
      <c r="P343" s="78" t="s">
        <v>23</v>
      </c>
      <c r="Q343" s="79" t="s">
        <v>23</v>
      </c>
      <c r="R343" s="66" t="s">
        <v>1340</v>
      </c>
      <c r="S343" s="58">
        <v>2026</v>
      </c>
      <c r="T343" s="58">
        <v>2027</v>
      </c>
      <c r="U343" s="58">
        <v>2026</v>
      </c>
      <c r="V343" s="58">
        <v>2027</v>
      </c>
      <c r="W343" s="58" t="s">
        <v>1339</v>
      </c>
      <c r="X343" s="58" t="s">
        <v>1339</v>
      </c>
      <c r="Y343" s="58" t="s">
        <v>1339</v>
      </c>
      <c r="Z343" s="58" t="s">
        <v>1339</v>
      </c>
      <c r="AA343" s="1"/>
      <c r="AB343" s="1"/>
    </row>
    <row r="344" spans="1:28" x14ac:dyDescent="0.3">
      <c r="A344" s="6" t="s">
        <v>725</v>
      </c>
      <c r="B344" s="54" t="s">
        <v>726</v>
      </c>
      <c r="C344" s="6" t="s">
        <v>33</v>
      </c>
      <c r="D344" s="54" t="s">
        <v>4</v>
      </c>
      <c r="E344" s="54" t="s">
        <v>96</v>
      </c>
      <c r="F344" s="54" t="b">
        <v>1</v>
      </c>
      <c r="G344" s="6" t="s">
        <v>100</v>
      </c>
      <c r="H344" s="61">
        <v>110</v>
      </c>
      <c r="I344" s="61" t="s">
        <v>382</v>
      </c>
      <c r="J344" s="73">
        <v>46539</v>
      </c>
      <c r="K344" s="70">
        <v>46755</v>
      </c>
      <c r="L344" s="70">
        <v>46905</v>
      </c>
      <c r="M344" s="71">
        <v>46997</v>
      </c>
      <c r="N344" s="77" t="s">
        <v>23</v>
      </c>
      <c r="O344" s="78" t="s">
        <v>23</v>
      </c>
      <c r="P344" s="78" t="s">
        <v>23</v>
      </c>
      <c r="Q344" s="79" t="s">
        <v>23</v>
      </c>
      <c r="R344" s="66" t="s">
        <v>1337</v>
      </c>
      <c r="S344" s="58">
        <v>2027</v>
      </c>
      <c r="T344" s="58">
        <v>2028</v>
      </c>
      <c r="U344" s="58">
        <v>2028</v>
      </c>
      <c r="V344" s="58">
        <v>2028</v>
      </c>
      <c r="W344" s="58" t="s">
        <v>1339</v>
      </c>
      <c r="X344" s="58" t="s">
        <v>1339</v>
      </c>
      <c r="Y344" s="58" t="s">
        <v>1339</v>
      </c>
      <c r="Z344" s="58" t="s">
        <v>1339</v>
      </c>
      <c r="AA344" s="1"/>
      <c r="AB344" s="1"/>
    </row>
    <row r="345" spans="1:28" x14ac:dyDescent="0.3">
      <c r="A345" s="6" t="s">
        <v>727</v>
      </c>
      <c r="B345" s="54" t="s">
        <v>728</v>
      </c>
      <c r="C345" s="6" t="s">
        <v>41</v>
      </c>
      <c r="D345" s="54" t="s">
        <v>4</v>
      </c>
      <c r="E345" s="54" t="s">
        <v>96</v>
      </c>
      <c r="F345" s="54" t="b">
        <v>1</v>
      </c>
      <c r="G345" s="6" t="s">
        <v>100</v>
      </c>
      <c r="H345" s="61">
        <v>110</v>
      </c>
      <c r="I345" s="61" t="s">
        <v>382</v>
      </c>
      <c r="J345" s="73">
        <v>46478</v>
      </c>
      <c r="K345" s="70">
        <v>46753</v>
      </c>
      <c r="L345" s="70">
        <v>46905</v>
      </c>
      <c r="M345" s="71">
        <v>47311</v>
      </c>
      <c r="N345" s="77">
        <v>46478</v>
      </c>
      <c r="O345" s="78">
        <v>46753</v>
      </c>
      <c r="P345" s="78">
        <v>46905</v>
      </c>
      <c r="Q345" s="79">
        <v>47311</v>
      </c>
      <c r="R345" s="66" t="s">
        <v>1337</v>
      </c>
      <c r="S345" s="58">
        <v>2027</v>
      </c>
      <c r="T345" s="58">
        <v>2028</v>
      </c>
      <c r="U345" s="58">
        <v>2028</v>
      </c>
      <c r="V345" s="58">
        <v>2029</v>
      </c>
      <c r="W345" s="58" t="s">
        <v>1339</v>
      </c>
      <c r="X345" s="58" t="s">
        <v>1339</v>
      </c>
      <c r="Y345" s="58" t="s">
        <v>1339</v>
      </c>
      <c r="Z345" s="58" t="s">
        <v>1339</v>
      </c>
      <c r="AA345" s="1"/>
      <c r="AB345" s="1"/>
    </row>
    <row r="346" spans="1:28" x14ac:dyDescent="0.3">
      <c r="A346" s="6" t="s">
        <v>729</v>
      </c>
      <c r="B346" s="54" t="s">
        <v>730</v>
      </c>
      <c r="C346" s="6" t="s">
        <v>82</v>
      </c>
      <c r="D346" s="54" t="s">
        <v>4</v>
      </c>
      <c r="E346" s="54" t="s">
        <v>96</v>
      </c>
      <c r="F346" s="54" t="b">
        <v>1</v>
      </c>
      <c r="G346" s="6" t="s">
        <v>100</v>
      </c>
      <c r="H346" s="61">
        <v>110</v>
      </c>
      <c r="I346" s="61" t="s">
        <v>382</v>
      </c>
      <c r="J346" s="73" t="s">
        <v>23</v>
      </c>
      <c r="K346" s="70" t="s">
        <v>23</v>
      </c>
      <c r="L346" s="70" t="s">
        <v>23</v>
      </c>
      <c r="M346" s="71" t="s">
        <v>23</v>
      </c>
      <c r="N346" s="77" t="s">
        <v>23</v>
      </c>
      <c r="O346" s="78" t="s">
        <v>23</v>
      </c>
      <c r="P346" s="78" t="s">
        <v>23</v>
      </c>
      <c r="Q346" s="79" t="s">
        <v>23</v>
      </c>
      <c r="R346" s="66" t="s">
        <v>1340</v>
      </c>
      <c r="S346" s="58" t="s">
        <v>23</v>
      </c>
      <c r="T346" s="58" t="s">
        <v>23</v>
      </c>
      <c r="U346" s="58" t="s">
        <v>23</v>
      </c>
      <c r="V346" s="58" t="s">
        <v>23</v>
      </c>
      <c r="W346" s="58" t="s">
        <v>1339</v>
      </c>
      <c r="X346" s="58" t="s">
        <v>1339</v>
      </c>
      <c r="Y346" s="58" t="s">
        <v>1339</v>
      </c>
      <c r="Z346" s="58" t="s">
        <v>1339</v>
      </c>
      <c r="AA346" s="1"/>
      <c r="AB346" s="1"/>
    </row>
    <row r="347" spans="1:28" x14ac:dyDescent="0.3">
      <c r="A347" s="6" t="s">
        <v>731</v>
      </c>
      <c r="B347" s="54" t="s">
        <v>732</v>
      </c>
      <c r="C347" s="6" t="s">
        <v>30</v>
      </c>
      <c r="D347" s="54" t="s">
        <v>4</v>
      </c>
      <c r="E347" s="54" t="s">
        <v>96</v>
      </c>
      <c r="F347" s="54" t="b">
        <v>1</v>
      </c>
      <c r="G347" s="6" t="s">
        <v>100</v>
      </c>
      <c r="H347" s="61">
        <v>110</v>
      </c>
      <c r="I347" s="61" t="s">
        <v>1169</v>
      </c>
      <c r="J347" s="73">
        <v>46199</v>
      </c>
      <c r="K347" s="70">
        <v>46357</v>
      </c>
      <c r="L347" s="70">
        <v>47696</v>
      </c>
      <c r="M347" s="71">
        <v>47788</v>
      </c>
      <c r="N347" s="77" t="s">
        <v>23</v>
      </c>
      <c r="O347" s="78" t="s">
        <v>23</v>
      </c>
      <c r="P347" s="78" t="s">
        <v>23</v>
      </c>
      <c r="Q347" s="79" t="s">
        <v>23</v>
      </c>
      <c r="R347" s="66" t="s">
        <v>1340</v>
      </c>
      <c r="S347" s="58">
        <v>2026</v>
      </c>
      <c r="T347" s="58">
        <v>2026</v>
      </c>
      <c r="U347" s="58">
        <v>2030</v>
      </c>
      <c r="V347" s="58">
        <v>2030</v>
      </c>
      <c r="W347" s="58" t="s">
        <v>1341</v>
      </c>
      <c r="X347" s="58" t="s">
        <v>1339</v>
      </c>
      <c r="Y347" s="58" t="s">
        <v>1339</v>
      </c>
      <c r="Z347" s="58" t="s">
        <v>1339</v>
      </c>
      <c r="AA347" s="1"/>
      <c r="AB347" s="1"/>
    </row>
    <row r="348" spans="1:28" x14ac:dyDescent="0.3">
      <c r="A348" s="6" t="s">
        <v>733</v>
      </c>
      <c r="B348" s="54" t="s">
        <v>734</v>
      </c>
      <c r="C348" s="6" t="s">
        <v>30</v>
      </c>
      <c r="D348" s="54" t="s">
        <v>4</v>
      </c>
      <c r="E348" s="54" t="s">
        <v>96</v>
      </c>
      <c r="F348" s="54" t="b">
        <v>1</v>
      </c>
      <c r="G348" s="6" t="s">
        <v>100</v>
      </c>
      <c r="H348" s="61">
        <v>110</v>
      </c>
      <c r="I348" s="61" t="s">
        <v>382</v>
      </c>
      <c r="J348" s="73">
        <v>46204</v>
      </c>
      <c r="K348" s="70">
        <v>46357</v>
      </c>
      <c r="L348" s="70">
        <v>46692</v>
      </c>
      <c r="M348" s="71">
        <v>46692</v>
      </c>
      <c r="N348" s="77" t="s">
        <v>23</v>
      </c>
      <c r="O348" s="78" t="s">
        <v>23</v>
      </c>
      <c r="P348" s="78" t="s">
        <v>23</v>
      </c>
      <c r="Q348" s="79" t="s">
        <v>23</v>
      </c>
      <c r="R348" s="66" t="s">
        <v>1337</v>
      </c>
      <c r="S348" s="58">
        <v>2026</v>
      </c>
      <c r="T348" s="58">
        <v>2026</v>
      </c>
      <c r="U348" s="58">
        <v>2027</v>
      </c>
      <c r="V348" s="58">
        <v>2027</v>
      </c>
      <c r="W348" s="58" t="s">
        <v>1339</v>
      </c>
      <c r="X348" s="58" t="s">
        <v>1339</v>
      </c>
      <c r="Y348" s="58" t="s">
        <v>1339</v>
      </c>
      <c r="Z348" s="58" t="s">
        <v>1339</v>
      </c>
      <c r="AA348" s="1"/>
      <c r="AB348" s="1"/>
    </row>
    <row r="349" spans="1:28" x14ac:dyDescent="0.3">
      <c r="A349" s="6" t="s">
        <v>735</v>
      </c>
      <c r="B349" s="54" t="s">
        <v>736</v>
      </c>
      <c r="C349" s="6" t="s">
        <v>82</v>
      </c>
      <c r="D349" s="54" t="s">
        <v>4</v>
      </c>
      <c r="E349" s="54" t="s">
        <v>96</v>
      </c>
      <c r="F349" s="54" t="b">
        <v>1</v>
      </c>
      <c r="G349" s="6" t="s">
        <v>100</v>
      </c>
      <c r="H349" s="61">
        <v>110</v>
      </c>
      <c r="I349" s="61" t="s">
        <v>382</v>
      </c>
      <c r="J349" s="73">
        <v>46238</v>
      </c>
      <c r="K349" s="70">
        <v>46386</v>
      </c>
      <c r="L349" s="70">
        <v>46874</v>
      </c>
      <c r="M349" s="71">
        <v>47218</v>
      </c>
      <c r="N349" s="77">
        <v>46083</v>
      </c>
      <c r="O349" s="78">
        <v>46386</v>
      </c>
      <c r="P349" s="78">
        <v>46610</v>
      </c>
      <c r="Q349" s="79">
        <v>47218</v>
      </c>
      <c r="R349" s="66" t="s">
        <v>1340</v>
      </c>
      <c r="S349" s="58">
        <v>2026</v>
      </c>
      <c r="T349" s="58">
        <v>2026</v>
      </c>
      <c r="U349" s="58">
        <v>2028</v>
      </c>
      <c r="V349" s="58">
        <v>2029</v>
      </c>
      <c r="W349" s="58" t="s">
        <v>1339</v>
      </c>
      <c r="X349" s="58" t="s">
        <v>1339</v>
      </c>
      <c r="Y349" s="58" t="s">
        <v>1339</v>
      </c>
      <c r="Z349" s="58" t="s">
        <v>1339</v>
      </c>
      <c r="AA349" s="1"/>
      <c r="AB349" s="1"/>
    </row>
    <row r="350" spans="1:28" x14ac:dyDescent="0.3">
      <c r="A350" s="6" t="s">
        <v>737</v>
      </c>
      <c r="B350" s="54" t="s">
        <v>738</v>
      </c>
      <c r="C350" s="6" t="s">
        <v>49</v>
      </c>
      <c r="D350" s="54" t="s">
        <v>4</v>
      </c>
      <c r="E350" s="54" t="s">
        <v>96</v>
      </c>
      <c r="F350" s="54" t="b">
        <v>1</v>
      </c>
      <c r="G350" s="6" t="s">
        <v>100</v>
      </c>
      <c r="H350" s="61">
        <v>110</v>
      </c>
      <c r="I350" s="61" t="s">
        <v>382</v>
      </c>
      <c r="J350" s="73" t="s">
        <v>23</v>
      </c>
      <c r="K350" s="70" t="s">
        <v>23</v>
      </c>
      <c r="L350" s="70" t="s">
        <v>23</v>
      </c>
      <c r="M350" s="71" t="s">
        <v>23</v>
      </c>
      <c r="N350" s="77" t="s">
        <v>23</v>
      </c>
      <c r="O350" s="78" t="s">
        <v>23</v>
      </c>
      <c r="P350" s="78" t="s">
        <v>23</v>
      </c>
      <c r="Q350" s="79" t="s">
        <v>23</v>
      </c>
      <c r="R350" s="66" t="s">
        <v>1340</v>
      </c>
      <c r="S350" s="58" t="s">
        <v>23</v>
      </c>
      <c r="T350" s="58" t="s">
        <v>23</v>
      </c>
      <c r="U350" s="58" t="s">
        <v>23</v>
      </c>
      <c r="V350" s="58" t="s">
        <v>23</v>
      </c>
      <c r="W350" s="58" t="s">
        <v>1339</v>
      </c>
      <c r="X350" s="58" t="s">
        <v>1339</v>
      </c>
      <c r="Y350" s="58" t="s">
        <v>1339</v>
      </c>
      <c r="Z350" s="58" t="s">
        <v>1339</v>
      </c>
      <c r="AA350" s="1"/>
      <c r="AB350" s="1"/>
    </row>
    <row r="351" spans="1:28" x14ac:dyDescent="0.3">
      <c r="A351" s="6" t="s">
        <v>739</v>
      </c>
      <c r="B351" s="54" t="s">
        <v>740</v>
      </c>
      <c r="C351" s="6" t="s">
        <v>22</v>
      </c>
      <c r="D351" s="54" t="s">
        <v>4</v>
      </c>
      <c r="E351" s="54" t="s">
        <v>96</v>
      </c>
      <c r="F351" s="54" t="b">
        <v>1</v>
      </c>
      <c r="G351" s="6" t="s">
        <v>100</v>
      </c>
      <c r="H351" s="61">
        <v>110</v>
      </c>
      <c r="I351" s="61" t="s">
        <v>382</v>
      </c>
      <c r="J351" s="73" t="s">
        <v>23</v>
      </c>
      <c r="K351" s="70" t="s">
        <v>23</v>
      </c>
      <c r="L351" s="70" t="s">
        <v>23</v>
      </c>
      <c r="M351" s="71" t="s">
        <v>23</v>
      </c>
      <c r="N351" s="77" t="s">
        <v>23</v>
      </c>
      <c r="O351" s="78" t="s">
        <v>23</v>
      </c>
      <c r="P351" s="78" t="s">
        <v>23</v>
      </c>
      <c r="Q351" s="79" t="s">
        <v>23</v>
      </c>
      <c r="R351" s="66" t="s">
        <v>1337</v>
      </c>
      <c r="S351" s="58" t="s">
        <v>23</v>
      </c>
      <c r="T351" s="58" t="s">
        <v>23</v>
      </c>
      <c r="U351" s="58" t="s">
        <v>23</v>
      </c>
      <c r="V351" s="58" t="s">
        <v>23</v>
      </c>
      <c r="W351" s="58" t="s">
        <v>1339</v>
      </c>
      <c r="X351" s="58" t="s">
        <v>1339</v>
      </c>
      <c r="Y351" s="58" t="s">
        <v>1339</v>
      </c>
      <c r="Z351" s="58" t="s">
        <v>1339</v>
      </c>
      <c r="AA351" s="1"/>
      <c r="AB351" s="1"/>
    </row>
    <row r="352" spans="1:28" x14ac:dyDescent="0.3">
      <c r="A352" s="6" t="s">
        <v>741</v>
      </c>
      <c r="B352" s="54" t="s">
        <v>742</v>
      </c>
      <c r="C352" s="6" t="s">
        <v>46</v>
      </c>
      <c r="D352" s="54" t="s">
        <v>4</v>
      </c>
      <c r="E352" s="54" t="s">
        <v>96</v>
      </c>
      <c r="F352" s="54" t="b">
        <v>1</v>
      </c>
      <c r="G352" s="6" t="s">
        <v>100</v>
      </c>
      <c r="H352" s="61">
        <v>110</v>
      </c>
      <c r="I352" s="61" t="s">
        <v>382</v>
      </c>
      <c r="J352" s="73" t="s">
        <v>23</v>
      </c>
      <c r="K352" s="70" t="s">
        <v>23</v>
      </c>
      <c r="L352" s="70" t="s">
        <v>23</v>
      </c>
      <c r="M352" s="71" t="s">
        <v>23</v>
      </c>
      <c r="N352" s="77" t="s">
        <v>23</v>
      </c>
      <c r="O352" s="78" t="s">
        <v>23</v>
      </c>
      <c r="P352" s="78" t="s">
        <v>23</v>
      </c>
      <c r="Q352" s="79" t="s">
        <v>23</v>
      </c>
      <c r="R352" s="66" t="s">
        <v>1337</v>
      </c>
      <c r="S352" s="58" t="s">
        <v>23</v>
      </c>
      <c r="T352" s="58" t="s">
        <v>23</v>
      </c>
      <c r="U352" s="58" t="s">
        <v>23</v>
      </c>
      <c r="V352" s="58" t="s">
        <v>23</v>
      </c>
      <c r="W352" s="58" t="s">
        <v>1339</v>
      </c>
      <c r="X352" s="58" t="s">
        <v>1339</v>
      </c>
      <c r="Y352" s="58" t="s">
        <v>1339</v>
      </c>
      <c r="Z352" s="58" t="s">
        <v>1339</v>
      </c>
      <c r="AA352" s="1"/>
      <c r="AB352" s="1"/>
    </row>
    <row r="353" spans="1:28" x14ac:dyDescent="0.3">
      <c r="A353" s="6" t="s">
        <v>743</v>
      </c>
      <c r="B353" s="54" t="s">
        <v>744</v>
      </c>
      <c r="C353" s="6" t="s">
        <v>111</v>
      </c>
      <c r="D353" s="54" t="s">
        <v>4</v>
      </c>
      <c r="E353" s="54" t="s">
        <v>96</v>
      </c>
      <c r="F353" s="54" t="b">
        <v>1</v>
      </c>
      <c r="G353" s="6" t="s">
        <v>100</v>
      </c>
      <c r="H353" s="61">
        <v>110</v>
      </c>
      <c r="I353" s="61" t="s">
        <v>1169</v>
      </c>
      <c r="J353" s="73">
        <v>46174</v>
      </c>
      <c r="K353" s="70">
        <v>46357</v>
      </c>
      <c r="L353" s="70">
        <v>47728</v>
      </c>
      <c r="M353" s="71">
        <v>47819</v>
      </c>
      <c r="N353" s="77" t="s">
        <v>23</v>
      </c>
      <c r="O353" s="78" t="s">
        <v>23</v>
      </c>
      <c r="P353" s="78" t="s">
        <v>23</v>
      </c>
      <c r="Q353" s="79" t="s">
        <v>23</v>
      </c>
      <c r="R353" s="66" t="s">
        <v>1340</v>
      </c>
      <c r="S353" s="58">
        <v>2026</v>
      </c>
      <c r="T353" s="58">
        <v>2026</v>
      </c>
      <c r="U353" s="58">
        <v>2030</v>
      </c>
      <c r="V353" s="58">
        <v>2030</v>
      </c>
      <c r="W353" s="58" t="s">
        <v>1341</v>
      </c>
      <c r="X353" s="58" t="s">
        <v>1339</v>
      </c>
      <c r="Y353" s="58" t="s">
        <v>1339</v>
      </c>
      <c r="Z353" s="58" t="s">
        <v>1339</v>
      </c>
      <c r="AA353" s="1"/>
      <c r="AB353" s="1"/>
    </row>
    <row r="354" spans="1:28" x14ac:dyDescent="0.3">
      <c r="A354" s="6" t="s">
        <v>745</v>
      </c>
      <c r="B354" s="54" t="s">
        <v>746</v>
      </c>
      <c r="C354" s="6" t="s">
        <v>184</v>
      </c>
      <c r="D354" s="54" t="s">
        <v>4</v>
      </c>
      <c r="E354" s="54" t="s">
        <v>96</v>
      </c>
      <c r="F354" s="54" t="b">
        <v>1</v>
      </c>
      <c r="G354" s="6" t="s">
        <v>100</v>
      </c>
      <c r="H354" s="61">
        <v>110</v>
      </c>
      <c r="I354" s="61" t="s">
        <v>382</v>
      </c>
      <c r="J354" s="73" t="s">
        <v>23</v>
      </c>
      <c r="K354" s="70" t="s">
        <v>23</v>
      </c>
      <c r="L354" s="70" t="s">
        <v>23</v>
      </c>
      <c r="M354" s="71" t="s">
        <v>23</v>
      </c>
      <c r="N354" s="77" t="s">
        <v>23</v>
      </c>
      <c r="O354" s="78" t="s">
        <v>23</v>
      </c>
      <c r="P354" s="78" t="s">
        <v>23</v>
      </c>
      <c r="Q354" s="79" t="s">
        <v>23</v>
      </c>
      <c r="R354" s="66" t="s">
        <v>1337</v>
      </c>
      <c r="S354" s="58" t="s">
        <v>23</v>
      </c>
      <c r="T354" s="58" t="s">
        <v>23</v>
      </c>
      <c r="U354" s="58" t="s">
        <v>23</v>
      </c>
      <c r="V354" s="58" t="s">
        <v>23</v>
      </c>
      <c r="W354" s="58" t="s">
        <v>1339</v>
      </c>
      <c r="X354" s="58" t="s">
        <v>1339</v>
      </c>
      <c r="Y354" s="58" t="s">
        <v>1339</v>
      </c>
      <c r="Z354" s="58" t="s">
        <v>1339</v>
      </c>
      <c r="AA354" s="1"/>
      <c r="AB354" s="1"/>
    </row>
    <row r="355" spans="1:28" x14ac:dyDescent="0.3">
      <c r="A355" s="6" t="s">
        <v>747</v>
      </c>
      <c r="B355" s="54" t="s">
        <v>748</v>
      </c>
      <c r="C355" s="6" t="s">
        <v>82</v>
      </c>
      <c r="D355" s="54" t="s">
        <v>4</v>
      </c>
      <c r="E355" s="54" t="s">
        <v>96</v>
      </c>
      <c r="F355" s="54" t="b">
        <v>1</v>
      </c>
      <c r="G355" s="6" t="s">
        <v>100</v>
      </c>
      <c r="H355" s="61">
        <v>110</v>
      </c>
      <c r="I355" s="61" t="s">
        <v>382</v>
      </c>
      <c r="J355" s="73" t="s">
        <v>23</v>
      </c>
      <c r="K355" s="70" t="s">
        <v>23</v>
      </c>
      <c r="L355" s="70" t="s">
        <v>23</v>
      </c>
      <c r="M355" s="71" t="s">
        <v>23</v>
      </c>
      <c r="N355" s="77" t="s">
        <v>23</v>
      </c>
      <c r="O355" s="78" t="s">
        <v>23</v>
      </c>
      <c r="P355" s="78" t="s">
        <v>23</v>
      </c>
      <c r="Q355" s="79" t="s">
        <v>23</v>
      </c>
      <c r="R355" s="66" t="s">
        <v>1337</v>
      </c>
      <c r="S355" s="58" t="s">
        <v>23</v>
      </c>
      <c r="T355" s="58" t="s">
        <v>23</v>
      </c>
      <c r="U355" s="58" t="s">
        <v>23</v>
      </c>
      <c r="V355" s="58" t="s">
        <v>23</v>
      </c>
      <c r="W355" s="58" t="s">
        <v>1339</v>
      </c>
      <c r="X355" s="58" t="s">
        <v>1339</v>
      </c>
      <c r="Y355" s="58" t="s">
        <v>1339</v>
      </c>
      <c r="Z355" s="58" t="s">
        <v>1339</v>
      </c>
      <c r="AA355" s="1"/>
      <c r="AB355" s="1"/>
    </row>
    <row r="356" spans="1:28" x14ac:dyDescent="0.3">
      <c r="A356" s="6" t="s">
        <v>749</v>
      </c>
      <c r="B356" s="54" t="s">
        <v>750</v>
      </c>
      <c r="C356" s="6" t="s">
        <v>16</v>
      </c>
      <c r="D356" s="54" t="s">
        <v>4</v>
      </c>
      <c r="E356" s="54" t="s">
        <v>96</v>
      </c>
      <c r="F356" s="54" t="b">
        <v>1</v>
      </c>
      <c r="G356" s="6" t="s">
        <v>100</v>
      </c>
      <c r="H356" s="61">
        <v>110</v>
      </c>
      <c r="I356" s="61" t="s">
        <v>382</v>
      </c>
      <c r="J356" s="73" t="s">
        <v>23</v>
      </c>
      <c r="K356" s="70" t="s">
        <v>23</v>
      </c>
      <c r="L356" s="70" t="s">
        <v>23</v>
      </c>
      <c r="M356" s="71" t="s">
        <v>23</v>
      </c>
      <c r="N356" s="77" t="s">
        <v>23</v>
      </c>
      <c r="O356" s="78" t="s">
        <v>23</v>
      </c>
      <c r="P356" s="78" t="s">
        <v>23</v>
      </c>
      <c r="Q356" s="79" t="s">
        <v>23</v>
      </c>
      <c r="R356" s="66" t="s">
        <v>1337</v>
      </c>
      <c r="S356" s="58" t="s">
        <v>23</v>
      </c>
      <c r="T356" s="58" t="s">
        <v>23</v>
      </c>
      <c r="U356" s="58" t="s">
        <v>23</v>
      </c>
      <c r="V356" s="58" t="s">
        <v>23</v>
      </c>
      <c r="W356" s="58" t="s">
        <v>1339</v>
      </c>
      <c r="X356" s="58" t="s">
        <v>1339</v>
      </c>
      <c r="Y356" s="58" t="s">
        <v>1339</v>
      </c>
      <c r="Z356" s="58" t="s">
        <v>1339</v>
      </c>
      <c r="AA356" s="1"/>
      <c r="AB356" s="1"/>
    </row>
    <row r="357" spans="1:28" x14ac:dyDescent="0.3">
      <c r="A357" s="6" t="s">
        <v>751</v>
      </c>
      <c r="B357" s="54" t="s">
        <v>752</v>
      </c>
      <c r="C357" s="6" t="s">
        <v>30</v>
      </c>
      <c r="D357" s="54" t="s">
        <v>4</v>
      </c>
      <c r="E357" s="54" t="s">
        <v>96</v>
      </c>
      <c r="F357" s="54" t="b">
        <v>1</v>
      </c>
      <c r="G357" s="6" t="s">
        <v>100</v>
      </c>
      <c r="H357" s="61">
        <v>110</v>
      </c>
      <c r="I357" s="61" t="s">
        <v>382</v>
      </c>
      <c r="J357" s="73" t="s">
        <v>23</v>
      </c>
      <c r="K357" s="70" t="s">
        <v>23</v>
      </c>
      <c r="L357" s="70" t="s">
        <v>23</v>
      </c>
      <c r="M357" s="71" t="s">
        <v>23</v>
      </c>
      <c r="N357" s="77" t="s">
        <v>23</v>
      </c>
      <c r="O357" s="78" t="s">
        <v>23</v>
      </c>
      <c r="P357" s="78" t="s">
        <v>23</v>
      </c>
      <c r="Q357" s="79" t="s">
        <v>23</v>
      </c>
      <c r="R357" s="66" t="s">
        <v>1337</v>
      </c>
      <c r="S357" s="58" t="s">
        <v>23</v>
      </c>
      <c r="T357" s="58" t="s">
        <v>23</v>
      </c>
      <c r="U357" s="58" t="s">
        <v>23</v>
      </c>
      <c r="V357" s="58" t="s">
        <v>23</v>
      </c>
      <c r="W357" s="58" t="s">
        <v>1339</v>
      </c>
      <c r="X357" s="58" t="s">
        <v>1339</v>
      </c>
      <c r="Y357" s="58" t="s">
        <v>1339</v>
      </c>
      <c r="Z357" s="58" t="s">
        <v>1339</v>
      </c>
      <c r="AA357" s="1"/>
      <c r="AB357" s="1"/>
    </row>
    <row r="358" spans="1:28" x14ac:dyDescent="0.3">
      <c r="A358" s="6" t="s">
        <v>753</v>
      </c>
      <c r="B358" s="54" t="s">
        <v>754</v>
      </c>
      <c r="C358" s="6" t="s">
        <v>82</v>
      </c>
      <c r="D358" s="54" t="s">
        <v>4</v>
      </c>
      <c r="E358" s="54" t="s">
        <v>96</v>
      </c>
      <c r="F358" s="54" t="b">
        <v>1</v>
      </c>
      <c r="G358" s="6" t="s">
        <v>100</v>
      </c>
      <c r="H358" s="61">
        <v>110</v>
      </c>
      <c r="I358" s="61" t="s">
        <v>382</v>
      </c>
      <c r="J358" s="73">
        <v>46237</v>
      </c>
      <c r="K358" s="70">
        <v>46328</v>
      </c>
      <c r="L358" s="70">
        <v>46997</v>
      </c>
      <c r="M358" s="71">
        <v>46997</v>
      </c>
      <c r="N358" s="77" t="s">
        <v>23</v>
      </c>
      <c r="O358" s="78" t="s">
        <v>23</v>
      </c>
      <c r="P358" s="78" t="s">
        <v>23</v>
      </c>
      <c r="Q358" s="79" t="s">
        <v>23</v>
      </c>
      <c r="R358" s="66" t="s">
        <v>1337</v>
      </c>
      <c r="S358" s="58">
        <v>2026</v>
      </c>
      <c r="T358" s="58">
        <v>2026</v>
      </c>
      <c r="U358" s="58">
        <v>2028</v>
      </c>
      <c r="V358" s="58">
        <v>2028</v>
      </c>
      <c r="W358" s="58" t="s">
        <v>1339</v>
      </c>
      <c r="X358" s="58" t="s">
        <v>1339</v>
      </c>
      <c r="Y358" s="58" t="s">
        <v>1339</v>
      </c>
      <c r="Z358" s="58" t="s">
        <v>1339</v>
      </c>
      <c r="AA358" s="1"/>
      <c r="AB358" s="1"/>
    </row>
    <row r="359" spans="1:28" x14ac:dyDescent="0.3">
      <c r="A359" s="6" t="s">
        <v>755</v>
      </c>
      <c r="B359" s="54" t="s">
        <v>756</v>
      </c>
      <c r="C359" s="6" t="s">
        <v>55</v>
      </c>
      <c r="D359" s="54" t="s">
        <v>4</v>
      </c>
      <c r="E359" s="54" t="s">
        <v>96</v>
      </c>
      <c r="F359" s="54" t="b">
        <v>1</v>
      </c>
      <c r="G359" s="6" t="s">
        <v>100</v>
      </c>
      <c r="H359" s="61">
        <v>110</v>
      </c>
      <c r="I359" s="61" t="s">
        <v>382</v>
      </c>
      <c r="J359" s="73" t="s">
        <v>23</v>
      </c>
      <c r="K359" s="70" t="s">
        <v>23</v>
      </c>
      <c r="L359" s="70" t="s">
        <v>23</v>
      </c>
      <c r="M359" s="71" t="s">
        <v>23</v>
      </c>
      <c r="N359" s="77" t="s">
        <v>23</v>
      </c>
      <c r="O359" s="78" t="s">
        <v>23</v>
      </c>
      <c r="P359" s="78" t="s">
        <v>23</v>
      </c>
      <c r="Q359" s="79" t="s">
        <v>23</v>
      </c>
      <c r="R359" s="66" t="s">
        <v>1337</v>
      </c>
      <c r="S359" s="58" t="s">
        <v>23</v>
      </c>
      <c r="T359" s="58" t="s">
        <v>23</v>
      </c>
      <c r="U359" s="58" t="s">
        <v>23</v>
      </c>
      <c r="V359" s="58" t="s">
        <v>23</v>
      </c>
      <c r="W359" s="58" t="s">
        <v>1339</v>
      </c>
      <c r="X359" s="58" t="s">
        <v>1339</v>
      </c>
      <c r="Y359" s="58" t="s">
        <v>1339</v>
      </c>
      <c r="Z359" s="58" t="s">
        <v>1339</v>
      </c>
      <c r="AA359" s="1"/>
      <c r="AB359" s="1"/>
    </row>
    <row r="360" spans="1:28" x14ac:dyDescent="0.3">
      <c r="A360" s="6" t="s">
        <v>757</v>
      </c>
      <c r="B360" s="54" t="s">
        <v>758</v>
      </c>
      <c r="C360" s="6" t="s">
        <v>111</v>
      </c>
      <c r="D360" s="54" t="s">
        <v>4</v>
      </c>
      <c r="E360" s="54" t="s">
        <v>96</v>
      </c>
      <c r="F360" s="54" t="b">
        <v>1</v>
      </c>
      <c r="G360" s="6" t="s">
        <v>100</v>
      </c>
      <c r="H360" s="61" t="s">
        <v>1158</v>
      </c>
      <c r="I360" s="61" t="s">
        <v>382</v>
      </c>
      <c r="J360" s="73">
        <v>46266</v>
      </c>
      <c r="K360" s="70">
        <v>46429</v>
      </c>
      <c r="L360" s="70">
        <v>46905</v>
      </c>
      <c r="M360" s="71">
        <v>46905</v>
      </c>
      <c r="N360" s="77" t="s">
        <v>23</v>
      </c>
      <c r="O360" s="78" t="s">
        <v>23</v>
      </c>
      <c r="P360" s="78" t="s">
        <v>23</v>
      </c>
      <c r="Q360" s="79" t="s">
        <v>23</v>
      </c>
      <c r="R360" s="66" t="s">
        <v>1340</v>
      </c>
      <c r="S360" s="58">
        <v>2026</v>
      </c>
      <c r="T360" s="58">
        <v>2027</v>
      </c>
      <c r="U360" s="58">
        <v>2028</v>
      </c>
      <c r="V360" s="58">
        <v>2028</v>
      </c>
      <c r="W360" s="58" t="s">
        <v>1339</v>
      </c>
      <c r="X360" s="58" t="s">
        <v>1339</v>
      </c>
      <c r="Y360" s="58" t="s">
        <v>1339</v>
      </c>
      <c r="Z360" s="58" t="s">
        <v>1339</v>
      </c>
      <c r="AA360" s="1"/>
      <c r="AB360" s="1"/>
    </row>
    <row r="361" spans="1:28" x14ac:dyDescent="0.3">
      <c r="A361" s="6" t="s">
        <v>759</v>
      </c>
      <c r="B361" s="54" t="s">
        <v>760</v>
      </c>
      <c r="C361" s="6" t="s">
        <v>111</v>
      </c>
      <c r="D361" s="54" t="s">
        <v>4</v>
      </c>
      <c r="E361" s="54" t="s">
        <v>96</v>
      </c>
      <c r="F361" s="54" t="b">
        <v>1</v>
      </c>
      <c r="G361" s="6" t="s">
        <v>100</v>
      </c>
      <c r="H361" s="61" t="s">
        <v>1158</v>
      </c>
      <c r="I361" s="61" t="s">
        <v>382</v>
      </c>
      <c r="J361" s="73" t="s">
        <v>23</v>
      </c>
      <c r="K361" s="70" t="s">
        <v>23</v>
      </c>
      <c r="L361" s="70" t="s">
        <v>23</v>
      </c>
      <c r="M361" s="71" t="s">
        <v>23</v>
      </c>
      <c r="N361" s="77" t="s">
        <v>23</v>
      </c>
      <c r="O361" s="78" t="s">
        <v>23</v>
      </c>
      <c r="P361" s="78" t="s">
        <v>23</v>
      </c>
      <c r="Q361" s="79" t="s">
        <v>23</v>
      </c>
      <c r="R361" s="66" t="s">
        <v>1337</v>
      </c>
      <c r="S361" s="58" t="s">
        <v>23</v>
      </c>
      <c r="T361" s="58" t="s">
        <v>23</v>
      </c>
      <c r="U361" s="58" t="s">
        <v>23</v>
      </c>
      <c r="V361" s="58" t="s">
        <v>23</v>
      </c>
      <c r="W361" s="58" t="s">
        <v>1339</v>
      </c>
      <c r="X361" s="58" t="s">
        <v>1339</v>
      </c>
      <c r="Y361" s="58" t="s">
        <v>1339</v>
      </c>
      <c r="Z361" s="58" t="s">
        <v>1339</v>
      </c>
      <c r="AA361" s="1"/>
      <c r="AB361" s="1"/>
    </row>
    <row r="362" spans="1:28" x14ac:dyDescent="0.3">
      <c r="A362" s="6" t="s">
        <v>761</v>
      </c>
      <c r="B362" s="54" t="s">
        <v>762</v>
      </c>
      <c r="C362" s="6" t="s">
        <v>95</v>
      </c>
      <c r="D362" s="54" t="s">
        <v>4</v>
      </c>
      <c r="E362" s="54" t="s">
        <v>96</v>
      </c>
      <c r="F362" s="54" t="b">
        <v>1</v>
      </c>
      <c r="G362" s="6" t="s">
        <v>100</v>
      </c>
      <c r="H362" s="61" t="s">
        <v>1158</v>
      </c>
      <c r="I362" s="61" t="s">
        <v>382</v>
      </c>
      <c r="J362" s="73">
        <v>46234</v>
      </c>
      <c r="K362" s="70">
        <v>46386</v>
      </c>
      <c r="L362" s="70">
        <v>46647</v>
      </c>
      <c r="M362" s="71">
        <v>47266</v>
      </c>
      <c r="N362" s="77">
        <v>46083</v>
      </c>
      <c r="O362" s="78">
        <v>46386</v>
      </c>
      <c r="P362" s="78">
        <v>46647</v>
      </c>
      <c r="Q362" s="79">
        <v>47266</v>
      </c>
      <c r="R362" s="66" t="s">
        <v>1337</v>
      </c>
      <c r="S362" s="58">
        <v>2026</v>
      </c>
      <c r="T362" s="58">
        <v>2026</v>
      </c>
      <c r="U362" s="58">
        <v>2027</v>
      </c>
      <c r="V362" s="58">
        <v>2029</v>
      </c>
      <c r="W362" s="58" t="s">
        <v>1339</v>
      </c>
      <c r="X362" s="58" t="s">
        <v>1339</v>
      </c>
      <c r="Y362" s="58" t="s">
        <v>1339</v>
      </c>
      <c r="Z362" s="58" t="s">
        <v>1339</v>
      </c>
      <c r="AA362" s="1"/>
      <c r="AB362" s="1"/>
    </row>
    <row r="363" spans="1:28" x14ac:dyDescent="0.3">
      <c r="A363" s="6" t="s">
        <v>763</v>
      </c>
      <c r="B363" s="54" t="s">
        <v>764</v>
      </c>
      <c r="C363" s="6" t="s">
        <v>16</v>
      </c>
      <c r="D363" s="54" t="s">
        <v>4</v>
      </c>
      <c r="E363" s="54" t="s">
        <v>96</v>
      </c>
      <c r="F363" s="54" t="b">
        <v>1</v>
      </c>
      <c r="G363" s="6" t="s">
        <v>100</v>
      </c>
      <c r="H363" s="61" t="s">
        <v>1158</v>
      </c>
      <c r="I363" s="61" t="s">
        <v>382</v>
      </c>
      <c r="J363" s="73" t="s">
        <v>23</v>
      </c>
      <c r="K363" s="70">
        <v>46266</v>
      </c>
      <c r="L363" s="70">
        <v>46722</v>
      </c>
      <c r="M363" s="71">
        <v>46722</v>
      </c>
      <c r="N363" s="77" t="s">
        <v>23</v>
      </c>
      <c r="O363" s="78" t="s">
        <v>23</v>
      </c>
      <c r="P363" s="78" t="s">
        <v>23</v>
      </c>
      <c r="Q363" s="79" t="s">
        <v>23</v>
      </c>
      <c r="R363" s="66" t="s">
        <v>1340</v>
      </c>
      <c r="S363" s="58" t="s">
        <v>23</v>
      </c>
      <c r="T363" s="58">
        <v>2026</v>
      </c>
      <c r="U363" s="58">
        <v>2027</v>
      </c>
      <c r="V363" s="58">
        <v>2027</v>
      </c>
      <c r="W363" s="58" t="s">
        <v>1339</v>
      </c>
      <c r="X363" s="58" t="s">
        <v>1339</v>
      </c>
      <c r="Y363" s="58" t="s">
        <v>1339</v>
      </c>
      <c r="Z363" s="58" t="s">
        <v>1339</v>
      </c>
      <c r="AA363" s="1"/>
      <c r="AB363" s="1"/>
    </row>
    <row r="364" spans="1:28" x14ac:dyDescent="0.3">
      <c r="A364" s="6" t="s">
        <v>765</v>
      </c>
      <c r="B364" s="54" t="s">
        <v>766</v>
      </c>
      <c r="C364" s="6" t="s">
        <v>55</v>
      </c>
      <c r="D364" s="54" t="s">
        <v>4</v>
      </c>
      <c r="E364" s="54" t="s">
        <v>96</v>
      </c>
      <c r="F364" s="54" t="b">
        <v>1</v>
      </c>
      <c r="G364" s="6" t="s">
        <v>100</v>
      </c>
      <c r="H364" s="61" t="s">
        <v>1158</v>
      </c>
      <c r="I364" s="61" t="s">
        <v>382</v>
      </c>
      <c r="J364" s="73">
        <v>46238</v>
      </c>
      <c r="K364" s="70">
        <v>46386</v>
      </c>
      <c r="L364" s="70">
        <v>46904</v>
      </c>
      <c r="M364" s="71">
        <v>46965</v>
      </c>
      <c r="N364" s="77">
        <v>46083</v>
      </c>
      <c r="O364" s="78">
        <v>46386</v>
      </c>
      <c r="P364" s="78">
        <v>46904</v>
      </c>
      <c r="Q364" s="79">
        <v>46965</v>
      </c>
      <c r="R364" s="66" t="s">
        <v>1337</v>
      </c>
      <c r="S364" s="58">
        <v>2026</v>
      </c>
      <c r="T364" s="58">
        <v>2026</v>
      </c>
      <c r="U364" s="58">
        <v>2028</v>
      </c>
      <c r="V364" s="58">
        <v>2028</v>
      </c>
      <c r="W364" s="58" t="s">
        <v>1339</v>
      </c>
      <c r="X364" s="58" t="s">
        <v>1339</v>
      </c>
      <c r="Y364" s="58" t="s">
        <v>1339</v>
      </c>
      <c r="Z364" s="58" t="s">
        <v>1339</v>
      </c>
      <c r="AA364" s="1"/>
      <c r="AB364" s="1"/>
    </row>
    <row r="365" spans="1:28" x14ac:dyDescent="0.3">
      <c r="A365" s="6" t="s">
        <v>767</v>
      </c>
      <c r="B365" s="54" t="s">
        <v>768</v>
      </c>
      <c r="C365" s="6" t="s">
        <v>30</v>
      </c>
      <c r="D365" s="54" t="s">
        <v>4</v>
      </c>
      <c r="E365" s="54" t="s">
        <v>96</v>
      </c>
      <c r="F365" s="54" t="b">
        <v>1</v>
      </c>
      <c r="G365" s="6" t="s">
        <v>100</v>
      </c>
      <c r="H365" s="61" t="s">
        <v>1158</v>
      </c>
      <c r="I365" s="61" t="s">
        <v>382</v>
      </c>
      <c r="J365" s="73">
        <v>46507</v>
      </c>
      <c r="K365" s="70">
        <v>46755</v>
      </c>
      <c r="L365" s="70">
        <v>46905</v>
      </c>
      <c r="M365" s="71">
        <v>46997</v>
      </c>
      <c r="N365" s="77" t="s">
        <v>23</v>
      </c>
      <c r="O365" s="78" t="s">
        <v>23</v>
      </c>
      <c r="P365" s="78" t="s">
        <v>23</v>
      </c>
      <c r="Q365" s="79" t="s">
        <v>23</v>
      </c>
      <c r="R365" s="66" t="s">
        <v>1337</v>
      </c>
      <c r="S365" s="58">
        <v>2027</v>
      </c>
      <c r="T365" s="58">
        <v>2028</v>
      </c>
      <c r="U365" s="58">
        <v>2028</v>
      </c>
      <c r="V365" s="58">
        <v>2028</v>
      </c>
      <c r="W365" s="58" t="s">
        <v>1339</v>
      </c>
      <c r="X365" s="58" t="s">
        <v>1339</v>
      </c>
      <c r="Y365" s="58" t="s">
        <v>1339</v>
      </c>
      <c r="Z365" s="58" t="s">
        <v>1339</v>
      </c>
      <c r="AA365" s="1"/>
      <c r="AB365" s="1"/>
    </row>
    <row r="366" spans="1:28" x14ac:dyDescent="0.3">
      <c r="A366" s="55" t="s">
        <v>769</v>
      </c>
      <c r="B366" s="54" t="s">
        <v>770</v>
      </c>
      <c r="C366" s="6" t="s">
        <v>55</v>
      </c>
      <c r="D366" s="54" t="s">
        <v>4</v>
      </c>
      <c r="E366" s="54" t="s">
        <v>96</v>
      </c>
      <c r="F366" s="54" t="b">
        <v>1</v>
      </c>
      <c r="G366" s="6" t="s">
        <v>100</v>
      </c>
      <c r="H366" s="61" t="s">
        <v>1158</v>
      </c>
      <c r="I366" s="62" t="s">
        <v>1169</v>
      </c>
      <c r="J366" s="73">
        <v>46094</v>
      </c>
      <c r="K366" s="70">
        <v>46266</v>
      </c>
      <c r="L366" s="70">
        <v>46692</v>
      </c>
      <c r="M366" s="71">
        <v>46692</v>
      </c>
      <c r="N366" s="77" t="s">
        <v>23</v>
      </c>
      <c r="O366" s="78" t="s">
        <v>23</v>
      </c>
      <c r="P366" s="78" t="s">
        <v>23</v>
      </c>
      <c r="Q366" s="79" t="s">
        <v>23</v>
      </c>
      <c r="R366" s="66" t="s">
        <v>1340</v>
      </c>
      <c r="S366" s="58">
        <v>2026</v>
      </c>
      <c r="T366" s="58">
        <v>2026</v>
      </c>
      <c r="U366" s="58">
        <v>2027</v>
      </c>
      <c r="V366" s="58">
        <v>2027</v>
      </c>
      <c r="W366" s="58" t="s">
        <v>1341</v>
      </c>
      <c r="X366" s="58" t="s">
        <v>1339</v>
      </c>
      <c r="Y366" s="58" t="s">
        <v>1339</v>
      </c>
      <c r="Z366" s="58" t="s">
        <v>1339</v>
      </c>
      <c r="AA366" s="1"/>
      <c r="AB366" s="1"/>
    </row>
    <row r="367" spans="1:28" x14ac:dyDescent="0.3">
      <c r="A367" s="55" t="s">
        <v>771</v>
      </c>
      <c r="B367" s="54" t="s">
        <v>772</v>
      </c>
      <c r="C367" s="6" t="s">
        <v>36</v>
      </c>
      <c r="D367" s="54" t="s">
        <v>4</v>
      </c>
      <c r="E367" s="54" t="s">
        <v>96</v>
      </c>
      <c r="F367" s="54" t="b">
        <v>1</v>
      </c>
      <c r="G367" s="6" t="s">
        <v>100</v>
      </c>
      <c r="H367" s="61" t="s">
        <v>1158</v>
      </c>
      <c r="I367" s="62" t="s">
        <v>382</v>
      </c>
      <c r="J367" s="73">
        <v>46220</v>
      </c>
      <c r="K367" s="70">
        <v>46378</v>
      </c>
      <c r="L367" s="70">
        <v>47028</v>
      </c>
      <c r="M367" s="71">
        <v>47028</v>
      </c>
      <c r="N367" s="77" t="s">
        <v>23</v>
      </c>
      <c r="O367" s="78" t="s">
        <v>23</v>
      </c>
      <c r="P367" s="78" t="s">
        <v>23</v>
      </c>
      <c r="Q367" s="79" t="s">
        <v>23</v>
      </c>
      <c r="R367" s="66" t="s">
        <v>1340</v>
      </c>
      <c r="S367" s="58">
        <v>2026</v>
      </c>
      <c r="T367" s="58">
        <v>2026</v>
      </c>
      <c r="U367" s="58">
        <v>2028</v>
      </c>
      <c r="V367" s="58">
        <v>2028</v>
      </c>
      <c r="W367" s="58" t="s">
        <v>1339</v>
      </c>
      <c r="X367" s="58" t="s">
        <v>1339</v>
      </c>
      <c r="Y367" s="58" t="s">
        <v>1339</v>
      </c>
      <c r="Z367" s="58" t="s">
        <v>1339</v>
      </c>
      <c r="AA367" s="1"/>
      <c r="AB367" s="1"/>
    </row>
    <row r="368" spans="1:28" x14ac:dyDescent="0.3">
      <c r="A368" s="6" t="s">
        <v>773</v>
      </c>
      <c r="B368" s="54" t="s">
        <v>774</v>
      </c>
      <c r="C368" s="6" t="s">
        <v>82</v>
      </c>
      <c r="D368" s="54" t="s">
        <v>4</v>
      </c>
      <c r="E368" s="54" t="s">
        <v>114</v>
      </c>
      <c r="F368" s="54" t="b">
        <v>1</v>
      </c>
      <c r="G368" s="6" t="s">
        <v>100</v>
      </c>
      <c r="H368" s="61" t="s">
        <v>1158</v>
      </c>
      <c r="I368" s="61" t="s">
        <v>382</v>
      </c>
      <c r="J368" s="73" t="s">
        <v>23</v>
      </c>
      <c r="K368" s="70">
        <v>47413</v>
      </c>
      <c r="L368" s="70">
        <v>48653</v>
      </c>
      <c r="M368" s="71">
        <v>48713</v>
      </c>
      <c r="N368" s="77" t="s">
        <v>23</v>
      </c>
      <c r="O368" s="78" t="s">
        <v>23</v>
      </c>
      <c r="P368" s="78" t="s">
        <v>23</v>
      </c>
      <c r="Q368" s="79" t="s">
        <v>23</v>
      </c>
      <c r="R368" s="66" t="s">
        <v>1340</v>
      </c>
      <c r="S368" s="58" t="s">
        <v>23</v>
      </c>
      <c r="T368" s="58">
        <v>2029</v>
      </c>
      <c r="U368" s="58">
        <v>2033</v>
      </c>
      <c r="V368" s="58">
        <v>2033</v>
      </c>
      <c r="W368" s="58" t="s">
        <v>1339</v>
      </c>
      <c r="X368" s="58" t="s">
        <v>1339</v>
      </c>
      <c r="Y368" s="58" t="s">
        <v>1339</v>
      </c>
      <c r="Z368" s="58" t="s">
        <v>1339</v>
      </c>
      <c r="AA368" s="1"/>
      <c r="AB368" s="1"/>
    </row>
    <row r="369" spans="1:28" x14ac:dyDescent="0.3">
      <c r="A369" s="6" t="s">
        <v>775</v>
      </c>
      <c r="B369" s="54" t="s">
        <v>776</v>
      </c>
      <c r="C369" s="6" t="s">
        <v>82</v>
      </c>
      <c r="D369" s="54" t="s">
        <v>4</v>
      </c>
      <c r="E369" s="54" t="s">
        <v>114</v>
      </c>
      <c r="F369" s="54" t="b">
        <v>1</v>
      </c>
      <c r="G369" s="6" t="s">
        <v>100</v>
      </c>
      <c r="H369" s="61" t="s">
        <v>1158</v>
      </c>
      <c r="I369" s="61" t="s">
        <v>382</v>
      </c>
      <c r="J369" s="73" t="s">
        <v>23</v>
      </c>
      <c r="K369" s="70">
        <v>47627</v>
      </c>
      <c r="L369" s="70">
        <v>48436</v>
      </c>
      <c r="M369" s="71">
        <v>48667</v>
      </c>
      <c r="N369" s="77" t="s">
        <v>23</v>
      </c>
      <c r="O369" s="78" t="s">
        <v>23</v>
      </c>
      <c r="P369" s="78" t="s">
        <v>23</v>
      </c>
      <c r="Q369" s="79" t="s">
        <v>23</v>
      </c>
      <c r="R369" s="66" t="s">
        <v>1340</v>
      </c>
      <c r="S369" s="58" t="s">
        <v>23</v>
      </c>
      <c r="T369" s="58">
        <v>2030</v>
      </c>
      <c r="U369" s="58">
        <v>2032</v>
      </c>
      <c r="V369" s="58">
        <v>2033</v>
      </c>
      <c r="W369" s="58" t="s">
        <v>1339</v>
      </c>
      <c r="X369" s="58" t="s">
        <v>1339</v>
      </c>
      <c r="Y369" s="58" t="s">
        <v>1339</v>
      </c>
      <c r="Z369" s="58" t="s">
        <v>1339</v>
      </c>
      <c r="AA369" s="1"/>
      <c r="AB369" s="1"/>
    </row>
    <row r="370" spans="1:28" x14ac:dyDescent="0.3">
      <c r="A370" s="6" t="s">
        <v>777</v>
      </c>
      <c r="B370" s="54" t="s">
        <v>778</v>
      </c>
      <c r="C370" s="6" t="s">
        <v>55</v>
      </c>
      <c r="D370" s="54" t="s">
        <v>4</v>
      </c>
      <c r="E370" s="54" t="s">
        <v>114</v>
      </c>
      <c r="F370" s="54" t="b">
        <v>1</v>
      </c>
      <c r="G370" s="6" t="s">
        <v>100</v>
      </c>
      <c r="H370" s="61" t="s">
        <v>1158</v>
      </c>
      <c r="I370" s="61" t="s">
        <v>382</v>
      </c>
      <c r="J370" s="73" t="s">
        <v>23</v>
      </c>
      <c r="K370" s="70">
        <v>47608</v>
      </c>
      <c r="L370" s="70">
        <v>48347</v>
      </c>
      <c r="M370" s="71">
        <v>48688</v>
      </c>
      <c r="N370" s="77" t="s">
        <v>23</v>
      </c>
      <c r="O370" s="78" t="s">
        <v>23</v>
      </c>
      <c r="P370" s="78" t="s">
        <v>23</v>
      </c>
      <c r="Q370" s="79" t="s">
        <v>23</v>
      </c>
      <c r="R370" s="66" t="s">
        <v>1340</v>
      </c>
      <c r="S370" s="58" t="s">
        <v>23</v>
      </c>
      <c r="T370" s="58">
        <v>2030</v>
      </c>
      <c r="U370" s="58">
        <v>2032</v>
      </c>
      <c r="V370" s="58">
        <v>2033</v>
      </c>
      <c r="W370" s="58" t="s">
        <v>1339</v>
      </c>
      <c r="X370" s="58" t="s">
        <v>1339</v>
      </c>
      <c r="Y370" s="58" t="s">
        <v>1339</v>
      </c>
      <c r="Z370" s="58" t="s">
        <v>1339</v>
      </c>
      <c r="AA370" s="1"/>
      <c r="AB370" s="1"/>
    </row>
    <row r="371" spans="1:28" x14ac:dyDescent="0.3">
      <c r="A371" s="6" t="s">
        <v>779</v>
      </c>
      <c r="B371" s="54" t="s">
        <v>780</v>
      </c>
      <c r="C371" s="6" t="s">
        <v>30</v>
      </c>
      <c r="D371" s="54" t="s">
        <v>4</v>
      </c>
      <c r="E371" s="54" t="s">
        <v>96</v>
      </c>
      <c r="F371" s="54" t="b">
        <v>1</v>
      </c>
      <c r="G371" s="6" t="s">
        <v>100</v>
      </c>
      <c r="H371" s="61" t="s">
        <v>1158</v>
      </c>
      <c r="I371" s="61" t="s">
        <v>382</v>
      </c>
      <c r="J371" s="73">
        <v>46357</v>
      </c>
      <c r="K371" s="70">
        <v>46631</v>
      </c>
      <c r="L371" s="70">
        <v>46904</v>
      </c>
      <c r="M371" s="71">
        <v>46965</v>
      </c>
      <c r="N371" s="77">
        <v>46357</v>
      </c>
      <c r="O371" s="78">
        <v>46631</v>
      </c>
      <c r="P371" s="78">
        <v>46904</v>
      </c>
      <c r="Q371" s="79">
        <v>46965</v>
      </c>
      <c r="R371" s="66" t="s">
        <v>1337</v>
      </c>
      <c r="S371" s="58">
        <v>2026</v>
      </c>
      <c r="T371" s="58">
        <v>2027</v>
      </c>
      <c r="U371" s="58">
        <v>2028</v>
      </c>
      <c r="V371" s="58">
        <v>2028</v>
      </c>
      <c r="W371" s="58" t="s">
        <v>1339</v>
      </c>
      <c r="X371" s="58" t="s">
        <v>1339</v>
      </c>
      <c r="Y371" s="58" t="s">
        <v>1339</v>
      </c>
      <c r="Z371" s="58" t="s">
        <v>1339</v>
      </c>
      <c r="AA371" s="1"/>
      <c r="AB371" s="1"/>
    </row>
    <row r="372" spans="1:28" x14ac:dyDescent="0.3">
      <c r="A372" s="6" t="s">
        <v>781</v>
      </c>
      <c r="B372" s="54" t="s">
        <v>782</v>
      </c>
      <c r="C372" s="6" t="s">
        <v>184</v>
      </c>
      <c r="D372" s="54" t="s">
        <v>4</v>
      </c>
      <c r="E372" s="54" t="s">
        <v>96</v>
      </c>
      <c r="F372" s="54" t="b">
        <v>1</v>
      </c>
      <c r="G372" s="6" t="s">
        <v>100</v>
      </c>
      <c r="H372" s="61" t="s">
        <v>1158</v>
      </c>
      <c r="I372" s="61" t="s">
        <v>1169</v>
      </c>
      <c r="J372" s="73">
        <v>46094</v>
      </c>
      <c r="K372" s="70">
        <v>46240</v>
      </c>
      <c r="L372" s="70">
        <v>46405</v>
      </c>
      <c r="M372" s="71">
        <v>46735</v>
      </c>
      <c r="N372" s="77" t="s">
        <v>23</v>
      </c>
      <c r="O372" s="78" t="s">
        <v>23</v>
      </c>
      <c r="P372" s="78" t="s">
        <v>23</v>
      </c>
      <c r="Q372" s="79" t="s">
        <v>23</v>
      </c>
      <c r="R372" s="66" t="s">
        <v>1340</v>
      </c>
      <c r="S372" s="58">
        <v>2026</v>
      </c>
      <c r="T372" s="58">
        <v>2026</v>
      </c>
      <c r="U372" s="58">
        <v>2027</v>
      </c>
      <c r="V372" s="58">
        <v>2027</v>
      </c>
      <c r="W372" s="58" t="s">
        <v>1341</v>
      </c>
      <c r="X372" s="58" t="s">
        <v>1339</v>
      </c>
      <c r="Y372" s="58" t="s">
        <v>1339</v>
      </c>
      <c r="Z372" s="58" t="s">
        <v>1339</v>
      </c>
      <c r="AA372" s="1"/>
      <c r="AB372" s="1"/>
    </row>
    <row r="373" spans="1:28" x14ac:dyDescent="0.3">
      <c r="A373" s="6" t="s">
        <v>783</v>
      </c>
      <c r="B373" s="54" t="s">
        <v>784</v>
      </c>
      <c r="C373" s="6" t="s">
        <v>30</v>
      </c>
      <c r="D373" s="54" t="s">
        <v>4</v>
      </c>
      <c r="E373" s="54" t="s">
        <v>114</v>
      </c>
      <c r="F373" s="54" t="b">
        <v>1</v>
      </c>
      <c r="G373" s="6" t="s">
        <v>107</v>
      </c>
      <c r="H373" s="61" t="s">
        <v>1158</v>
      </c>
      <c r="I373" s="61" t="s">
        <v>382</v>
      </c>
      <c r="J373" s="73" t="s">
        <v>23</v>
      </c>
      <c r="K373" s="70" t="s">
        <v>23</v>
      </c>
      <c r="L373" s="70" t="s">
        <v>23</v>
      </c>
      <c r="M373" s="71" t="s">
        <v>23</v>
      </c>
      <c r="N373" s="77" t="s">
        <v>23</v>
      </c>
      <c r="O373" s="78" t="s">
        <v>23</v>
      </c>
      <c r="P373" s="78" t="s">
        <v>23</v>
      </c>
      <c r="Q373" s="79" t="s">
        <v>23</v>
      </c>
      <c r="R373" s="66" t="s">
        <v>1337</v>
      </c>
      <c r="S373" s="58" t="s">
        <v>23</v>
      </c>
      <c r="T373" s="58" t="s">
        <v>23</v>
      </c>
      <c r="U373" s="58" t="s">
        <v>23</v>
      </c>
      <c r="V373" s="58" t="s">
        <v>23</v>
      </c>
      <c r="W373" s="58" t="s">
        <v>1339</v>
      </c>
      <c r="X373" s="58" t="s">
        <v>1339</v>
      </c>
      <c r="Y373" s="58" t="s">
        <v>1339</v>
      </c>
      <c r="Z373" s="58" t="s">
        <v>1339</v>
      </c>
      <c r="AA373" s="1"/>
      <c r="AB373" s="1"/>
    </row>
    <row r="374" spans="1:28" x14ac:dyDescent="0.3">
      <c r="A374" s="6" t="s">
        <v>785</v>
      </c>
      <c r="B374" s="54" t="s">
        <v>786</v>
      </c>
      <c r="C374" s="6" t="s">
        <v>16</v>
      </c>
      <c r="D374" s="54" t="s">
        <v>4</v>
      </c>
      <c r="E374" s="54" t="s">
        <v>114</v>
      </c>
      <c r="F374" s="54" t="b">
        <v>1</v>
      </c>
      <c r="G374" s="6" t="s">
        <v>107</v>
      </c>
      <c r="H374" s="61" t="s">
        <v>1158</v>
      </c>
      <c r="I374" s="61" t="s">
        <v>382</v>
      </c>
      <c r="J374" s="73" t="s">
        <v>23</v>
      </c>
      <c r="K374" s="70" t="s">
        <v>23</v>
      </c>
      <c r="L374" s="70" t="s">
        <v>23</v>
      </c>
      <c r="M374" s="71" t="s">
        <v>23</v>
      </c>
      <c r="N374" s="77" t="s">
        <v>23</v>
      </c>
      <c r="O374" s="78" t="s">
        <v>23</v>
      </c>
      <c r="P374" s="78" t="s">
        <v>23</v>
      </c>
      <c r="Q374" s="79" t="s">
        <v>23</v>
      </c>
      <c r="R374" s="66" t="s">
        <v>1337</v>
      </c>
      <c r="S374" s="58" t="s">
        <v>23</v>
      </c>
      <c r="T374" s="58" t="s">
        <v>23</v>
      </c>
      <c r="U374" s="58" t="s">
        <v>23</v>
      </c>
      <c r="V374" s="58" t="s">
        <v>23</v>
      </c>
      <c r="W374" s="58" t="s">
        <v>1339</v>
      </c>
      <c r="X374" s="58" t="s">
        <v>1339</v>
      </c>
      <c r="Y374" s="58" t="s">
        <v>1339</v>
      </c>
      <c r="Z374" s="58" t="s">
        <v>1339</v>
      </c>
      <c r="AA374" s="1"/>
      <c r="AB374" s="1"/>
    </row>
    <row r="375" spans="1:28" x14ac:dyDescent="0.3">
      <c r="A375" s="6" t="s">
        <v>787</v>
      </c>
      <c r="B375" s="54" t="s">
        <v>788</v>
      </c>
      <c r="C375" s="6" t="s">
        <v>55</v>
      </c>
      <c r="D375" s="54" t="s">
        <v>4</v>
      </c>
      <c r="E375" s="54" t="s">
        <v>114</v>
      </c>
      <c r="F375" s="54" t="b">
        <v>1</v>
      </c>
      <c r="G375" s="6" t="s">
        <v>107</v>
      </c>
      <c r="H375" s="61" t="s">
        <v>1158</v>
      </c>
      <c r="I375" s="61" t="s">
        <v>382</v>
      </c>
      <c r="J375" s="73" t="s">
        <v>23</v>
      </c>
      <c r="K375" s="70" t="s">
        <v>23</v>
      </c>
      <c r="L375" s="70" t="s">
        <v>23</v>
      </c>
      <c r="M375" s="71" t="s">
        <v>23</v>
      </c>
      <c r="N375" s="77" t="s">
        <v>23</v>
      </c>
      <c r="O375" s="78" t="s">
        <v>23</v>
      </c>
      <c r="P375" s="78" t="s">
        <v>23</v>
      </c>
      <c r="Q375" s="79" t="s">
        <v>23</v>
      </c>
      <c r="R375" s="66" t="s">
        <v>1337</v>
      </c>
      <c r="S375" s="58" t="s">
        <v>23</v>
      </c>
      <c r="T375" s="58" t="s">
        <v>23</v>
      </c>
      <c r="U375" s="58" t="s">
        <v>23</v>
      </c>
      <c r="V375" s="58" t="s">
        <v>23</v>
      </c>
      <c r="W375" s="58" t="s">
        <v>1339</v>
      </c>
      <c r="X375" s="58" t="s">
        <v>1339</v>
      </c>
      <c r="Y375" s="58" t="s">
        <v>1339</v>
      </c>
      <c r="Z375" s="58" t="s">
        <v>1339</v>
      </c>
      <c r="AA375" s="1"/>
      <c r="AB375" s="1"/>
    </row>
    <row r="376" spans="1:28" x14ac:dyDescent="0.3">
      <c r="A376" s="55" t="s">
        <v>789</v>
      </c>
      <c r="B376" s="54" t="s">
        <v>790</v>
      </c>
      <c r="C376" s="6" t="s">
        <v>46</v>
      </c>
      <c r="D376" s="54" t="s">
        <v>4</v>
      </c>
      <c r="E376" s="54" t="s">
        <v>114</v>
      </c>
      <c r="F376" s="54" t="b">
        <v>1</v>
      </c>
      <c r="G376" s="6" t="s">
        <v>107</v>
      </c>
      <c r="H376" s="61" t="s">
        <v>1158</v>
      </c>
      <c r="I376" s="61" t="s">
        <v>382</v>
      </c>
      <c r="J376" s="73" t="s">
        <v>23</v>
      </c>
      <c r="K376" s="70" t="s">
        <v>23</v>
      </c>
      <c r="L376" s="70" t="s">
        <v>23</v>
      </c>
      <c r="M376" s="71" t="s">
        <v>23</v>
      </c>
      <c r="N376" s="77" t="s">
        <v>23</v>
      </c>
      <c r="O376" s="78" t="s">
        <v>23</v>
      </c>
      <c r="P376" s="78" t="s">
        <v>23</v>
      </c>
      <c r="Q376" s="79" t="s">
        <v>23</v>
      </c>
      <c r="R376" s="66" t="s">
        <v>1337</v>
      </c>
      <c r="S376" s="58" t="s">
        <v>23</v>
      </c>
      <c r="T376" s="58" t="s">
        <v>23</v>
      </c>
      <c r="U376" s="58" t="s">
        <v>23</v>
      </c>
      <c r="V376" s="58" t="s">
        <v>23</v>
      </c>
      <c r="W376" s="58" t="s">
        <v>1339</v>
      </c>
      <c r="X376" s="58" t="s">
        <v>1339</v>
      </c>
      <c r="Y376" s="58" t="s">
        <v>1339</v>
      </c>
      <c r="Z376" s="58" t="s">
        <v>1339</v>
      </c>
      <c r="AA376" s="1"/>
      <c r="AB376" s="1"/>
    </row>
    <row r="377" spans="1:28" x14ac:dyDescent="0.3">
      <c r="A377" s="6" t="s">
        <v>791</v>
      </c>
      <c r="B377" s="54" t="s">
        <v>792</v>
      </c>
      <c r="C377" s="6" t="s">
        <v>82</v>
      </c>
      <c r="D377" s="54" t="s">
        <v>4</v>
      </c>
      <c r="E377" s="54" t="s">
        <v>114</v>
      </c>
      <c r="F377" s="54" t="b">
        <v>1</v>
      </c>
      <c r="G377" s="6" t="s">
        <v>107</v>
      </c>
      <c r="H377" s="61" t="s">
        <v>1158</v>
      </c>
      <c r="I377" s="61" t="s">
        <v>382</v>
      </c>
      <c r="J377" s="73" t="s">
        <v>23</v>
      </c>
      <c r="K377" s="70" t="s">
        <v>23</v>
      </c>
      <c r="L377" s="70" t="s">
        <v>23</v>
      </c>
      <c r="M377" s="71" t="s">
        <v>23</v>
      </c>
      <c r="N377" s="77" t="s">
        <v>23</v>
      </c>
      <c r="O377" s="78" t="s">
        <v>23</v>
      </c>
      <c r="P377" s="78" t="s">
        <v>23</v>
      </c>
      <c r="Q377" s="79" t="s">
        <v>23</v>
      </c>
      <c r="R377" s="66" t="s">
        <v>1337</v>
      </c>
      <c r="S377" s="58" t="s">
        <v>23</v>
      </c>
      <c r="T377" s="58" t="s">
        <v>23</v>
      </c>
      <c r="U377" s="58" t="s">
        <v>23</v>
      </c>
      <c r="V377" s="58" t="s">
        <v>23</v>
      </c>
      <c r="W377" s="58" t="s">
        <v>1339</v>
      </c>
      <c r="X377" s="58" t="s">
        <v>1339</v>
      </c>
      <c r="Y377" s="58" t="s">
        <v>1339</v>
      </c>
      <c r="Z377" s="58" t="s">
        <v>1339</v>
      </c>
      <c r="AA377" s="1"/>
      <c r="AB377" s="1"/>
    </row>
    <row r="378" spans="1:28" x14ac:dyDescent="0.3">
      <c r="A378" s="6" t="s">
        <v>793</v>
      </c>
      <c r="B378" s="54" t="s">
        <v>794</v>
      </c>
      <c r="C378" s="6" t="s">
        <v>82</v>
      </c>
      <c r="D378" s="54" t="s">
        <v>4</v>
      </c>
      <c r="E378" s="54" t="s">
        <v>114</v>
      </c>
      <c r="F378" s="54" t="b">
        <v>1</v>
      </c>
      <c r="G378" s="6" t="s">
        <v>107</v>
      </c>
      <c r="H378" s="61" t="s">
        <v>1158</v>
      </c>
      <c r="I378" s="61" t="s">
        <v>382</v>
      </c>
      <c r="J378" s="73" t="s">
        <v>23</v>
      </c>
      <c r="K378" s="70" t="s">
        <v>23</v>
      </c>
      <c r="L378" s="70" t="s">
        <v>23</v>
      </c>
      <c r="M378" s="71" t="s">
        <v>23</v>
      </c>
      <c r="N378" s="77" t="s">
        <v>23</v>
      </c>
      <c r="O378" s="78" t="s">
        <v>23</v>
      </c>
      <c r="P378" s="78" t="s">
        <v>23</v>
      </c>
      <c r="Q378" s="79" t="s">
        <v>23</v>
      </c>
      <c r="R378" s="66" t="s">
        <v>1337</v>
      </c>
      <c r="S378" s="58" t="s">
        <v>23</v>
      </c>
      <c r="T378" s="58" t="s">
        <v>23</v>
      </c>
      <c r="U378" s="58" t="s">
        <v>23</v>
      </c>
      <c r="V378" s="58" t="s">
        <v>23</v>
      </c>
      <c r="W378" s="58" t="s">
        <v>1339</v>
      </c>
      <c r="X378" s="58" t="s">
        <v>1339</v>
      </c>
      <c r="Y378" s="58" t="s">
        <v>1339</v>
      </c>
      <c r="Z378" s="58" t="s">
        <v>1339</v>
      </c>
      <c r="AA378" s="1"/>
      <c r="AB378" s="1"/>
    </row>
    <row r="379" spans="1:28" x14ac:dyDescent="0.3">
      <c r="A379" s="6" t="s">
        <v>795</v>
      </c>
      <c r="B379" s="54" t="s">
        <v>796</v>
      </c>
      <c r="C379" s="6" t="s">
        <v>95</v>
      </c>
      <c r="D379" s="54" t="s">
        <v>4</v>
      </c>
      <c r="E379" s="54" t="s">
        <v>114</v>
      </c>
      <c r="F379" s="54" t="b">
        <v>1</v>
      </c>
      <c r="G379" s="6" t="s">
        <v>107</v>
      </c>
      <c r="H379" s="61" t="s">
        <v>1158</v>
      </c>
      <c r="I379" s="61" t="s">
        <v>382</v>
      </c>
      <c r="J379" s="73" t="s">
        <v>23</v>
      </c>
      <c r="K379" s="70" t="s">
        <v>23</v>
      </c>
      <c r="L379" s="70" t="s">
        <v>23</v>
      </c>
      <c r="M379" s="71" t="s">
        <v>23</v>
      </c>
      <c r="N379" s="77" t="s">
        <v>23</v>
      </c>
      <c r="O379" s="78" t="s">
        <v>23</v>
      </c>
      <c r="P379" s="78" t="s">
        <v>23</v>
      </c>
      <c r="Q379" s="79" t="s">
        <v>23</v>
      </c>
      <c r="R379" s="66" t="s">
        <v>1337</v>
      </c>
      <c r="S379" s="58" t="s">
        <v>23</v>
      </c>
      <c r="T379" s="58" t="s">
        <v>23</v>
      </c>
      <c r="U379" s="58" t="s">
        <v>23</v>
      </c>
      <c r="V379" s="58" t="s">
        <v>23</v>
      </c>
      <c r="W379" s="58" t="s">
        <v>1339</v>
      </c>
      <c r="X379" s="58" t="s">
        <v>1339</v>
      </c>
      <c r="Y379" s="58" t="s">
        <v>1339</v>
      </c>
      <c r="Z379" s="58" t="s">
        <v>1339</v>
      </c>
      <c r="AA379" s="1"/>
      <c r="AB379" s="1"/>
    </row>
    <row r="380" spans="1:28" x14ac:dyDescent="0.3">
      <c r="A380" s="6" t="s">
        <v>797</v>
      </c>
      <c r="B380" s="54" t="s">
        <v>798</v>
      </c>
      <c r="C380" s="6" t="s">
        <v>111</v>
      </c>
      <c r="D380" s="54" t="s">
        <v>4</v>
      </c>
      <c r="E380" s="54" t="s">
        <v>114</v>
      </c>
      <c r="F380" s="54" t="b">
        <v>1</v>
      </c>
      <c r="G380" s="6" t="s">
        <v>107</v>
      </c>
      <c r="H380" s="61" t="s">
        <v>1158</v>
      </c>
      <c r="I380" s="61" t="s">
        <v>382</v>
      </c>
      <c r="J380" s="73" t="s">
        <v>23</v>
      </c>
      <c r="K380" s="70" t="s">
        <v>23</v>
      </c>
      <c r="L380" s="70" t="s">
        <v>23</v>
      </c>
      <c r="M380" s="71" t="s">
        <v>23</v>
      </c>
      <c r="N380" s="77" t="s">
        <v>23</v>
      </c>
      <c r="O380" s="78" t="s">
        <v>23</v>
      </c>
      <c r="P380" s="78" t="s">
        <v>23</v>
      </c>
      <c r="Q380" s="79" t="s">
        <v>23</v>
      </c>
      <c r="R380" s="66" t="s">
        <v>1337</v>
      </c>
      <c r="S380" s="58" t="s">
        <v>23</v>
      </c>
      <c r="T380" s="58" t="s">
        <v>23</v>
      </c>
      <c r="U380" s="58" t="s">
        <v>23</v>
      </c>
      <c r="V380" s="58" t="s">
        <v>23</v>
      </c>
      <c r="W380" s="58" t="s">
        <v>1339</v>
      </c>
      <c r="X380" s="58" t="s">
        <v>1339</v>
      </c>
      <c r="Y380" s="58" t="s">
        <v>1339</v>
      </c>
      <c r="Z380" s="58" t="s">
        <v>1339</v>
      </c>
      <c r="AA380" s="1"/>
      <c r="AB380" s="1"/>
    </row>
    <row r="381" spans="1:28" x14ac:dyDescent="0.3">
      <c r="A381" s="6" t="s">
        <v>799</v>
      </c>
      <c r="B381" s="54" t="s">
        <v>800</v>
      </c>
      <c r="C381" s="6" t="s">
        <v>49</v>
      </c>
      <c r="D381" s="54" t="s">
        <v>4</v>
      </c>
      <c r="E381" s="54" t="s">
        <v>114</v>
      </c>
      <c r="F381" s="54" t="b">
        <v>1</v>
      </c>
      <c r="G381" s="6" t="s">
        <v>107</v>
      </c>
      <c r="H381" s="61" t="s">
        <v>1158</v>
      </c>
      <c r="I381" s="61" t="s">
        <v>382</v>
      </c>
      <c r="J381" s="73" t="s">
        <v>23</v>
      </c>
      <c r="K381" s="70" t="s">
        <v>23</v>
      </c>
      <c r="L381" s="70" t="s">
        <v>23</v>
      </c>
      <c r="M381" s="71" t="s">
        <v>23</v>
      </c>
      <c r="N381" s="77" t="s">
        <v>23</v>
      </c>
      <c r="O381" s="78" t="s">
        <v>23</v>
      </c>
      <c r="P381" s="78" t="s">
        <v>23</v>
      </c>
      <c r="Q381" s="79" t="s">
        <v>23</v>
      </c>
      <c r="R381" s="66" t="s">
        <v>1337</v>
      </c>
      <c r="S381" s="58" t="s">
        <v>23</v>
      </c>
      <c r="T381" s="58" t="s">
        <v>23</v>
      </c>
      <c r="U381" s="58" t="s">
        <v>23</v>
      </c>
      <c r="V381" s="58" t="s">
        <v>23</v>
      </c>
      <c r="W381" s="58" t="s">
        <v>1339</v>
      </c>
      <c r="X381" s="58" t="s">
        <v>1339</v>
      </c>
      <c r="Y381" s="58" t="s">
        <v>1339</v>
      </c>
      <c r="Z381" s="58" t="s">
        <v>1339</v>
      </c>
      <c r="AA381" s="1"/>
      <c r="AB381" s="1"/>
    </row>
    <row r="382" spans="1:28" x14ac:dyDescent="0.3">
      <c r="A382" s="6" t="s">
        <v>1212</v>
      </c>
      <c r="B382" s="54" t="s">
        <v>802</v>
      </c>
      <c r="C382" s="6" t="s">
        <v>49</v>
      </c>
      <c r="D382" s="54" t="s">
        <v>4</v>
      </c>
      <c r="E382" s="54" t="s">
        <v>114</v>
      </c>
      <c r="F382" s="54" t="b">
        <v>1</v>
      </c>
      <c r="G382" s="6" t="s">
        <v>107</v>
      </c>
      <c r="H382" s="61" t="s">
        <v>1158</v>
      </c>
      <c r="I382" s="61" t="s">
        <v>382</v>
      </c>
      <c r="J382" s="73" t="s">
        <v>23</v>
      </c>
      <c r="K382" s="70" t="s">
        <v>23</v>
      </c>
      <c r="L382" s="70" t="s">
        <v>23</v>
      </c>
      <c r="M382" s="71" t="s">
        <v>23</v>
      </c>
      <c r="N382" s="77" t="s">
        <v>23</v>
      </c>
      <c r="O382" s="78" t="s">
        <v>23</v>
      </c>
      <c r="P382" s="78" t="s">
        <v>23</v>
      </c>
      <c r="Q382" s="79" t="s">
        <v>23</v>
      </c>
      <c r="R382" s="66" t="s">
        <v>1337</v>
      </c>
      <c r="S382" s="58" t="s">
        <v>23</v>
      </c>
      <c r="T382" s="58" t="s">
        <v>23</v>
      </c>
      <c r="U382" s="58" t="s">
        <v>23</v>
      </c>
      <c r="V382" s="58" t="s">
        <v>23</v>
      </c>
      <c r="W382" s="58" t="s">
        <v>1339</v>
      </c>
      <c r="X382" s="58" t="s">
        <v>1339</v>
      </c>
      <c r="Y382" s="58" t="s">
        <v>1339</v>
      </c>
      <c r="Z382" s="58" t="s">
        <v>1339</v>
      </c>
      <c r="AA382" s="1"/>
      <c r="AB382" s="1"/>
    </row>
    <row r="383" spans="1:28" x14ac:dyDescent="0.3">
      <c r="A383" s="6" t="s">
        <v>803</v>
      </c>
      <c r="B383" s="54" t="s">
        <v>804</v>
      </c>
      <c r="C383" s="6" t="s">
        <v>52</v>
      </c>
      <c r="D383" s="54" t="s">
        <v>4</v>
      </c>
      <c r="E383" s="54" t="s">
        <v>114</v>
      </c>
      <c r="F383" s="54" t="b">
        <v>1</v>
      </c>
      <c r="G383" s="6" t="s">
        <v>107</v>
      </c>
      <c r="H383" s="61" t="s">
        <v>1158</v>
      </c>
      <c r="I383" s="61" t="s">
        <v>382</v>
      </c>
      <c r="J383" s="73" t="s">
        <v>23</v>
      </c>
      <c r="K383" s="70" t="s">
        <v>23</v>
      </c>
      <c r="L383" s="70" t="s">
        <v>23</v>
      </c>
      <c r="M383" s="71" t="s">
        <v>23</v>
      </c>
      <c r="N383" s="77" t="s">
        <v>23</v>
      </c>
      <c r="O383" s="78" t="s">
        <v>23</v>
      </c>
      <c r="P383" s="78" t="s">
        <v>23</v>
      </c>
      <c r="Q383" s="79" t="s">
        <v>23</v>
      </c>
      <c r="R383" s="66" t="s">
        <v>1337</v>
      </c>
      <c r="S383" s="58" t="s">
        <v>23</v>
      </c>
      <c r="T383" s="58" t="s">
        <v>23</v>
      </c>
      <c r="U383" s="58" t="s">
        <v>23</v>
      </c>
      <c r="V383" s="58" t="s">
        <v>23</v>
      </c>
      <c r="W383" s="58" t="s">
        <v>1339</v>
      </c>
      <c r="X383" s="58" t="s">
        <v>1339</v>
      </c>
      <c r="Y383" s="58" t="s">
        <v>1339</v>
      </c>
      <c r="Z383" s="58" t="s">
        <v>1339</v>
      </c>
      <c r="AA383" s="1"/>
      <c r="AB383" s="1"/>
    </row>
    <row r="384" spans="1:28" x14ac:dyDescent="0.3">
      <c r="A384" s="6" t="s">
        <v>805</v>
      </c>
      <c r="B384" s="54" t="s">
        <v>806</v>
      </c>
      <c r="C384" s="6" t="s">
        <v>82</v>
      </c>
      <c r="D384" s="54" t="s">
        <v>4</v>
      </c>
      <c r="E384" s="54" t="s">
        <v>114</v>
      </c>
      <c r="F384" s="54" t="b">
        <v>1</v>
      </c>
      <c r="G384" s="6" t="s">
        <v>107</v>
      </c>
      <c r="H384" s="61" t="s">
        <v>1158</v>
      </c>
      <c r="I384" s="61" t="s">
        <v>382</v>
      </c>
      <c r="J384" s="73" t="s">
        <v>23</v>
      </c>
      <c r="K384" s="70" t="s">
        <v>23</v>
      </c>
      <c r="L384" s="70" t="s">
        <v>23</v>
      </c>
      <c r="M384" s="71" t="s">
        <v>23</v>
      </c>
      <c r="N384" s="77" t="s">
        <v>23</v>
      </c>
      <c r="O384" s="78" t="s">
        <v>23</v>
      </c>
      <c r="P384" s="78" t="s">
        <v>23</v>
      </c>
      <c r="Q384" s="79" t="s">
        <v>23</v>
      </c>
      <c r="R384" s="66" t="s">
        <v>1337</v>
      </c>
      <c r="S384" s="58" t="s">
        <v>23</v>
      </c>
      <c r="T384" s="58" t="s">
        <v>23</v>
      </c>
      <c r="U384" s="58" t="s">
        <v>23</v>
      </c>
      <c r="V384" s="58" t="s">
        <v>23</v>
      </c>
      <c r="W384" s="58" t="s">
        <v>1339</v>
      </c>
      <c r="X384" s="58" t="s">
        <v>1339</v>
      </c>
      <c r="Y384" s="58" t="s">
        <v>1339</v>
      </c>
      <c r="Z384" s="58" t="s">
        <v>1339</v>
      </c>
      <c r="AA384" s="1"/>
      <c r="AB384" s="1"/>
    </row>
    <row r="385" spans="1:28" x14ac:dyDescent="0.3">
      <c r="A385" s="55" t="s">
        <v>807</v>
      </c>
      <c r="B385" s="54" t="s">
        <v>808</v>
      </c>
      <c r="C385" s="6" t="s">
        <v>36</v>
      </c>
      <c r="D385" s="54" t="s">
        <v>4</v>
      </c>
      <c r="E385" s="54" t="s">
        <v>114</v>
      </c>
      <c r="F385" s="54" t="b">
        <v>1</v>
      </c>
      <c r="G385" s="6" t="s">
        <v>107</v>
      </c>
      <c r="H385" s="61" t="s">
        <v>1158</v>
      </c>
      <c r="I385" s="61" t="s">
        <v>382</v>
      </c>
      <c r="J385" s="73" t="s">
        <v>23</v>
      </c>
      <c r="K385" s="70" t="s">
        <v>23</v>
      </c>
      <c r="L385" s="70" t="s">
        <v>23</v>
      </c>
      <c r="M385" s="71" t="s">
        <v>23</v>
      </c>
      <c r="N385" s="77" t="s">
        <v>23</v>
      </c>
      <c r="O385" s="78" t="s">
        <v>23</v>
      </c>
      <c r="P385" s="78" t="s">
        <v>23</v>
      </c>
      <c r="Q385" s="79" t="s">
        <v>23</v>
      </c>
      <c r="R385" s="66" t="s">
        <v>1337</v>
      </c>
      <c r="S385" s="58" t="s">
        <v>23</v>
      </c>
      <c r="T385" s="58" t="s">
        <v>23</v>
      </c>
      <c r="U385" s="58" t="s">
        <v>23</v>
      </c>
      <c r="V385" s="58" t="s">
        <v>23</v>
      </c>
      <c r="W385" s="58" t="s">
        <v>1339</v>
      </c>
      <c r="X385" s="58" t="s">
        <v>1339</v>
      </c>
      <c r="Y385" s="58" t="s">
        <v>1339</v>
      </c>
      <c r="Z385" s="58" t="s">
        <v>1339</v>
      </c>
      <c r="AA385" s="1"/>
      <c r="AB385" s="1"/>
    </row>
    <row r="386" spans="1:28" x14ac:dyDescent="0.3">
      <c r="A386" s="6" t="s">
        <v>809</v>
      </c>
      <c r="B386" s="54" t="s">
        <v>810</v>
      </c>
      <c r="C386" s="6" t="s">
        <v>140</v>
      </c>
      <c r="D386" s="54" t="s">
        <v>4</v>
      </c>
      <c r="E386" s="54" t="s">
        <v>114</v>
      </c>
      <c r="F386" s="54" t="b">
        <v>1</v>
      </c>
      <c r="G386" s="6" t="s">
        <v>107</v>
      </c>
      <c r="H386" s="61" t="s">
        <v>1158</v>
      </c>
      <c r="I386" s="61" t="s">
        <v>382</v>
      </c>
      <c r="J386" s="73" t="s">
        <v>23</v>
      </c>
      <c r="K386" s="70" t="s">
        <v>23</v>
      </c>
      <c r="L386" s="70" t="s">
        <v>23</v>
      </c>
      <c r="M386" s="71" t="s">
        <v>23</v>
      </c>
      <c r="N386" s="77" t="s">
        <v>23</v>
      </c>
      <c r="O386" s="78" t="s">
        <v>23</v>
      </c>
      <c r="P386" s="78" t="s">
        <v>23</v>
      </c>
      <c r="Q386" s="79" t="s">
        <v>23</v>
      </c>
      <c r="R386" s="66" t="s">
        <v>1337</v>
      </c>
      <c r="S386" s="58" t="s">
        <v>23</v>
      </c>
      <c r="T386" s="58" t="s">
        <v>23</v>
      </c>
      <c r="U386" s="58" t="s">
        <v>23</v>
      </c>
      <c r="V386" s="58" t="s">
        <v>23</v>
      </c>
      <c r="W386" s="58" t="s">
        <v>1339</v>
      </c>
      <c r="X386" s="58" t="s">
        <v>1339</v>
      </c>
      <c r="Y386" s="58" t="s">
        <v>1339</v>
      </c>
      <c r="Z386" s="58" t="s">
        <v>1339</v>
      </c>
      <c r="AA386" s="1"/>
      <c r="AB386" s="1"/>
    </row>
    <row r="387" spans="1:28" x14ac:dyDescent="0.3">
      <c r="A387" s="6" t="s">
        <v>811</v>
      </c>
      <c r="B387" s="54" t="s">
        <v>812</v>
      </c>
      <c r="C387" s="6" t="s">
        <v>46</v>
      </c>
      <c r="D387" s="54" t="s">
        <v>4</v>
      </c>
      <c r="E387" s="54" t="s">
        <v>114</v>
      </c>
      <c r="F387" s="54" t="b">
        <v>1</v>
      </c>
      <c r="G387" s="6" t="s">
        <v>107</v>
      </c>
      <c r="H387" s="61" t="s">
        <v>1158</v>
      </c>
      <c r="I387" s="61" t="s">
        <v>382</v>
      </c>
      <c r="J387" s="73" t="s">
        <v>23</v>
      </c>
      <c r="K387" s="70" t="s">
        <v>23</v>
      </c>
      <c r="L387" s="70" t="s">
        <v>23</v>
      </c>
      <c r="M387" s="71" t="s">
        <v>23</v>
      </c>
      <c r="N387" s="77" t="s">
        <v>23</v>
      </c>
      <c r="O387" s="78" t="s">
        <v>23</v>
      </c>
      <c r="P387" s="78" t="s">
        <v>23</v>
      </c>
      <c r="Q387" s="79" t="s">
        <v>23</v>
      </c>
      <c r="R387" s="66" t="s">
        <v>1337</v>
      </c>
      <c r="S387" s="58" t="s">
        <v>23</v>
      </c>
      <c r="T387" s="58" t="s">
        <v>23</v>
      </c>
      <c r="U387" s="58" t="s">
        <v>23</v>
      </c>
      <c r="V387" s="58" t="s">
        <v>23</v>
      </c>
      <c r="W387" s="58" t="s">
        <v>1339</v>
      </c>
      <c r="X387" s="58" t="s">
        <v>1339</v>
      </c>
      <c r="Y387" s="58" t="s">
        <v>1339</v>
      </c>
      <c r="Z387" s="58" t="s">
        <v>1339</v>
      </c>
      <c r="AA387" s="1"/>
      <c r="AB387" s="1"/>
    </row>
    <row r="388" spans="1:28" x14ac:dyDescent="0.3">
      <c r="A388" s="6" t="s">
        <v>813</v>
      </c>
      <c r="B388" s="54" t="s">
        <v>814</v>
      </c>
      <c r="C388" s="6" t="s">
        <v>16</v>
      </c>
      <c r="D388" s="54" t="s">
        <v>4</v>
      </c>
      <c r="E388" s="54" t="s">
        <v>114</v>
      </c>
      <c r="F388" s="54" t="b">
        <v>1</v>
      </c>
      <c r="G388" s="6" t="s">
        <v>107</v>
      </c>
      <c r="H388" s="61" t="s">
        <v>1158</v>
      </c>
      <c r="I388" s="61" t="s">
        <v>382</v>
      </c>
      <c r="J388" s="73" t="s">
        <v>23</v>
      </c>
      <c r="K388" s="70" t="s">
        <v>23</v>
      </c>
      <c r="L388" s="70" t="s">
        <v>23</v>
      </c>
      <c r="M388" s="71" t="s">
        <v>23</v>
      </c>
      <c r="N388" s="77" t="s">
        <v>23</v>
      </c>
      <c r="O388" s="78" t="s">
        <v>23</v>
      </c>
      <c r="P388" s="78" t="s">
        <v>23</v>
      </c>
      <c r="Q388" s="79" t="s">
        <v>23</v>
      </c>
      <c r="R388" s="66" t="s">
        <v>1337</v>
      </c>
      <c r="S388" s="58" t="s">
        <v>23</v>
      </c>
      <c r="T388" s="58" t="s">
        <v>23</v>
      </c>
      <c r="U388" s="58" t="s">
        <v>23</v>
      </c>
      <c r="V388" s="58" t="s">
        <v>23</v>
      </c>
      <c r="W388" s="58" t="s">
        <v>1339</v>
      </c>
      <c r="X388" s="58" t="s">
        <v>1339</v>
      </c>
      <c r="Y388" s="58" t="s">
        <v>1339</v>
      </c>
      <c r="Z388" s="58" t="s">
        <v>1339</v>
      </c>
      <c r="AA388" s="1"/>
      <c r="AB388" s="1"/>
    </row>
    <row r="389" spans="1:28" x14ac:dyDescent="0.3">
      <c r="A389" s="6" t="s">
        <v>815</v>
      </c>
      <c r="B389" s="54" t="s">
        <v>816</v>
      </c>
      <c r="C389" s="6" t="s">
        <v>41</v>
      </c>
      <c r="D389" s="54" t="s">
        <v>4</v>
      </c>
      <c r="E389" s="54" t="s">
        <v>114</v>
      </c>
      <c r="F389" s="54" t="b">
        <v>1</v>
      </c>
      <c r="G389" s="6" t="s">
        <v>107</v>
      </c>
      <c r="H389" s="61" t="s">
        <v>1158</v>
      </c>
      <c r="I389" s="61" t="s">
        <v>382</v>
      </c>
      <c r="J389" s="73" t="s">
        <v>23</v>
      </c>
      <c r="K389" s="70" t="s">
        <v>23</v>
      </c>
      <c r="L389" s="70" t="s">
        <v>23</v>
      </c>
      <c r="M389" s="71" t="s">
        <v>23</v>
      </c>
      <c r="N389" s="77" t="s">
        <v>23</v>
      </c>
      <c r="O389" s="78" t="s">
        <v>23</v>
      </c>
      <c r="P389" s="78" t="s">
        <v>23</v>
      </c>
      <c r="Q389" s="79" t="s">
        <v>23</v>
      </c>
      <c r="R389" s="66" t="s">
        <v>1337</v>
      </c>
      <c r="S389" s="58" t="s">
        <v>23</v>
      </c>
      <c r="T389" s="58" t="s">
        <v>23</v>
      </c>
      <c r="U389" s="58" t="s">
        <v>23</v>
      </c>
      <c r="V389" s="58" t="s">
        <v>23</v>
      </c>
      <c r="W389" s="58" t="s">
        <v>1339</v>
      </c>
      <c r="X389" s="58" t="s">
        <v>1339</v>
      </c>
      <c r="Y389" s="58" t="s">
        <v>1339</v>
      </c>
      <c r="Z389" s="58" t="s">
        <v>1339</v>
      </c>
      <c r="AA389" s="1"/>
      <c r="AB389" s="1"/>
    </row>
    <row r="390" spans="1:28" x14ac:dyDescent="0.3">
      <c r="A390" s="6" t="s">
        <v>837</v>
      </c>
      <c r="B390" s="6" t="s">
        <v>838</v>
      </c>
      <c r="C390" s="6" t="s">
        <v>1313</v>
      </c>
      <c r="D390" s="6" t="s">
        <v>4</v>
      </c>
      <c r="E390" s="54" t="s">
        <v>96</v>
      </c>
      <c r="F390" s="54" t="b">
        <v>1</v>
      </c>
      <c r="G390" s="6" t="s">
        <v>15</v>
      </c>
      <c r="H390" s="61">
        <v>110</v>
      </c>
      <c r="I390" s="61" t="s">
        <v>1168</v>
      </c>
      <c r="J390" s="73">
        <v>44090</v>
      </c>
      <c r="K390" s="70">
        <v>45275</v>
      </c>
      <c r="L390" s="70">
        <v>46479</v>
      </c>
      <c r="M390" s="71">
        <v>47087</v>
      </c>
      <c r="N390" s="77">
        <v>44104</v>
      </c>
      <c r="O390" s="78">
        <v>45280</v>
      </c>
      <c r="P390" s="78" t="s">
        <v>23</v>
      </c>
      <c r="Q390" s="79">
        <v>46741</v>
      </c>
      <c r="R390" s="66" t="s">
        <v>1340</v>
      </c>
      <c r="S390" s="58">
        <v>2020</v>
      </c>
      <c r="T390" s="58">
        <v>2023</v>
      </c>
      <c r="U390" s="58">
        <v>2027</v>
      </c>
      <c r="V390" s="58">
        <v>2028</v>
      </c>
      <c r="W390" s="58" t="s">
        <v>1338</v>
      </c>
      <c r="X390" s="58" t="s">
        <v>1338</v>
      </c>
      <c r="Y390" s="58" t="s">
        <v>1339</v>
      </c>
      <c r="Z390" s="58" t="s">
        <v>1339</v>
      </c>
      <c r="AA390" s="1"/>
      <c r="AB390" s="1"/>
    </row>
    <row r="391" spans="1:28" x14ac:dyDescent="0.3">
      <c r="A391" s="6" t="s">
        <v>1172</v>
      </c>
      <c r="B391" s="6" t="s">
        <v>1180</v>
      </c>
      <c r="C391" s="6" t="s">
        <v>95</v>
      </c>
      <c r="D391" s="54" t="s">
        <v>4</v>
      </c>
      <c r="E391" s="54" t="s">
        <v>1334</v>
      </c>
      <c r="F391" s="54" t="b">
        <v>0</v>
      </c>
      <c r="G391" s="6" t="s">
        <v>26</v>
      </c>
      <c r="H391" s="61">
        <v>110</v>
      </c>
      <c r="I391" s="61" t="s">
        <v>1168</v>
      </c>
      <c r="J391" s="73">
        <v>45547</v>
      </c>
      <c r="K391" s="70">
        <v>46002</v>
      </c>
      <c r="L391" s="70">
        <v>47087</v>
      </c>
      <c r="M391" s="71">
        <v>47087</v>
      </c>
      <c r="N391" s="77" t="s">
        <v>23</v>
      </c>
      <c r="O391" s="78" t="s">
        <v>23</v>
      </c>
      <c r="P391" s="78" t="s">
        <v>23</v>
      </c>
      <c r="Q391" s="79" t="s">
        <v>23</v>
      </c>
      <c r="R391" s="66" t="s">
        <v>1340</v>
      </c>
      <c r="S391" s="58">
        <v>2024</v>
      </c>
      <c r="T391" s="58">
        <v>2025</v>
      </c>
      <c r="U391" s="58">
        <v>2028</v>
      </c>
      <c r="V391" s="58">
        <v>2028</v>
      </c>
      <c r="W391" s="58" t="s">
        <v>1338</v>
      </c>
      <c r="X391" s="58" t="s">
        <v>1338</v>
      </c>
      <c r="Y391" s="58" t="s">
        <v>1339</v>
      </c>
      <c r="Z391" s="58" t="s">
        <v>1339</v>
      </c>
      <c r="AA391" s="1"/>
      <c r="AB391" s="1"/>
    </row>
    <row r="392" spans="1:28" x14ac:dyDescent="0.3">
      <c r="A392" s="6" t="s">
        <v>845</v>
      </c>
      <c r="B392" s="6" t="s">
        <v>846</v>
      </c>
      <c r="C392" s="6" t="s">
        <v>1313</v>
      </c>
      <c r="D392" s="6" t="s">
        <v>4</v>
      </c>
      <c r="E392" s="54" t="s">
        <v>96</v>
      </c>
      <c r="F392" s="54" t="b">
        <v>1</v>
      </c>
      <c r="G392" s="6" t="s">
        <v>15</v>
      </c>
      <c r="H392" s="61">
        <v>110</v>
      </c>
      <c r="I392" s="61" t="s">
        <v>1168</v>
      </c>
      <c r="J392" s="73">
        <v>44245</v>
      </c>
      <c r="K392" s="70">
        <v>45357</v>
      </c>
      <c r="L392" s="70" t="s">
        <v>23</v>
      </c>
      <c r="M392" s="71">
        <v>47788</v>
      </c>
      <c r="N392" s="77">
        <v>44286</v>
      </c>
      <c r="O392" s="78">
        <v>45382</v>
      </c>
      <c r="P392" s="78" t="s">
        <v>23</v>
      </c>
      <c r="Q392" s="79">
        <v>46376</v>
      </c>
      <c r="R392" s="66" t="s">
        <v>1337</v>
      </c>
      <c r="S392" s="58">
        <v>2021</v>
      </c>
      <c r="T392" s="58">
        <v>2024</v>
      </c>
      <c r="U392" s="58" t="s">
        <v>23</v>
      </c>
      <c r="V392" s="58">
        <v>2030</v>
      </c>
      <c r="W392" s="58" t="s">
        <v>1338</v>
      </c>
      <c r="X392" s="58" t="s">
        <v>1338</v>
      </c>
      <c r="Y392" s="58" t="s">
        <v>1339</v>
      </c>
      <c r="Z392" s="58" t="s">
        <v>1339</v>
      </c>
      <c r="AA392" s="1"/>
      <c r="AB392" s="1"/>
    </row>
    <row r="393" spans="1:28" x14ac:dyDescent="0.3">
      <c r="A393" s="6" t="s">
        <v>847</v>
      </c>
      <c r="B393" s="6" t="s">
        <v>848</v>
      </c>
      <c r="C393" s="6" t="s">
        <v>1313</v>
      </c>
      <c r="D393" s="54" t="s">
        <v>4</v>
      </c>
      <c r="E393" s="54" t="s">
        <v>96</v>
      </c>
      <c r="F393" s="54" t="b">
        <v>1</v>
      </c>
      <c r="G393" s="6" t="s">
        <v>26</v>
      </c>
      <c r="H393" s="61">
        <v>110</v>
      </c>
      <c r="I393" s="61" t="s">
        <v>1168</v>
      </c>
      <c r="J393" s="73">
        <v>45177</v>
      </c>
      <c r="K393" s="70">
        <v>46013</v>
      </c>
      <c r="L393" s="70">
        <v>46617</v>
      </c>
      <c r="M393" s="71">
        <v>47291</v>
      </c>
      <c r="N393" s="77">
        <v>45177</v>
      </c>
      <c r="O393" s="78">
        <v>45821</v>
      </c>
      <c r="P393" s="78" t="s">
        <v>23</v>
      </c>
      <c r="Q393" s="79">
        <v>46902</v>
      </c>
      <c r="R393" s="66" t="s">
        <v>1340</v>
      </c>
      <c r="S393" s="58">
        <v>2023</v>
      </c>
      <c r="T393" s="58">
        <v>2025</v>
      </c>
      <c r="U393" s="58">
        <v>2027</v>
      </c>
      <c r="V393" s="58">
        <v>2029</v>
      </c>
      <c r="W393" s="58" t="s">
        <v>1338</v>
      </c>
      <c r="X393" s="58" t="s">
        <v>1338</v>
      </c>
      <c r="Y393" s="58" t="s">
        <v>1339</v>
      </c>
      <c r="Z393" s="58" t="s">
        <v>1339</v>
      </c>
      <c r="AA393" s="1"/>
      <c r="AB393" s="1"/>
    </row>
    <row r="394" spans="1:28" x14ac:dyDescent="0.3">
      <c r="A394" s="6" t="s">
        <v>1173</v>
      </c>
      <c r="B394" s="6" t="s">
        <v>1181</v>
      </c>
      <c r="C394" s="6" t="s">
        <v>30</v>
      </c>
      <c r="D394" s="6" t="s">
        <v>4</v>
      </c>
      <c r="E394" s="54" t="s">
        <v>1334</v>
      </c>
      <c r="F394" s="54" t="b">
        <v>0</v>
      </c>
      <c r="G394" s="6" t="s">
        <v>26</v>
      </c>
      <c r="H394" s="61">
        <v>400</v>
      </c>
      <c r="I394" s="61" t="s">
        <v>1168</v>
      </c>
      <c r="J394" s="73">
        <v>43969</v>
      </c>
      <c r="K394" s="70">
        <v>44274</v>
      </c>
      <c r="L394" s="70" t="s">
        <v>23</v>
      </c>
      <c r="M394" s="71">
        <v>47116</v>
      </c>
      <c r="N394" s="77" t="s">
        <v>23</v>
      </c>
      <c r="O394" s="78" t="s">
        <v>23</v>
      </c>
      <c r="P394" s="78" t="s">
        <v>23</v>
      </c>
      <c r="Q394" s="79" t="s">
        <v>23</v>
      </c>
      <c r="R394" s="66" t="s">
        <v>1340</v>
      </c>
      <c r="S394" s="58">
        <v>2020</v>
      </c>
      <c r="T394" s="58">
        <v>2021</v>
      </c>
      <c r="U394" s="58" t="s">
        <v>23</v>
      </c>
      <c r="V394" s="58">
        <v>2028</v>
      </c>
      <c r="W394" s="58" t="s">
        <v>1338</v>
      </c>
      <c r="X394" s="58" t="s">
        <v>1338</v>
      </c>
      <c r="Y394" s="58" t="s">
        <v>1339</v>
      </c>
      <c r="Z394" s="58" t="s">
        <v>1339</v>
      </c>
      <c r="AA394" s="1"/>
      <c r="AB394" s="1"/>
    </row>
    <row r="395" spans="1:28" x14ac:dyDescent="0.3">
      <c r="A395" s="6" t="s">
        <v>849</v>
      </c>
      <c r="B395" s="6" t="s">
        <v>850</v>
      </c>
      <c r="C395" s="6" t="s">
        <v>16</v>
      </c>
      <c r="D395" s="54" t="s">
        <v>4</v>
      </c>
      <c r="E395" s="54" t="s">
        <v>96</v>
      </c>
      <c r="F395" s="54" t="b">
        <v>1</v>
      </c>
      <c r="G395" s="6" t="s">
        <v>15</v>
      </c>
      <c r="H395" s="61">
        <v>110</v>
      </c>
      <c r="I395" s="61" t="s">
        <v>1168</v>
      </c>
      <c r="J395" s="73">
        <v>44218</v>
      </c>
      <c r="K395" s="70">
        <v>44539</v>
      </c>
      <c r="L395" s="70" t="s">
        <v>23</v>
      </c>
      <c r="M395" s="71">
        <v>47087</v>
      </c>
      <c r="N395" s="77">
        <v>44286</v>
      </c>
      <c r="O395" s="78">
        <v>44550</v>
      </c>
      <c r="P395" s="78" t="s">
        <v>23</v>
      </c>
      <c r="Q395" s="79">
        <v>46376</v>
      </c>
      <c r="R395" s="66" t="s">
        <v>1340</v>
      </c>
      <c r="S395" s="58">
        <v>2021</v>
      </c>
      <c r="T395" s="58">
        <v>2021</v>
      </c>
      <c r="U395" s="58" t="s">
        <v>23</v>
      </c>
      <c r="V395" s="58">
        <v>2028</v>
      </c>
      <c r="W395" s="58" t="s">
        <v>1338</v>
      </c>
      <c r="X395" s="58" t="s">
        <v>1338</v>
      </c>
      <c r="Y395" s="58" t="s">
        <v>1339</v>
      </c>
      <c r="Z395" s="58" t="s">
        <v>1339</v>
      </c>
      <c r="AA395" s="1"/>
      <c r="AB395" s="1"/>
    </row>
    <row r="396" spans="1:28" x14ac:dyDescent="0.3">
      <c r="A396" s="6" t="s">
        <v>1174</v>
      </c>
      <c r="B396" s="6" t="s">
        <v>1182</v>
      </c>
      <c r="C396" s="6" t="s">
        <v>1313</v>
      </c>
      <c r="D396" s="6" t="s">
        <v>4</v>
      </c>
      <c r="E396" s="54" t="s">
        <v>1334</v>
      </c>
      <c r="F396" s="54" t="b">
        <v>0</v>
      </c>
      <c r="G396" s="6" t="s">
        <v>26</v>
      </c>
      <c r="H396" s="61">
        <v>400</v>
      </c>
      <c r="I396" s="61" t="s">
        <v>1168</v>
      </c>
      <c r="J396" s="73">
        <v>44147</v>
      </c>
      <c r="K396" s="70">
        <v>44413</v>
      </c>
      <c r="L396" s="70">
        <v>45932</v>
      </c>
      <c r="M396" s="71">
        <v>46721</v>
      </c>
      <c r="N396" s="77" t="s">
        <v>23</v>
      </c>
      <c r="O396" s="78" t="s">
        <v>23</v>
      </c>
      <c r="P396" s="78" t="s">
        <v>23</v>
      </c>
      <c r="Q396" s="79" t="s">
        <v>23</v>
      </c>
      <c r="R396" s="66" t="s">
        <v>1337</v>
      </c>
      <c r="S396" s="58">
        <v>2020</v>
      </c>
      <c r="T396" s="58">
        <v>2021</v>
      </c>
      <c r="U396" s="58">
        <v>2025</v>
      </c>
      <c r="V396" s="58">
        <v>2027</v>
      </c>
      <c r="W396" s="58" t="s">
        <v>1338</v>
      </c>
      <c r="X396" s="58" t="s">
        <v>1338</v>
      </c>
      <c r="Y396" s="58" t="s">
        <v>1338</v>
      </c>
      <c r="Z396" s="58" t="s">
        <v>1339</v>
      </c>
      <c r="AA396" s="1"/>
      <c r="AB396" s="1"/>
    </row>
    <row r="397" spans="1:28" x14ac:dyDescent="0.3">
      <c r="A397" s="6" t="s">
        <v>853</v>
      </c>
      <c r="B397" s="6" t="s">
        <v>854</v>
      </c>
      <c r="C397" s="6" t="s">
        <v>212</v>
      </c>
      <c r="D397" s="54" t="s">
        <v>4</v>
      </c>
      <c r="E397" s="54" t="s">
        <v>96</v>
      </c>
      <c r="F397" s="54" t="b">
        <v>1</v>
      </c>
      <c r="G397" s="6" t="s">
        <v>15</v>
      </c>
      <c r="H397" s="61">
        <v>110</v>
      </c>
      <c r="I397" s="61" t="s">
        <v>1168</v>
      </c>
      <c r="J397" s="73">
        <v>44365</v>
      </c>
      <c r="K397" s="70">
        <v>44714</v>
      </c>
      <c r="L397" s="70">
        <v>45971</v>
      </c>
      <c r="M397" s="71">
        <v>47087</v>
      </c>
      <c r="N397" s="77">
        <v>44377</v>
      </c>
      <c r="O397" s="78">
        <v>44742</v>
      </c>
      <c r="P397" s="78" t="s">
        <v>23</v>
      </c>
      <c r="Q397" s="79">
        <v>47837</v>
      </c>
      <c r="R397" s="66" t="s">
        <v>1337</v>
      </c>
      <c r="S397" s="58">
        <v>2021</v>
      </c>
      <c r="T397" s="58">
        <v>2022</v>
      </c>
      <c r="U397" s="58">
        <v>2025</v>
      </c>
      <c r="V397" s="58">
        <v>2028</v>
      </c>
      <c r="W397" s="58" t="s">
        <v>1338</v>
      </c>
      <c r="X397" s="58" t="s">
        <v>1338</v>
      </c>
      <c r="Y397" s="58" t="s">
        <v>1338</v>
      </c>
      <c r="Z397" s="58" t="s">
        <v>1339</v>
      </c>
      <c r="AA397" s="1"/>
      <c r="AB397" s="1"/>
    </row>
    <row r="398" spans="1:28" x14ac:dyDescent="0.3">
      <c r="A398" s="6" t="s">
        <v>1175</v>
      </c>
      <c r="B398" s="6" t="s">
        <v>1183</v>
      </c>
      <c r="C398" s="6" t="s">
        <v>184</v>
      </c>
      <c r="D398" s="6" t="s">
        <v>4</v>
      </c>
      <c r="E398" s="54" t="s">
        <v>1334</v>
      </c>
      <c r="F398" s="54" t="b">
        <v>0</v>
      </c>
      <c r="G398" s="6" t="s">
        <v>26</v>
      </c>
      <c r="H398" s="61">
        <v>110</v>
      </c>
      <c r="I398" s="61" t="s">
        <v>1168</v>
      </c>
      <c r="J398" s="73">
        <v>44504</v>
      </c>
      <c r="K398" s="70">
        <v>44859</v>
      </c>
      <c r="L398" s="70" t="s">
        <v>23</v>
      </c>
      <c r="M398" s="71">
        <v>47031</v>
      </c>
      <c r="N398" s="77" t="s">
        <v>23</v>
      </c>
      <c r="O398" s="78" t="s">
        <v>23</v>
      </c>
      <c r="P398" s="78" t="s">
        <v>23</v>
      </c>
      <c r="Q398" s="79" t="s">
        <v>23</v>
      </c>
      <c r="R398" s="66" t="s">
        <v>1337</v>
      </c>
      <c r="S398" s="58">
        <v>2021</v>
      </c>
      <c r="T398" s="58">
        <v>2022</v>
      </c>
      <c r="U398" s="58" t="s">
        <v>23</v>
      </c>
      <c r="V398" s="58">
        <v>2028</v>
      </c>
      <c r="W398" s="58" t="s">
        <v>1338</v>
      </c>
      <c r="X398" s="58" t="s">
        <v>1338</v>
      </c>
      <c r="Y398" s="58" t="s">
        <v>1339</v>
      </c>
      <c r="Z398" s="58" t="s">
        <v>1339</v>
      </c>
      <c r="AA398" s="1"/>
      <c r="AB398" s="1"/>
    </row>
    <row r="399" spans="1:28" x14ac:dyDescent="0.3">
      <c r="A399" s="6" t="s">
        <v>861</v>
      </c>
      <c r="B399" s="6" t="s">
        <v>862</v>
      </c>
      <c r="C399" s="6" t="s">
        <v>82</v>
      </c>
      <c r="D399" s="54" t="s">
        <v>4</v>
      </c>
      <c r="E399" s="54" t="s">
        <v>96</v>
      </c>
      <c r="F399" s="54" t="b">
        <v>1</v>
      </c>
      <c r="G399" s="6" t="s">
        <v>15</v>
      </c>
      <c r="H399" s="61">
        <v>110</v>
      </c>
      <c r="I399" s="61" t="s">
        <v>1168</v>
      </c>
      <c r="J399" s="73">
        <v>44582</v>
      </c>
      <c r="K399" s="70">
        <v>45511</v>
      </c>
      <c r="L399" s="70">
        <v>46725</v>
      </c>
      <c r="M399" s="71">
        <v>47091</v>
      </c>
      <c r="N399" s="77">
        <v>44651</v>
      </c>
      <c r="O399" s="78">
        <v>45565</v>
      </c>
      <c r="P399" s="78" t="s">
        <v>23</v>
      </c>
      <c r="Q399" s="79">
        <v>46376</v>
      </c>
      <c r="R399" s="66" t="s">
        <v>1340</v>
      </c>
      <c r="S399" s="58">
        <v>2022</v>
      </c>
      <c r="T399" s="58">
        <v>2024</v>
      </c>
      <c r="U399" s="58">
        <v>2027</v>
      </c>
      <c r="V399" s="58">
        <v>2028</v>
      </c>
      <c r="W399" s="58" t="s">
        <v>1338</v>
      </c>
      <c r="X399" s="58" t="s">
        <v>1338</v>
      </c>
      <c r="Y399" s="58" t="s">
        <v>1339</v>
      </c>
      <c r="Z399" s="58" t="s">
        <v>1339</v>
      </c>
      <c r="AA399" s="1"/>
      <c r="AB399" s="1"/>
    </row>
    <row r="400" spans="1:28" x14ac:dyDescent="0.3">
      <c r="A400" s="6" t="s">
        <v>1176</v>
      </c>
      <c r="B400" s="6" t="s">
        <v>1184</v>
      </c>
      <c r="C400" s="6" t="s">
        <v>1313</v>
      </c>
      <c r="D400" s="6" t="s">
        <v>4</v>
      </c>
      <c r="E400" s="54" t="s">
        <v>1334</v>
      </c>
      <c r="F400" s="54" t="b">
        <v>0</v>
      </c>
      <c r="G400" s="6" t="s">
        <v>26</v>
      </c>
      <c r="H400" s="61">
        <v>110</v>
      </c>
      <c r="I400" s="61" t="s">
        <v>1168</v>
      </c>
      <c r="J400" s="73">
        <v>45208</v>
      </c>
      <c r="K400" s="70">
        <v>45958</v>
      </c>
      <c r="L400" s="70">
        <v>46478</v>
      </c>
      <c r="M400" s="71">
        <v>47044</v>
      </c>
      <c r="N400" s="77" t="s">
        <v>23</v>
      </c>
      <c r="O400" s="78" t="s">
        <v>23</v>
      </c>
      <c r="P400" s="78" t="s">
        <v>23</v>
      </c>
      <c r="Q400" s="79" t="s">
        <v>23</v>
      </c>
      <c r="R400" s="66" t="s">
        <v>1337</v>
      </c>
      <c r="S400" s="58">
        <v>2023</v>
      </c>
      <c r="T400" s="58">
        <v>2025</v>
      </c>
      <c r="U400" s="58">
        <v>2027</v>
      </c>
      <c r="V400" s="58">
        <v>2028</v>
      </c>
      <c r="W400" s="58" t="s">
        <v>1338</v>
      </c>
      <c r="X400" s="58" t="s">
        <v>1338</v>
      </c>
      <c r="Y400" s="58" t="s">
        <v>1339</v>
      </c>
      <c r="Z400" s="58" t="s">
        <v>1339</v>
      </c>
      <c r="AA400" s="1"/>
      <c r="AB400" s="1"/>
    </row>
    <row r="401" spans="1:28" x14ac:dyDescent="0.3">
      <c r="A401" s="6" t="s">
        <v>881</v>
      </c>
      <c r="B401" s="6" t="s">
        <v>882</v>
      </c>
      <c r="C401" s="6" t="s">
        <v>1313</v>
      </c>
      <c r="D401" s="54" t="s">
        <v>4</v>
      </c>
      <c r="E401" s="54" t="s">
        <v>155</v>
      </c>
      <c r="F401" s="54" t="b">
        <v>1</v>
      </c>
      <c r="G401" s="6" t="s">
        <v>15</v>
      </c>
      <c r="H401" s="61">
        <v>110</v>
      </c>
      <c r="I401" s="61" t="s">
        <v>1168</v>
      </c>
      <c r="J401" s="73">
        <v>45021</v>
      </c>
      <c r="K401" s="70">
        <v>45562</v>
      </c>
      <c r="L401" s="70">
        <v>47331</v>
      </c>
      <c r="M401" s="71">
        <v>47331</v>
      </c>
      <c r="N401" s="77">
        <v>45107</v>
      </c>
      <c r="O401" s="78">
        <v>45646</v>
      </c>
      <c r="P401" s="78" t="s">
        <v>23</v>
      </c>
      <c r="Q401" s="79">
        <v>46376</v>
      </c>
      <c r="R401" s="66" t="s">
        <v>1340</v>
      </c>
      <c r="S401" s="58">
        <v>2023</v>
      </c>
      <c r="T401" s="58">
        <v>2024</v>
      </c>
      <c r="U401" s="58">
        <v>2029</v>
      </c>
      <c r="V401" s="58">
        <v>2029</v>
      </c>
      <c r="W401" s="58" t="s">
        <v>1338</v>
      </c>
      <c r="X401" s="58" t="s">
        <v>1338</v>
      </c>
      <c r="Y401" s="58" t="s">
        <v>1339</v>
      </c>
      <c r="Z401" s="58" t="s">
        <v>1339</v>
      </c>
      <c r="AA401" s="1"/>
      <c r="AB401" s="1"/>
    </row>
    <row r="402" spans="1:28" x14ac:dyDescent="0.3">
      <c r="A402" s="6" t="s">
        <v>1177</v>
      </c>
      <c r="B402" s="6" t="s">
        <v>1185</v>
      </c>
      <c r="C402" s="6" t="s">
        <v>33</v>
      </c>
      <c r="D402" s="6" t="s">
        <v>4</v>
      </c>
      <c r="E402" s="54" t="s">
        <v>1334</v>
      </c>
      <c r="F402" s="54" t="b">
        <v>0</v>
      </c>
      <c r="G402" s="6" t="s">
        <v>15</v>
      </c>
      <c r="H402" s="61">
        <v>110</v>
      </c>
      <c r="I402" s="61" t="s">
        <v>1168</v>
      </c>
      <c r="J402" s="73">
        <v>45646</v>
      </c>
      <c r="K402" s="70">
        <v>46008</v>
      </c>
      <c r="L402" s="70" t="s">
        <v>23</v>
      </c>
      <c r="M402" s="71">
        <v>47442</v>
      </c>
      <c r="N402" s="77" t="s">
        <v>23</v>
      </c>
      <c r="O402" s="78" t="s">
        <v>23</v>
      </c>
      <c r="P402" s="78" t="s">
        <v>23</v>
      </c>
      <c r="Q402" s="79" t="s">
        <v>23</v>
      </c>
      <c r="R402" s="66" t="s">
        <v>1337</v>
      </c>
      <c r="S402" s="58">
        <v>2024</v>
      </c>
      <c r="T402" s="58">
        <v>2025</v>
      </c>
      <c r="U402" s="58" t="s">
        <v>23</v>
      </c>
      <c r="V402" s="58">
        <v>2029</v>
      </c>
      <c r="W402" s="58" t="s">
        <v>1338</v>
      </c>
      <c r="X402" s="58" t="s">
        <v>1338</v>
      </c>
      <c r="Y402" s="58" t="s">
        <v>1339</v>
      </c>
      <c r="Z402" s="58" t="s">
        <v>1339</v>
      </c>
      <c r="AA402" s="1"/>
      <c r="AB402" s="1"/>
    </row>
    <row r="403" spans="1:28" x14ac:dyDescent="0.3">
      <c r="A403" s="6" t="s">
        <v>1178</v>
      </c>
      <c r="B403" s="6" t="s">
        <v>1186</v>
      </c>
      <c r="C403" s="6" t="s">
        <v>1313</v>
      </c>
      <c r="D403" s="54" t="s">
        <v>4</v>
      </c>
      <c r="E403" s="54" t="s">
        <v>1334</v>
      </c>
      <c r="F403" s="54" t="b">
        <v>0</v>
      </c>
      <c r="G403" s="6" t="s">
        <v>26</v>
      </c>
      <c r="H403" s="61" t="s">
        <v>1158</v>
      </c>
      <c r="I403" s="61" t="s">
        <v>1168</v>
      </c>
      <c r="J403" s="73">
        <v>45748</v>
      </c>
      <c r="K403" s="70">
        <v>45771</v>
      </c>
      <c r="L403" s="70" t="s">
        <v>23</v>
      </c>
      <c r="M403" s="71" t="s">
        <v>23</v>
      </c>
      <c r="N403" s="77" t="s">
        <v>23</v>
      </c>
      <c r="O403" s="78" t="s">
        <v>23</v>
      </c>
      <c r="P403" s="78" t="s">
        <v>23</v>
      </c>
      <c r="Q403" s="79" t="s">
        <v>23</v>
      </c>
      <c r="R403" s="66" t="s">
        <v>1340</v>
      </c>
      <c r="S403" s="58">
        <v>2025</v>
      </c>
      <c r="T403" s="58">
        <v>2025</v>
      </c>
      <c r="U403" s="58" t="s">
        <v>23</v>
      </c>
      <c r="V403" s="58" t="s">
        <v>23</v>
      </c>
      <c r="W403" s="58" t="s">
        <v>1338</v>
      </c>
      <c r="X403" s="58" t="s">
        <v>1338</v>
      </c>
      <c r="Y403" s="58" t="s">
        <v>1339</v>
      </c>
      <c r="Z403" s="58" t="s">
        <v>1339</v>
      </c>
      <c r="AA403" s="1"/>
      <c r="AB403" s="1"/>
    </row>
    <row r="404" spans="1:28" x14ac:dyDescent="0.3">
      <c r="A404" s="6" t="s">
        <v>1179</v>
      </c>
      <c r="B404" s="6" t="s">
        <v>1187</v>
      </c>
      <c r="C404" s="6" t="s">
        <v>27</v>
      </c>
      <c r="D404" s="6" t="s">
        <v>4</v>
      </c>
      <c r="E404" s="54" t="s">
        <v>1334</v>
      </c>
      <c r="F404" s="54" t="b">
        <v>0</v>
      </c>
      <c r="G404" s="6" t="s">
        <v>77</v>
      </c>
      <c r="H404" s="61">
        <v>220</v>
      </c>
      <c r="I404" s="61" t="s">
        <v>1169</v>
      </c>
      <c r="J404" s="73">
        <v>45931</v>
      </c>
      <c r="K404" s="70">
        <v>46477</v>
      </c>
      <c r="L404" s="70">
        <v>46477</v>
      </c>
      <c r="M404" s="71">
        <v>46728</v>
      </c>
      <c r="N404" s="77" t="s">
        <v>23</v>
      </c>
      <c r="O404" s="78" t="s">
        <v>23</v>
      </c>
      <c r="P404" s="78" t="s">
        <v>23</v>
      </c>
      <c r="Q404" s="79" t="s">
        <v>23</v>
      </c>
      <c r="R404" s="66" t="s">
        <v>1340</v>
      </c>
      <c r="S404" s="58">
        <v>2025</v>
      </c>
      <c r="T404" s="58">
        <v>2027</v>
      </c>
      <c r="U404" s="58">
        <v>2027</v>
      </c>
      <c r="V404" s="58">
        <v>2027</v>
      </c>
      <c r="W404" s="58" t="s">
        <v>1338</v>
      </c>
      <c r="X404" s="58" t="s">
        <v>1339</v>
      </c>
      <c r="Y404" s="58" t="s">
        <v>1339</v>
      </c>
      <c r="Z404" s="58" t="s">
        <v>1339</v>
      </c>
      <c r="AA404" s="1"/>
      <c r="AB404" s="1"/>
    </row>
    <row r="405" spans="1:28" x14ac:dyDescent="0.3">
      <c r="A405" s="6" t="s">
        <v>869</v>
      </c>
      <c r="B405" s="6" t="s">
        <v>870</v>
      </c>
      <c r="C405" s="6" t="s">
        <v>36</v>
      </c>
      <c r="D405" s="54" t="s">
        <v>4</v>
      </c>
      <c r="E405" s="54" t="s">
        <v>96</v>
      </c>
      <c r="F405" s="54" t="b">
        <v>1</v>
      </c>
      <c r="G405" s="6" t="s">
        <v>107</v>
      </c>
      <c r="H405" s="61">
        <v>110</v>
      </c>
      <c r="I405" s="61" t="s">
        <v>1167</v>
      </c>
      <c r="J405" s="73">
        <v>44805</v>
      </c>
      <c r="K405" s="70">
        <v>45266</v>
      </c>
      <c r="L405" s="70">
        <v>46114</v>
      </c>
      <c r="M405" s="71">
        <v>46114</v>
      </c>
      <c r="N405" s="77">
        <v>44834</v>
      </c>
      <c r="O405" s="78">
        <v>45280</v>
      </c>
      <c r="P405" s="78" t="s">
        <v>23</v>
      </c>
      <c r="Q405" s="79">
        <v>46376</v>
      </c>
      <c r="R405" s="66" t="s">
        <v>1337</v>
      </c>
      <c r="S405" s="58">
        <v>2022</v>
      </c>
      <c r="T405" s="58">
        <v>2023</v>
      </c>
      <c r="U405" s="58">
        <v>2026</v>
      </c>
      <c r="V405" s="58">
        <v>2026</v>
      </c>
      <c r="W405" s="58" t="s">
        <v>1338</v>
      </c>
      <c r="X405" s="58" t="s">
        <v>1338</v>
      </c>
      <c r="Y405" s="58" t="s">
        <v>1341</v>
      </c>
      <c r="Z405" s="58" t="s">
        <v>1341</v>
      </c>
      <c r="AA405" s="1"/>
      <c r="AB405" s="1"/>
    </row>
    <row r="406" spans="1:28" x14ac:dyDescent="0.3">
      <c r="A406" s="6" t="s">
        <v>1188</v>
      </c>
      <c r="B406" s="6" t="s">
        <v>1194</v>
      </c>
      <c r="C406" s="6" t="s">
        <v>49</v>
      </c>
      <c r="D406" s="6" t="s">
        <v>4</v>
      </c>
      <c r="E406" s="54" t="s">
        <v>1334</v>
      </c>
      <c r="F406" s="54" t="b">
        <v>0</v>
      </c>
      <c r="G406" s="6" t="s">
        <v>15</v>
      </c>
      <c r="H406" s="61">
        <v>110</v>
      </c>
      <c r="I406" s="61" t="s">
        <v>1168</v>
      </c>
      <c r="J406" s="73">
        <v>43559</v>
      </c>
      <c r="K406" s="70">
        <v>44491</v>
      </c>
      <c r="L406" s="70" t="s">
        <v>23</v>
      </c>
      <c r="M406" s="71">
        <v>46387</v>
      </c>
      <c r="N406" s="77" t="s">
        <v>23</v>
      </c>
      <c r="O406" s="78" t="s">
        <v>23</v>
      </c>
      <c r="P406" s="78" t="s">
        <v>23</v>
      </c>
      <c r="Q406" s="79" t="s">
        <v>23</v>
      </c>
      <c r="R406" s="66" t="s">
        <v>1337</v>
      </c>
      <c r="S406" s="58">
        <v>2019</v>
      </c>
      <c r="T406" s="58">
        <v>2021</v>
      </c>
      <c r="U406" s="58" t="s">
        <v>23</v>
      </c>
      <c r="V406" s="58">
        <v>2026</v>
      </c>
      <c r="W406" s="58" t="s">
        <v>1338</v>
      </c>
      <c r="X406" s="58" t="s">
        <v>1338</v>
      </c>
      <c r="Y406" s="58" t="s">
        <v>1339</v>
      </c>
      <c r="Z406" s="58" t="s">
        <v>1339</v>
      </c>
      <c r="AA406" s="1"/>
      <c r="AB406" s="1"/>
    </row>
    <row r="407" spans="1:28" x14ac:dyDescent="0.3">
      <c r="A407" s="6" t="s">
        <v>1189</v>
      </c>
      <c r="B407" s="6" t="s">
        <v>1195</v>
      </c>
      <c r="C407" s="6" t="s">
        <v>1313</v>
      </c>
      <c r="D407" s="54" t="s">
        <v>4</v>
      </c>
      <c r="E407" s="54" t="s">
        <v>1334</v>
      </c>
      <c r="F407" s="54" t="b">
        <v>0</v>
      </c>
      <c r="G407" s="6" t="s">
        <v>26</v>
      </c>
      <c r="H407" s="61">
        <v>220</v>
      </c>
      <c r="I407" s="61" t="s">
        <v>1168</v>
      </c>
      <c r="J407" s="73">
        <v>43273</v>
      </c>
      <c r="K407" s="70">
        <v>43805</v>
      </c>
      <c r="L407" s="70" t="s">
        <v>23</v>
      </c>
      <c r="M407" s="71">
        <v>46387</v>
      </c>
      <c r="N407" s="77" t="s">
        <v>23</v>
      </c>
      <c r="O407" s="78" t="s">
        <v>23</v>
      </c>
      <c r="P407" s="78" t="s">
        <v>23</v>
      </c>
      <c r="Q407" s="79" t="s">
        <v>23</v>
      </c>
      <c r="R407" s="66" t="s">
        <v>1337</v>
      </c>
      <c r="S407" s="58">
        <v>2018</v>
      </c>
      <c r="T407" s="58">
        <v>2019</v>
      </c>
      <c r="U407" s="58" t="s">
        <v>23</v>
      </c>
      <c r="V407" s="58">
        <v>2026</v>
      </c>
      <c r="W407" s="58" t="s">
        <v>1338</v>
      </c>
      <c r="X407" s="58" t="s">
        <v>1338</v>
      </c>
      <c r="Y407" s="58" t="s">
        <v>1339</v>
      </c>
      <c r="Z407" s="58" t="s">
        <v>1339</v>
      </c>
      <c r="AA407" s="1"/>
      <c r="AB407" s="1"/>
    </row>
    <row r="408" spans="1:28" x14ac:dyDescent="0.3">
      <c r="A408" s="6" t="s">
        <v>1190</v>
      </c>
      <c r="B408" s="6" t="s">
        <v>1196</v>
      </c>
      <c r="C408" s="6" t="s">
        <v>49</v>
      </c>
      <c r="D408" s="6" t="s">
        <v>4</v>
      </c>
      <c r="E408" s="54" t="s">
        <v>1334</v>
      </c>
      <c r="F408" s="54" t="b">
        <v>0</v>
      </c>
      <c r="G408" s="6" t="s">
        <v>107</v>
      </c>
      <c r="H408" s="61">
        <v>110</v>
      </c>
      <c r="I408" s="61" t="s">
        <v>1167</v>
      </c>
      <c r="J408" s="73">
        <v>43644</v>
      </c>
      <c r="K408" s="70">
        <v>44182</v>
      </c>
      <c r="L408" s="70">
        <v>45961</v>
      </c>
      <c r="M408" s="71">
        <v>46107</v>
      </c>
      <c r="N408" s="77" t="s">
        <v>23</v>
      </c>
      <c r="O408" s="78" t="s">
        <v>23</v>
      </c>
      <c r="P408" s="78" t="s">
        <v>23</v>
      </c>
      <c r="Q408" s="79" t="s">
        <v>23</v>
      </c>
      <c r="R408" s="66" t="s">
        <v>1337</v>
      </c>
      <c r="S408" s="58">
        <v>2019</v>
      </c>
      <c r="T408" s="58">
        <v>2020</v>
      </c>
      <c r="U408" s="58">
        <v>2025</v>
      </c>
      <c r="V408" s="58">
        <v>2026</v>
      </c>
      <c r="W408" s="58" t="s">
        <v>1338</v>
      </c>
      <c r="X408" s="58" t="s">
        <v>1338</v>
      </c>
      <c r="Y408" s="58" t="s">
        <v>1338</v>
      </c>
      <c r="Z408" s="58" t="s">
        <v>1341</v>
      </c>
      <c r="AA408" s="1"/>
      <c r="AB408" s="1"/>
    </row>
    <row r="409" spans="1:28" x14ac:dyDescent="0.3">
      <c r="A409" s="6" t="s">
        <v>1191</v>
      </c>
      <c r="B409" s="6" t="s">
        <v>1197</v>
      </c>
      <c r="C409" s="6" t="s">
        <v>1313</v>
      </c>
      <c r="D409" s="54" t="s">
        <v>4</v>
      </c>
      <c r="E409" s="54" t="s">
        <v>1334</v>
      </c>
      <c r="F409" s="54" t="b">
        <v>0</v>
      </c>
      <c r="G409" s="6" t="s">
        <v>107</v>
      </c>
      <c r="H409" s="61">
        <v>220</v>
      </c>
      <c r="I409" s="61" t="s">
        <v>1167</v>
      </c>
      <c r="J409" s="73">
        <v>44685</v>
      </c>
      <c r="K409" s="70">
        <v>45166</v>
      </c>
      <c r="L409" s="70" t="s">
        <v>23</v>
      </c>
      <c r="M409" s="71">
        <v>46171</v>
      </c>
      <c r="N409" s="77" t="s">
        <v>23</v>
      </c>
      <c r="O409" s="78" t="s">
        <v>23</v>
      </c>
      <c r="P409" s="78" t="s">
        <v>23</v>
      </c>
      <c r="Q409" s="79" t="s">
        <v>23</v>
      </c>
      <c r="R409" s="66" t="s">
        <v>1337</v>
      </c>
      <c r="S409" s="58">
        <v>2022</v>
      </c>
      <c r="T409" s="58">
        <v>2023</v>
      </c>
      <c r="U409" s="58" t="s">
        <v>23</v>
      </c>
      <c r="V409" s="58">
        <v>2026</v>
      </c>
      <c r="W409" s="58" t="s">
        <v>1338</v>
      </c>
      <c r="X409" s="58" t="s">
        <v>1338</v>
      </c>
      <c r="Y409" s="58" t="s">
        <v>1339</v>
      </c>
      <c r="Z409" s="58" t="s">
        <v>1341</v>
      </c>
      <c r="AA409" s="1"/>
      <c r="AB409" s="1"/>
    </row>
    <row r="410" spans="1:28" x14ac:dyDescent="0.3">
      <c r="A410" s="6" t="s">
        <v>1192</v>
      </c>
      <c r="B410" s="6" t="s">
        <v>1198</v>
      </c>
      <c r="C410" s="6" t="s">
        <v>55</v>
      </c>
      <c r="D410" s="6" t="s">
        <v>4</v>
      </c>
      <c r="E410" s="54" t="s">
        <v>1334</v>
      </c>
      <c r="F410" s="54" t="b">
        <v>0</v>
      </c>
      <c r="G410" s="6" t="s">
        <v>107</v>
      </c>
      <c r="H410" s="61">
        <v>110</v>
      </c>
      <c r="I410" s="61" t="s">
        <v>1168</v>
      </c>
      <c r="J410" s="73">
        <v>44686</v>
      </c>
      <c r="K410" s="70">
        <v>45429</v>
      </c>
      <c r="L410" s="70" t="s">
        <v>23</v>
      </c>
      <c r="M410" s="71">
        <v>46274</v>
      </c>
      <c r="N410" s="77" t="s">
        <v>23</v>
      </c>
      <c r="O410" s="78" t="s">
        <v>23</v>
      </c>
      <c r="P410" s="78" t="s">
        <v>23</v>
      </c>
      <c r="Q410" s="79" t="s">
        <v>23</v>
      </c>
      <c r="R410" s="66" t="s">
        <v>1340</v>
      </c>
      <c r="S410" s="58">
        <v>2022</v>
      </c>
      <c r="T410" s="58">
        <v>2024</v>
      </c>
      <c r="U410" s="58" t="s">
        <v>23</v>
      </c>
      <c r="V410" s="58">
        <v>2026</v>
      </c>
      <c r="W410" s="58" t="s">
        <v>1338</v>
      </c>
      <c r="X410" s="58" t="s">
        <v>1338</v>
      </c>
      <c r="Y410" s="58" t="s">
        <v>1339</v>
      </c>
      <c r="Z410" s="58" t="s">
        <v>1339</v>
      </c>
      <c r="AA410" s="1"/>
      <c r="AB410" s="1"/>
    </row>
    <row r="411" spans="1:28" x14ac:dyDescent="0.3">
      <c r="A411" s="6" t="s">
        <v>885</v>
      </c>
      <c r="B411" s="6" t="s">
        <v>886</v>
      </c>
      <c r="C411" s="6" t="s">
        <v>58</v>
      </c>
      <c r="D411" s="54" t="s">
        <v>4</v>
      </c>
      <c r="E411" s="54" t="s">
        <v>114</v>
      </c>
      <c r="F411" s="54" t="b">
        <v>1</v>
      </c>
      <c r="G411" s="6" t="s">
        <v>107</v>
      </c>
      <c r="H411" s="61">
        <v>110</v>
      </c>
      <c r="I411" s="61" t="s">
        <v>1168</v>
      </c>
      <c r="J411" s="73">
        <v>45539</v>
      </c>
      <c r="K411" s="70">
        <v>45806</v>
      </c>
      <c r="L411" s="70">
        <v>46447</v>
      </c>
      <c r="M411" s="71">
        <v>46447</v>
      </c>
      <c r="N411" s="77">
        <v>45636</v>
      </c>
      <c r="O411" s="78">
        <v>45838</v>
      </c>
      <c r="P411" s="78" t="s">
        <v>23</v>
      </c>
      <c r="Q411" s="79">
        <v>47208</v>
      </c>
      <c r="R411" s="66" t="s">
        <v>1340</v>
      </c>
      <c r="S411" s="58">
        <v>2024</v>
      </c>
      <c r="T411" s="58">
        <v>2025</v>
      </c>
      <c r="U411" s="58">
        <v>2027</v>
      </c>
      <c r="V411" s="58">
        <v>2027</v>
      </c>
      <c r="W411" s="58" t="s">
        <v>1338</v>
      </c>
      <c r="X411" s="58" t="s">
        <v>1338</v>
      </c>
      <c r="Y411" s="58" t="s">
        <v>1339</v>
      </c>
      <c r="Z411" s="58" t="s">
        <v>1339</v>
      </c>
      <c r="AA411" s="1"/>
      <c r="AB411" s="1"/>
    </row>
    <row r="412" spans="1:28" x14ac:dyDescent="0.3">
      <c r="A412" s="6" t="s">
        <v>914</v>
      </c>
      <c r="B412" s="6" t="s">
        <v>915</v>
      </c>
      <c r="C412" s="6" t="s">
        <v>140</v>
      </c>
      <c r="D412" s="6" t="s">
        <v>4</v>
      </c>
      <c r="E412" s="54" t="s">
        <v>96</v>
      </c>
      <c r="F412" s="54" t="b">
        <v>1</v>
      </c>
      <c r="G412" s="6" t="s">
        <v>107</v>
      </c>
      <c r="H412" s="61">
        <v>110</v>
      </c>
      <c r="I412" s="61" t="s">
        <v>1168</v>
      </c>
      <c r="J412" s="73">
        <v>45266</v>
      </c>
      <c r="K412" s="70">
        <v>45630</v>
      </c>
      <c r="L412" s="70">
        <v>46287</v>
      </c>
      <c r="M412" s="71">
        <v>46287</v>
      </c>
      <c r="N412" s="77">
        <v>45280</v>
      </c>
      <c r="O412" s="78">
        <v>45646</v>
      </c>
      <c r="P412" s="78" t="s">
        <v>23</v>
      </c>
      <c r="Q412" s="79">
        <v>46376</v>
      </c>
      <c r="R412" s="66" t="s">
        <v>1337</v>
      </c>
      <c r="S412" s="58">
        <v>2023</v>
      </c>
      <c r="T412" s="58">
        <v>2024</v>
      </c>
      <c r="U412" s="58">
        <v>2026</v>
      </c>
      <c r="V412" s="58">
        <v>2026</v>
      </c>
      <c r="W412" s="58" t="s">
        <v>1338</v>
      </c>
      <c r="X412" s="58" t="s">
        <v>1338</v>
      </c>
      <c r="Y412" s="58" t="s">
        <v>1339</v>
      </c>
      <c r="Z412" s="58" t="s">
        <v>1339</v>
      </c>
      <c r="AA412" s="1"/>
      <c r="AB412" s="1"/>
    </row>
    <row r="413" spans="1:28" ht="15" thickBot="1" x14ac:dyDescent="0.35">
      <c r="A413" s="6" t="s">
        <v>1193</v>
      </c>
      <c r="B413" s="6" t="s">
        <v>1199</v>
      </c>
      <c r="C413" s="6" t="s">
        <v>55</v>
      </c>
      <c r="D413" s="54" t="s">
        <v>4</v>
      </c>
      <c r="E413" s="54" t="s">
        <v>1334</v>
      </c>
      <c r="F413" s="54" t="b">
        <v>0</v>
      </c>
      <c r="G413" s="6" t="s">
        <v>107</v>
      </c>
      <c r="H413" s="61">
        <v>220</v>
      </c>
      <c r="I413" s="61" t="s">
        <v>1167</v>
      </c>
      <c r="J413" s="74">
        <v>45441</v>
      </c>
      <c r="K413" s="75">
        <v>45832</v>
      </c>
      <c r="L413" s="75">
        <v>45968</v>
      </c>
      <c r="M413" s="76">
        <v>46041</v>
      </c>
      <c r="N413" s="80" t="s">
        <v>23</v>
      </c>
      <c r="O413" s="81" t="s">
        <v>23</v>
      </c>
      <c r="P413" s="81" t="s">
        <v>23</v>
      </c>
      <c r="Q413" s="82" t="s">
        <v>23</v>
      </c>
      <c r="R413" s="66" t="s">
        <v>1337</v>
      </c>
      <c r="S413" s="58">
        <v>2024</v>
      </c>
      <c r="T413" s="58">
        <v>2025</v>
      </c>
      <c r="U413" s="58">
        <v>2025</v>
      </c>
      <c r="V413" s="58">
        <v>2026</v>
      </c>
      <c r="W413" s="58" t="s">
        <v>1338</v>
      </c>
      <c r="X413" s="58" t="s">
        <v>1338</v>
      </c>
      <c r="Y413" s="58" t="s">
        <v>1338</v>
      </c>
      <c r="Z413" s="58" t="s">
        <v>1341</v>
      </c>
      <c r="AA413" s="1"/>
      <c r="AB413" s="1"/>
    </row>
  </sheetData>
  <sheetProtection algorithmName="SHA-512" hashValue="za00xBm9JGG5ZljmBVcyJNVJvyHf6cEIxScLZe9IegKKDHKNcn+I9p5ZupZS3aIcJ0IE5kIihn9aRr23ijmuqg==" saltValue="WTntKoi8Y2jgimRKm2mrzw==" spinCount="100000" sheet="1" objects="1" scenarios="1" sort="0" autoFilter="0" pivotTables="0"/>
  <mergeCells count="2">
    <mergeCell ref="J7:M7"/>
    <mergeCell ref="N7:Q7"/>
  </mergeCells>
  <phoneticPr fontId="7" type="noConversion"/>
  <conditionalFormatting sqref="J414:L1048576">
    <cfRule type="expression" dxfId="15" priority="72">
      <formula>X414="PRE-PR6"</formula>
    </cfRule>
    <cfRule type="expression" dxfId="14" priority="73">
      <formula>X414="Complete"</formula>
    </cfRule>
    <cfRule type="expression" dxfId="13" priority="74">
      <formula>X414="Green"</formula>
    </cfRule>
    <cfRule type="expression" dxfId="12" priority="75">
      <formula>X414="Amber"</formula>
    </cfRule>
    <cfRule type="expression" dxfId="11" priority="76">
      <formula>X414="Red"</formula>
    </cfRule>
  </conditionalFormatting>
  <conditionalFormatting sqref="J1:M6 J7 J8:M413">
    <cfRule type="expression" dxfId="10" priority="18">
      <formula>W1="PRE-PR6"</formula>
    </cfRule>
    <cfRule type="expression" dxfId="9" priority="19">
      <formula>W1="Complete"</formula>
    </cfRule>
    <cfRule type="expression" dxfId="8" priority="20">
      <formula>W1="Green"</formula>
    </cfRule>
    <cfRule type="expression" dxfId="7" priority="21">
      <formula>W1="Amber"</formula>
    </cfRule>
    <cfRule type="expression" dxfId="6" priority="22">
      <formula>W1="Red"</formula>
    </cfRule>
  </conditionalFormatting>
  <conditionalFormatting sqref="N9:Q1000">
    <cfRule type="expression" dxfId="5" priority="1">
      <formula>MOD(SUBTOTAL(3,$A$9:$A9),2)=0</formula>
    </cfRule>
  </conditionalFormatting>
  <conditionalFormatting sqref="R1:R6 N7 R8:R413 M414:M1048576">
    <cfRule type="expression" dxfId="4" priority="82">
      <formula>#REF!="PRE-PR6"</formula>
    </cfRule>
    <cfRule type="expression" dxfId="3" priority="83">
      <formula>#REF!="Complete"</formula>
    </cfRule>
    <cfRule type="expression" dxfId="2" priority="84">
      <formula>#REF!="Green"</formula>
    </cfRule>
    <cfRule type="expression" dxfId="1" priority="85">
      <formula>#REF!="Amber"</formula>
    </cfRule>
    <cfRule type="expression" dxfId="0" priority="86">
      <formula>#REF!="Red"</formula>
    </cfRule>
  </conditionalFormatting>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DD412-C552-48E4-995F-4283A8731902}">
  <dimension ref="A1:H147"/>
  <sheetViews>
    <sheetView zoomScaleNormal="100" workbookViewId="0">
      <pane ySplit="4" topLeftCell="A5" activePane="bottomLeft" state="frozen"/>
      <selection pane="bottomLeft" activeCell="B146" sqref="B146"/>
    </sheetView>
  </sheetViews>
  <sheetFormatPr defaultColWidth="8.77734375" defaultRowHeight="14.4" x14ac:dyDescent="0.3"/>
  <cols>
    <col min="1" max="1" width="14.21875" style="1" customWidth="1"/>
    <col min="2" max="2" width="70.21875" style="1" customWidth="1"/>
    <col min="3" max="3" width="23.77734375" customWidth="1"/>
    <col min="4" max="4" width="12.21875" style="1" customWidth="1"/>
    <col min="5" max="6" width="15.77734375" style="1" customWidth="1"/>
    <col min="7" max="7" width="17.77734375" customWidth="1"/>
    <col min="8" max="8" width="15.77734375" style="1" customWidth="1"/>
    <col min="9" max="16384" width="8.77734375" style="1"/>
  </cols>
  <sheetData>
    <row r="1" spans="1:8" x14ac:dyDescent="0.3">
      <c r="A1" s="4"/>
      <c r="B1" s="4"/>
      <c r="C1" s="4"/>
      <c r="D1" s="4"/>
      <c r="E1" s="4"/>
      <c r="F1" s="4"/>
      <c r="G1" s="4"/>
      <c r="H1" s="4"/>
    </row>
    <row r="2" spans="1:8" ht="28.8" x14ac:dyDescent="0.55000000000000004">
      <c r="A2" s="20" t="s">
        <v>833</v>
      </c>
      <c r="B2" s="4"/>
      <c r="C2" s="4"/>
      <c r="D2" s="4"/>
      <c r="E2" s="4"/>
      <c r="F2" s="4"/>
      <c r="G2" s="4"/>
      <c r="H2" s="4"/>
    </row>
    <row r="3" spans="1:8" s="7" customFormat="1" ht="45" customHeight="1" x14ac:dyDescent="0.3">
      <c r="A3" s="92" t="s">
        <v>1322</v>
      </c>
      <c r="B3" s="92"/>
      <c r="C3" s="92"/>
      <c r="D3" s="92"/>
      <c r="E3" s="92"/>
      <c r="F3" s="92"/>
      <c r="G3" s="92"/>
      <c r="H3" s="92"/>
    </row>
    <row r="4" spans="1:8" s="7" customFormat="1" ht="30" customHeight="1" x14ac:dyDescent="0.3">
      <c r="A4" s="8" t="s">
        <v>1</v>
      </c>
      <c r="B4" s="8" t="s">
        <v>2</v>
      </c>
      <c r="C4" s="8" t="s">
        <v>6</v>
      </c>
      <c r="D4" s="8" t="s">
        <v>821</v>
      </c>
      <c r="E4" s="8" t="s">
        <v>834</v>
      </c>
      <c r="F4" s="8" t="s">
        <v>164</v>
      </c>
      <c r="G4" s="8" t="s">
        <v>822</v>
      </c>
      <c r="H4" s="8" t="s">
        <v>823</v>
      </c>
    </row>
    <row r="5" spans="1:8" x14ac:dyDescent="0.3">
      <c r="A5" s="6" t="s">
        <v>835</v>
      </c>
      <c r="B5" s="6" t="s">
        <v>836</v>
      </c>
      <c r="C5" s="6" t="s">
        <v>15</v>
      </c>
      <c r="D5" s="6">
        <v>110</v>
      </c>
      <c r="E5" s="33">
        <v>44245</v>
      </c>
      <c r="F5" s="33">
        <v>44714</v>
      </c>
      <c r="G5" s="33"/>
      <c r="H5" s="33">
        <v>45828</v>
      </c>
    </row>
    <row r="6" spans="1:8" x14ac:dyDescent="0.3">
      <c r="A6" s="6" t="s">
        <v>839</v>
      </c>
      <c r="B6" s="6" t="s">
        <v>840</v>
      </c>
      <c r="C6" s="6" t="s">
        <v>26</v>
      </c>
      <c r="D6" s="6">
        <v>220</v>
      </c>
      <c r="E6" s="33">
        <v>41687</v>
      </c>
      <c r="F6" s="33">
        <v>41967</v>
      </c>
      <c r="G6" s="33"/>
      <c r="H6" s="33">
        <v>45884</v>
      </c>
    </row>
    <row r="7" spans="1:8" x14ac:dyDescent="0.3">
      <c r="A7" s="6" t="s">
        <v>841</v>
      </c>
      <c r="B7" s="6" t="s">
        <v>842</v>
      </c>
      <c r="C7" s="6" t="s">
        <v>26</v>
      </c>
      <c r="D7" s="6">
        <v>220</v>
      </c>
      <c r="E7" s="33">
        <v>43252</v>
      </c>
      <c r="F7" s="33">
        <v>43759</v>
      </c>
      <c r="G7" s="33"/>
      <c r="H7" s="33">
        <v>45607</v>
      </c>
    </row>
    <row r="8" spans="1:8" x14ac:dyDescent="0.3">
      <c r="A8" s="6" t="s">
        <v>843</v>
      </c>
      <c r="B8" s="6" t="s">
        <v>844</v>
      </c>
      <c r="C8" s="6" t="s">
        <v>107</v>
      </c>
      <c r="D8" s="6">
        <v>110</v>
      </c>
      <c r="E8" s="33"/>
      <c r="F8" s="33"/>
      <c r="G8" s="33"/>
      <c r="H8" s="33"/>
    </row>
    <row r="9" spans="1:8" x14ac:dyDescent="0.3">
      <c r="A9" s="6" t="s">
        <v>851</v>
      </c>
      <c r="B9" s="6" t="s">
        <v>852</v>
      </c>
      <c r="C9" s="6" t="s">
        <v>15</v>
      </c>
      <c r="D9" s="6">
        <v>110</v>
      </c>
      <c r="E9" s="33">
        <v>44218</v>
      </c>
      <c r="F9" s="33">
        <v>44504</v>
      </c>
      <c r="G9" s="33"/>
      <c r="H9" s="33"/>
    </row>
    <row r="10" spans="1:8" x14ac:dyDescent="0.3">
      <c r="A10" s="6" t="s">
        <v>855</v>
      </c>
      <c r="B10" s="6" t="s">
        <v>856</v>
      </c>
      <c r="C10" s="6" t="s">
        <v>107</v>
      </c>
      <c r="D10" s="6">
        <v>110</v>
      </c>
      <c r="E10" s="33">
        <v>44215</v>
      </c>
      <c r="F10" s="33">
        <v>44917</v>
      </c>
      <c r="G10" s="33">
        <v>46003</v>
      </c>
      <c r="H10" s="33">
        <v>46009</v>
      </c>
    </row>
    <row r="11" spans="1:8" x14ac:dyDescent="0.3">
      <c r="A11" s="6" t="s">
        <v>857</v>
      </c>
      <c r="B11" s="6" t="s">
        <v>858</v>
      </c>
      <c r="C11" s="6" t="s">
        <v>107</v>
      </c>
      <c r="D11" s="6">
        <v>110</v>
      </c>
      <c r="E11" s="33">
        <v>44273</v>
      </c>
      <c r="F11" s="33">
        <v>45226</v>
      </c>
      <c r="G11" s="33">
        <v>45813</v>
      </c>
      <c r="H11" s="33">
        <v>45887</v>
      </c>
    </row>
    <row r="12" spans="1:8" x14ac:dyDescent="0.3">
      <c r="A12" s="6" t="s">
        <v>859</v>
      </c>
      <c r="B12" s="6" t="s">
        <v>860</v>
      </c>
      <c r="C12" s="6" t="s">
        <v>15</v>
      </c>
      <c r="D12" s="6">
        <v>220</v>
      </c>
      <c r="E12" s="33">
        <v>44469</v>
      </c>
      <c r="F12" s="33">
        <v>44915</v>
      </c>
      <c r="G12" s="33"/>
      <c r="H12" s="33"/>
    </row>
    <row r="13" spans="1:8" x14ac:dyDescent="0.3">
      <c r="A13" s="6" t="s">
        <v>863</v>
      </c>
      <c r="B13" s="6" t="s">
        <v>864</v>
      </c>
      <c r="C13" s="6" t="s">
        <v>107</v>
      </c>
      <c r="D13" s="6">
        <v>110</v>
      </c>
      <c r="E13" s="33"/>
      <c r="F13" s="33"/>
      <c r="G13" s="33"/>
      <c r="H13" s="33"/>
    </row>
    <row r="14" spans="1:8" x14ac:dyDescent="0.3">
      <c r="A14" s="6" t="s">
        <v>865</v>
      </c>
      <c r="B14" s="6" t="s">
        <v>866</v>
      </c>
      <c r="C14" s="6" t="s">
        <v>15</v>
      </c>
      <c r="D14" s="6">
        <v>110</v>
      </c>
      <c r="E14" s="33">
        <v>44680</v>
      </c>
      <c r="F14" s="33">
        <v>45113</v>
      </c>
      <c r="G14" s="33"/>
      <c r="H14" s="33">
        <v>45912</v>
      </c>
    </row>
    <row r="15" spans="1:8" x14ac:dyDescent="0.3">
      <c r="A15" s="6" t="s">
        <v>867</v>
      </c>
      <c r="B15" s="6" t="s">
        <v>868</v>
      </c>
      <c r="C15" s="6" t="s">
        <v>107</v>
      </c>
      <c r="D15" s="6">
        <v>110</v>
      </c>
      <c r="E15" s="33"/>
      <c r="F15" s="33"/>
      <c r="G15" s="33"/>
      <c r="H15" s="33"/>
    </row>
    <row r="16" spans="1:8" x14ac:dyDescent="0.3">
      <c r="A16" s="6" t="s">
        <v>871</v>
      </c>
      <c r="B16" s="6" t="s">
        <v>872</v>
      </c>
      <c r="C16" s="6" t="s">
        <v>76</v>
      </c>
      <c r="D16" s="6">
        <v>110</v>
      </c>
      <c r="E16" s="33">
        <v>44895</v>
      </c>
      <c r="F16" s="33">
        <v>45625</v>
      </c>
      <c r="G16" s="33">
        <v>45903</v>
      </c>
      <c r="H16" s="33">
        <v>45904</v>
      </c>
    </row>
    <row r="17" spans="1:8" x14ac:dyDescent="0.3">
      <c r="A17" s="6" t="s">
        <v>873</v>
      </c>
      <c r="B17" s="6" t="s">
        <v>874</v>
      </c>
      <c r="C17" s="6" t="s">
        <v>107</v>
      </c>
      <c r="D17" s="6">
        <v>110</v>
      </c>
      <c r="E17" s="33">
        <v>45126</v>
      </c>
      <c r="F17" s="33">
        <v>45635</v>
      </c>
      <c r="G17" s="33"/>
      <c r="H17" s="33"/>
    </row>
    <row r="18" spans="1:8" x14ac:dyDescent="0.3">
      <c r="A18" s="6" t="s">
        <v>875</v>
      </c>
      <c r="B18" s="6" t="s">
        <v>876</v>
      </c>
      <c r="C18" s="6" t="s">
        <v>26</v>
      </c>
      <c r="D18" s="6">
        <v>110</v>
      </c>
      <c r="E18" s="33">
        <v>44993</v>
      </c>
      <c r="F18" s="33">
        <v>45642</v>
      </c>
      <c r="G18" s="33"/>
      <c r="H18" s="33"/>
    </row>
    <row r="19" spans="1:8" x14ac:dyDescent="0.3">
      <c r="A19" s="6" t="s">
        <v>877</v>
      </c>
      <c r="B19" s="6" t="s">
        <v>878</v>
      </c>
      <c r="C19" s="6" t="s">
        <v>15</v>
      </c>
      <c r="D19" s="6">
        <v>110</v>
      </c>
      <c r="E19" s="33"/>
      <c r="F19" s="33"/>
      <c r="G19" s="33"/>
      <c r="H19" s="33"/>
    </row>
    <row r="20" spans="1:8" x14ac:dyDescent="0.3">
      <c r="A20" s="6" t="s">
        <v>879</v>
      </c>
      <c r="B20" s="6" t="s">
        <v>880</v>
      </c>
      <c r="C20" s="6" t="s">
        <v>15</v>
      </c>
      <c r="D20" s="6">
        <v>110</v>
      </c>
      <c r="E20" s="33">
        <v>45008</v>
      </c>
      <c r="F20" s="33">
        <v>45471</v>
      </c>
      <c r="G20" s="33"/>
      <c r="H20" s="33"/>
    </row>
    <row r="21" spans="1:8" x14ac:dyDescent="0.3">
      <c r="A21" s="6" t="s">
        <v>883</v>
      </c>
      <c r="B21" s="6" t="s">
        <v>884</v>
      </c>
      <c r="C21" s="6" t="s">
        <v>15</v>
      </c>
      <c r="D21" s="6">
        <v>220</v>
      </c>
      <c r="E21" s="33"/>
      <c r="F21" s="33"/>
      <c r="G21" s="33"/>
      <c r="H21" s="33"/>
    </row>
    <row r="22" spans="1:8" x14ac:dyDescent="0.3">
      <c r="A22" s="6" t="s">
        <v>887</v>
      </c>
      <c r="B22" s="6" t="s">
        <v>888</v>
      </c>
      <c r="C22" s="6" t="s">
        <v>107</v>
      </c>
      <c r="D22" s="6" t="s">
        <v>382</v>
      </c>
      <c r="E22" s="33"/>
      <c r="F22" s="33"/>
      <c r="G22" s="33"/>
      <c r="H22" s="33"/>
    </row>
    <row r="23" spans="1:8" x14ac:dyDescent="0.3">
      <c r="A23" s="6" t="s">
        <v>889</v>
      </c>
      <c r="B23" s="6" t="s">
        <v>890</v>
      </c>
      <c r="C23" s="6" t="s">
        <v>107</v>
      </c>
      <c r="D23" s="6" t="s">
        <v>382</v>
      </c>
      <c r="E23" s="33"/>
      <c r="F23" s="33"/>
      <c r="G23" s="33"/>
      <c r="H23" s="33"/>
    </row>
    <row r="24" spans="1:8" x14ac:dyDescent="0.3">
      <c r="A24" s="6" t="s">
        <v>891</v>
      </c>
      <c r="B24" s="6" t="s">
        <v>892</v>
      </c>
      <c r="C24" s="6" t="s">
        <v>107</v>
      </c>
      <c r="D24" s="6">
        <v>110</v>
      </c>
      <c r="E24" s="33">
        <v>45476</v>
      </c>
      <c r="F24" s="33"/>
      <c r="G24" s="33"/>
      <c r="H24" s="33"/>
    </row>
    <row r="25" spans="1:8" x14ac:dyDescent="0.3">
      <c r="A25" s="6" t="s">
        <v>893</v>
      </c>
      <c r="B25" s="6" t="s">
        <v>456</v>
      </c>
      <c r="C25" s="6" t="s">
        <v>15</v>
      </c>
      <c r="D25" s="6">
        <v>110</v>
      </c>
      <c r="E25" s="33"/>
      <c r="F25" s="33"/>
      <c r="G25" s="33"/>
      <c r="H25" s="33"/>
    </row>
    <row r="26" spans="1:8" x14ac:dyDescent="0.3">
      <c r="A26" s="6" t="s">
        <v>894</v>
      </c>
      <c r="B26" s="6" t="s">
        <v>895</v>
      </c>
      <c r="C26" s="6" t="s">
        <v>15</v>
      </c>
      <c r="D26" s="6"/>
      <c r="E26" s="33"/>
      <c r="F26" s="33"/>
      <c r="G26" s="33"/>
      <c r="H26" s="33"/>
    </row>
    <row r="27" spans="1:8" x14ac:dyDescent="0.3">
      <c r="A27" s="6" t="s">
        <v>896</v>
      </c>
      <c r="B27" s="6" t="s">
        <v>897</v>
      </c>
      <c r="C27" s="6" t="s">
        <v>15</v>
      </c>
      <c r="D27" s="6">
        <v>220</v>
      </c>
      <c r="E27" s="33"/>
      <c r="F27" s="33"/>
      <c r="G27" s="33"/>
      <c r="H27" s="33"/>
    </row>
    <row r="28" spans="1:8" x14ac:dyDescent="0.3">
      <c r="A28" s="6" t="s">
        <v>898</v>
      </c>
      <c r="B28" s="6" t="s">
        <v>899</v>
      </c>
      <c r="C28" s="6" t="s">
        <v>15</v>
      </c>
      <c r="D28" s="6">
        <v>110</v>
      </c>
      <c r="E28" s="33"/>
      <c r="F28" s="33"/>
      <c r="G28" s="33"/>
      <c r="H28" s="33"/>
    </row>
    <row r="29" spans="1:8" x14ac:dyDescent="0.3">
      <c r="A29" s="6" t="s">
        <v>900</v>
      </c>
      <c r="B29" s="6" t="s">
        <v>901</v>
      </c>
      <c r="C29" s="6" t="s">
        <v>15</v>
      </c>
      <c r="D29" s="6">
        <v>110</v>
      </c>
      <c r="E29" s="33"/>
      <c r="F29" s="33"/>
      <c r="G29" s="33"/>
      <c r="H29" s="33"/>
    </row>
    <row r="30" spans="1:8" x14ac:dyDescent="0.3">
      <c r="A30" s="6" t="s">
        <v>902</v>
      </c>
      <c r="B30" s="6" t="s">
        <v>903</v>
      </c>
      <c r="C30" s="6" t="s">
        <v>15</v>
      </c>
      <c r="D30" s="6">
        <v>110</v>
      </c>
      <c r="E30" s="33">
        <v>45022</v>
      </c>
      <c r="F30" s="33">
        <v>46009</v>
      </c>
      <c r="G30" s="33"/>
      <c r="H30" s="33"/>
    </row>
    <row r="31" spans="1:8" x14ac:dyDescent="0.3">
      <c r="A31" s="6" t="s">
        <v>904</v>
      </c>
      <c r="B31" s="6" t="s">
        <v>905</v>
      </c>
      <c r="C31" s="6" t="s">
        <v>107</v>
      </c>
      <c r="D31" s="6">
        <v>220</v>
      </c>
      <c r="E31" s="33"/>
      <c r="F31" s="33"/>
      <c r="G31" s="33"/>
      <c r="H31" s="33"/>
    </row>
    <row r="32" spans="1:8" x14ac:dyDescent="0.3">
      <c r="A32" s="6" t="s">
        <v>906</v>
      </c>
      <c r="B32" s="6" t="s">
        <v>907</v>
      </c>
      <c r="C32" s="6" t="s">
        <v>107</v>
      </c>
      <c r="D32" s="6"/>
      <c r="E32" s="33"/>
      <c r="F32" s="33"/>
      <c r="G32" s="33"/>
      <c r="H32" s="33"/>
    </row>
    <row r="33" spans="1:8" x14ac:dyDescent="0.3">
      <c r="A33" s="6" t="s">
        <v>908</v>
      </c>
      <c r="B33" s="6" t="s">
        <v>909</v>
      </c>
      <c r="C33" s="6" t="s">
        <v>107</v>
      </c>
      <c r="D33" s="6"/>
      <c r="E33" s="33"/>
      <c r="F33" s="33"/>
      <c r="G33" s="33"/>
      <c r="H33" s="33"/>
    </row>
    <row r="34" spans="1:8" x14ac:dyDescent="0.3">
      <c r="A34" s="6" t="s">
        <v>910</v>
      </c>
      <c r="B34" s="6" t="s">
        <v>911</v>
      </c>
      <c r="C34" s="6" t="s">
        <v>107</v>
      </c>
      <c r="D34" s="6"/>
      <c r="E34" s="33"/>
      <c r="F34" s="33"/>
      <c r="G34" s="33"/>
      <c r="H34" s="33"/>
    </row>
    <row r="35" spans="1:8" x14ac:dyDescent="0.3">
      <c r="A35" s="6" t="s">
        <v>912</v>
      </c>
      <c r="B35" s="6" t="s">
        <v>913</v>
      </c>
      <c r="C35" s="6" t="s">
        <v>15</v>
      </c>
      <c r="D35" s="6">
        <v>110</v>
      </c>
      <c r="E35" s="33"/>
      <c r="F35" s="33"/>
      <c r="G35" s="33"/>
      <c r="H35" s="33"/>
    </row>
    <row r="36" spans="1:8" x14ac:dyDescent="0.3">
      <c r="A36" s="6" t="s">
        <v>916</v>
      </c>
      <c r="B36" s="6" t="s">
        <v>917</v>
      </c>
      <c r="C36" s="6" t="s">
        <v>15</v>
      </c>
      <c r="D36" s="6"/>
      <c r="E36" s="33"/>
      <c r="F36" s="33"/>
      <c r="G36" s="33"/>
      <c r="H36" s="33"/>
    </row>
    <row r="37" spans="1:8" x14ac:dyDescent="0.3">
      <c r="A37" s="6" t="s">
        <v>918</v>
      </c>
      <c r="B37" s="6" t="s">
        <v>919</v>
      </c>
      <c r="C37" s="6" t="s">
        <v>831</v>
      </c>
      <c r="D37" s="6"/>
      <c r="E37" s="33"/>
      <c r="F37" s="33"/>
      <c r="G37" s="33"/>
      <c r="H37" s="33"/>
    </row>
    <row r="38" spans="1:8" x14ac:dyDescent="0.3">
      <c r="A38" s="6" t="s">
        <v>920</v>
      </c>
      <c r="B38" s="6" t="s">
        <v>921</v>
      </c>
      <c r="C38" s="6" t="s">
        <v>831</v>
      </c>
      <c r="D38" s="6"/>
      <c r="E38" s="33"/>
      <c r="F38" s="33"/>
      <c r="G38" s="33"/>
      <c r="H38" s="33"/>
    </row>
    <row r="39" spans="1:8" x14ac:dyDescent="0.3">
      <c r="A39" s="6" t="s">
        <v>922</v>
      </c>
      <c r="B39" s="6" t="s">
        <v>923</v>
      </c>
      <c r="C39" s="6" t="s">
        <v>831</v>
      </c>
      <c r="D39" s="6"/>
      <c r="E39" s="33"/>
      <c r="F39" s="33"/>
      <c r="G39" s="33"/>
      <c r="H39" s="33"/>
    </row>
    <row r="40" spans="1:8" x14ac:dyDescent="0.3">
      <c r="A40" s="6" t="s">
        <v>924</v>
      </c>
      <c r="B40" s="6" t="s">
        <v>925</v>
      </c>
      <c r="C40" s="6" t="s">
        <v>831</v>
      </c>
      <c r="D40" s="6"/>
      <c r="E40" s="33"/>
      <c r="F40" s="33"/>
      <c r="G40" s="33"/>
      <c r="H40" s="33"/>
    </row>
    <row r="41" spans="1:8" x14ac:dyDescent="0.3">
      <c r="A41" s="6" t="s">
        <v>926</v>
      </c>
      <c r="B41" s="6" t="s">
        <v>927</v>
      </c>
      <c r="C41" s="6" t="s">
        <v>831</v>
      </c>
      <c r="D41" s="6"/>
      <c r="E41" s="33"/>
      <c r="F41" s="33"/>
      <c r="G41" s="33"/>
      <c r="H41" s="33"/>
    </row>
    <row r="42" spans="1:8" x14ac:dyDescent="0.3">
      <c r="A42" s="6" t="s">
        <v>928</v>
      </c>
      <c r="B42" s="6" t="s">
        <v>929</v>
      </c>
      <c r="C42" s="6" t="s">
        <v>831</v>
      </c>
      <c r="D42" s="6"/>
      <c r="E42" s="33"/>
      <c r="F42" s="33"/>
      <c r="G42" s="33"/>
      <c r="H42" s="33"/>
    </row>
    <row r="43" spans="1:8" x14ac:dyDescent="0.3">
      <c r="A43" s="6" t="s">
        <v>930</v>
      </c>
      <c r="B43" s="6" t="s">
        <v>931</v>
      </c>
      <c r="C43" s="6" t="s">
        <v>831</v>
      </c>
      <c r="D43" s="6"/>
      <c r="E43" s="33"/>
      <c r="F43" s="33"/>
      <c r="G43" s="33"/>
      <c r="H43" s="33"/>
    </row>
    <row r="44" spans="1:8" x14ac:dyDescent="0.3">
      <c r="A44" s="6" t="s">
        <v>932</v>
      </c>
      <c r="B44" s="6" t="s">
        <v>933</v>
      </c>
      <c r="C44" s="6" t="s">
        <v>831</v>
      </c>
      <c r="D44" s="6"/>
      <c r="E44" s="33"/>
      <c r="F44" s="33"/>
      <c r="G44" s="33"/>
      <c r="H44" s="33"/>
    </row>
    <row r="45" spans="1:8" x14ac:dyDescent="0.3">
      <c r="A45" s="6" t="s">
        <v>934</v>
      </c>
      <c r="B45" s="6" t="s">
        <v>935</v>
      </c>
      <c r="C45" s="6" t="s">
        <v>831</v>
      </c>
      <c r="D45" s="6"/>
      <c r="E45" s="33"/>
      <c r="F45" s="33"/>
      <c r="G45" s="33"/>
      <c r="H45" s="33"/>
    </row>
    <row r="46" spans="1:8" x14ac:dyDescent="0.3">
      <c r="A46" s="6" t="s">
        <v>936</v>
      </c>
      <c r="B46" s="6" t="s">
        <v>937</v>
      </c>
      <c r="C46" s="6" t="s">
        <v>831</v>
      </c>
      <c r="D46" s="6"/>
      <c r="E46" s="33"/>
      <c r="F46" s="33"/>
      <c r="G46" s="33"/>
      <c r="H46" s="33"/>
    </row>
    <row r="47" spans="1:8" x14ac:dyDescent="0.3">
      <c r="A47" s="6" t="s">
        <v>938</v>
      </c>
      <c r="B47" s="6" t="s">
        <v>939</v>
      </c>
      <c r="C47" s="6" t="s">
        <v>831</v>
      </c>
      <c r="D47" s="6"/>
      <c r="E47" s="33"/>
      <c r="F47" s="33"/>
      <c r="G47" s="33"/>
      <c r="H47" s="33"/>
    </row>
    <row r="48" spans="1:8" x14ac:dyDescent="0.3">
      <c r="A48" s="6" t="s">
        <v>940</v>
      </c>
      <c r="B48" s="6" t="s">
        <v>941</v>
      </c>
      <c r="C48" s="6" t="s">
        <v>831</v>
      </c>
      <c r="D48" s="6"/>
      <c r="E48" s="33"/>
      <c r="F48" s="33"/>
      <c r="G48" s="33"/>
      <c r="H48" s="33"/>
    </row>
    <row r="49" spans="1:8" x14ac:dyDescent="0.3">
      <c r="A49" s="6" t="s">
        <v>942</v>
      </c>
      <c r="B49" s="6" t="s">
        <v>943</v>
      </c>
      <c r="C49" s="6" t="s">
        <v>831</v>
      </c>
      <c r="D49" s="6"/>
      <c r="E49" s="33"/>
      <c r="F49" s="33"/>
      <c r="G49" s="33"/>
      <c r="H49" s="33"/>
    </row>
    <row r="50" spans="1:8" x14ac:dyDescent="0.3">
      <c r="A50" s="6" t="s">
        <v>944</v>
      </c>
      <c r="B50" s="6" t="s">
        <v>945</v>
      </c>
      <c r="C50" s="6" t="s">
        <v>831</v>
      </c>
      <c r="D50" s="6"/>
      <c r="E50" s="33"/>
      <c r="F50" s="33"/>
      <c r="G50" s="33"/>
      <c r="H50" s="33"/>
    </row>
    <row r="51" spans="1:8" x14ac:dyDescent="0.3">
      <c r="A51" s="6" t="s">
        <v>946</v>
      </c>
      <c r="B51" s="6" t="s">
        <v>947</v>
      </c>
      <c r="C51" s="6" t="s">
        <v>831</v>
      </c>
      <c r="D51" s="6"/>
      <c r="E51" s="33"/>
      <c r="F51" s="33"/>
      <c r="G51" s="33"/>
      <c r="H51" s="33"/>
    </row>
    <row r="52" spans="1:8" x14ac:dyDescent="0.3">
      <c r="A52" s="6" t="s">
        <v>948</v>
      </c>
      <c r="B52" s="6" t="s">
        <v>949</v>
      </c>
      <c r="C52" s="6" t="s">
        <v>831</v>
      </c>
      <c r="D52" s="6"/>
      <c r="E52" s="33"/>
      <c r="F52" s="33"/>
      <c r="G52" s="33"/>
      <c r="H52" s="33"/>
    </row>
    <row r="53" spans="1:8" x14ac:dyDescent="0.3">
      <c r="A53" s="6" t="s">
        <v>950</v>
      </c>
      <c r="B53" s="6" t="s">
        <v>951</v>
      </c>
      <c r="C53" s="6" t="s">
        <v>831</v>
      </c>
      <c r="D53" s="6"/>
      <c r="E53" s="33"/>
      <c r="F53" s="33"/>
      <c r="G53" s="33"/>
      <c r="H53" s="33"/>
    </row>
    <row r="54" spans="1:8" x14ac:dyDescent="0.3">
      <c r="A54" s="6" t="s">
        <v>952</v>
      </c>
      <c r="B54" s="6" t="s">
        <v>953</v>
      </c>
      <c r="C54" s="6" t="s">
        <v>831</v>
      </c>
      <c r="D54" s="6"/>
      <c r="E54" s="33"/>
      <c r="F54" s="33"/>
      <c r="G54" s="33"/>
      <c r="H54" s="33"/>
    </row>
    <row r="55" spans="1:8" x14ac:dyDescent="0.3">
      <c r="A55" s="6" t="s">
        <v>954</v>
      </c>
      <c r="B55" s="6" t="s">
        <v>955</v>
      </c>
      <c r="C55" s="6" t="s">
        <v>831</v>
      </c>
      <c r="D55" s="6"/>
      <c r="E55" s="33"/>
      <c r="F55" s="33"/>
      <c r="G55" s="33"/>
      <c r="H55" s="33"/>
    </row>
    <row r="56" spans="1:8" x14ac:dyDescent="0.3">
      <c r="A56" s="6" t="s">
        <v>956</v>
      </c>
      <c r="B56" s="6" t="s">
        <v>957</v>
      </c>
      <c r="C56" s="6" t="s">
        <v>831</v>
      </c>
      <c r="D56" s="6"/>
      <c r="E56" s="33"/>
      <c r="F56" s="33"/>
      <c r="G56" s="33"/>
      <c r="H56" s="33"/>
    </row>
    <row r="57" spans="1:8" x14ac:dyDescent="0.3">
      <c r="A57" s="6" t="s">
        <v>958</v>
      </c>
      <c r="B57" s="6" t="s">
        <v>959</v>
      </c>
      <c r="C57" s="6" t="s">
        <v>831</v>
      </c>
      <c r="D57" s="6"/>
      <c r="E57" s="33"/>
      <c r="F57" s="33"/>
      <c r="G57" s="33"/>
      <c r="H57" s="33"/>
    </row>
    <row r="58" spans="1:8" x14ac:dyDescent="0.3">
      <c r="A58" s="6" t="s">
        <v>960</v>
      </c>
      <c r="B58" s="6" t="s">
        <v>961</v>
      </c>
      <c r="C58" s="6" t="s">
        <v>831</v>
      </c>
      <c r="D58" s="6"/>
      <c r="E58" s="33"/>
      <c r="F58" s="33"/>
      <c r="G58" s="33"/>
      <c r="H58" s="33"/>
    </row>
    <row r="59" spans="1:8" x14ac:dyDescent="0.3">
      <c r="A59" s="6" t="s">
        <v>962</v>
      </c>
      <c r="B59" s="6" t="s">
        <v>963</v>
      </c>
      <c r="C59" s="6" t="s">
        <v>831</v>
      </c>
      <c r="D59" s="6"/>
      <c r="E59" s="33"/>
      <c r="F59" s="33"/>
      <c r="G59" s="33"/>
      <c r="H59" s="33"/>
    </row>
    <row r="60" spans="1:8" x14ac:dyDescent="0.3">
      <c r="A60" s="6" t="s">
        <v>964</v>
      </c>
      <c r="B60" s="6" t="s">
        <v>965</v>
      </c>
      <c r="C60" s="6" t="s">
        <v>831</v>
      </c>
      <c r="D60" s="6"/>
      <c r="E60" s="33"/>
      <c r="F60" s="33"/>
      <c r="G60" s="33"/>
      <c r="H60" s="33"/>
    </row>
    <row r="61" spans="1:8" x14ac:dyDescent="0.3">
      <c r="A61" s="6" t="s">
        <v>966</v>
      </c>
      <c r="B61" s="6" t="s">
        <v>967</v>
      </c>
      <c r="C61" s="6" t="s">
        <v>831</v>
      </c>
      <c r="D61" s="6"/>
      <c r="E61" s="33"/>
      <c r="F61" s="33"/>
      <c r="G61" s="33"/>
      <c r="H61" s="33"/>
    </row>
    <row r="62" spans="1:8" x14ac:dyDescent="0.3">
      <c r="A62" s="6" t="s">
        <v>968</v>
      </c>
      <c r="B62" s="6" t="s">
        <v>969</v>
      </c>
      <c r="C62" s="6" t="s">
        <v>831</v>
      </c>
      <c r="D62" s="6"/>
      <c r="E62" s="33"/>
      <c r="F62" s="33"/>
      <c r="G62" s="33"/>
      <c r="H62" s="33"/>
    </row>
    <row r="63" spans="1:8" x14ac:dyDescent="0.3">
      <c r="A63" s="6" t="s">
        <v>970</v>
      </c>
      <c r="B63" s="6" t="s">
        <v>971</v>
      </c>
      <c r="C63" s="6" t="s">
        <v>831</v>
      </c>
      <c r="D63" s="6"/>
      <c r="E63" s="33"/>
      <c r="F63" s="33"/>
      <c r="G63" s="33"/>
      <c r="H63" s="33"/>
    </row>
    <row r="64" spans="1:8" x14ac:dyDescent="0.3">
      <c r="A64" s="6" t="s">
        <v>972</v>
      </c>
      <c r="B64" s="6" t="s">
        <v>973</v>
      </c>
      <c r="C64" s="6" t="s">
        <v>831</v>
      </c>
      <c r="D64" s="6"/>
      <c r="E64" s="33"/>
      <c r="F64" s="33"/>
      <c r="G64" s="33"/>
      <c r="H64" s="33"/>
    </row>
    <row r="65" spans="1:8" x14ac:dyDescent="0.3">
      <c r="A65" s="6" t="s">
        <v>974</v>
      </c>
      <c r="B65" s="6" t="s">
        <v>975</v>
      </c>
      <c r="C65" s="6" t="s">
        <v>831</v>
      </c>
      <c r="D65" s="6"/>
      <c r="E65" s="33"/>
      <c r="F65" s="33"/>
      <c r="G65" s="33"/>
      <c r="H65" s="33"/>
    </row>
    <row r="66" spans="1:8" x14ac:dyDescent="0.3">
      <c r="A66" s="6" t="s">
        <v>976</v>
      </c>
      <c r="B66" s="6" t="s">
        <v>977</v>
      </c>
      <c r="C66" s="6" t="s">
        <v>831</v>
      </c>
      <c r="D66" s="6"/>
      <c r="E66" s="33"/>
      <c r="F66" s="33"/>
      <c r="G66" s="33"/>
      <c r="H66" s="33"/>
    </row>
    <row r="67" spans="1:8" x14ac:dyDescent="0.3">
      <c r="A67" s="6" t="s">
        <v>978</v>
      </c>
      <c r="B67" s="6" t="s">
        <v>979</v>
      </c>
      <c r="C67" s="6" t="s">
        <v>831</v>
      </c>
      <c r="D67" s="6"/>
      <c r="E67" s="33"/>
      <c r="F67" s="33"/>
      <c r="G67" s="33"/>
      <c r="H67" s="33"/>
    </row>
    <row r="68" spans="1:8" x14ac:dyDescent="0.3">
      <c r="A68" s="6" t="s">
        <v>980</v>
      </c>
      <c r="B68" s="6" t="s">
        <v>981</v>
      </c>
      <c r="C68" s="6" t="s">
        <v>831</v>
      </c>
      <c r="D68" s="6"/>
      <c r="E68" s="33"/>
      <c r="F68" s="33"/>
      <c r="G68" s="33"/>
      <c r="H68" s="33"/>
    </row>
    <row r="69" spans="1:8" x14ac:dyDescent="0.3">
      <c r="A69" s="6" t="s">
        <v>982</v>
      </c>
      <c r="B69" s="6" t="s">
        <v>983</v>
      </c>
      <c r="C69" s="6" t="s">
        <v>831</v>
      </c>
      <c r="D69" s="6"/>
      <c r="E69" s="33"/>
      <c r="F69" s="33"/>
      <c r="G69" s="33"/>
      <c r="H69" s="33"/>
    </row>
    <row r="70" spans="1:8" x14ac:dyDescent="0.3">
      <c r="A70" s="6" t="s">
        <v>984</v>
      </c>
      <c r="B70" s="6" t="s">
        <v>985</v>
      </c>
      <c r="C70" s="6" t="s">
        <v>831</v>
      </c>
      <c r="D70" s="6"/>
      <c r="E70" s="33"/>
      <c r="F70" s="33"/>
      <c r="G70" s="33"/>
      <c r="H70" s="33"/>
    </row>
    <row r="71" spans="1:8" x14ac:dyDescent="0.3">
      <c r="A71" s="6" t="s">
        <v>986</v>
      </c>
      <c r="B71" s="6" t="s">
        <v>987</v>
      </c>
      <c r="C71" s="6" t="s">
        <v>831</v>
      </c>
      <c r="D71" s="6"/>
      <c r="E71" s="33"/>
      <c r="F71" s="33"/>
      <c r="G71" s="33"/>
      <c r="H71" s="33"/>
    </row>
    <row r="72" spans="1:8" x14ac:dyDescent="0.3">
      <c r="A72" s="6" t="s">
        <v>988</v>
      </c>
      <c r="B72" s="6" t="s">
        <v>989</v>
      </c>
      <c r="C72" s="6" t="s">
        <v>831</v>
      </c>
      <c r="D72" s="6"/>
      <c r="E72" s="33"/>
      <c r="F72" s="33"/>
      <c r="G72" s="33"/>
      <c r="H72" s="33"/>
    </row>
    <row r="73" spans="1:8" x14ac:dyDescent="0.3">
      <c r="A73" s="6" t="s">
        <v>990</v>
      </c>
      <c r="B73" s="6" t="s">
        <v>624</v>
      </c>
      <c r="C73" s="6" t="s">
        <v>831</v>
      </c>
      <c r="D73" s="6"/>
      <c r="E73" s="33"/>
      <c r="F73" s="33"/>
      <c r="G73" s="33"/>
      <c r="H73" s="33"/>
    </row>
    <row r="74" spans="1:8" x14ac:dyDescent="0.3">
      <c r="A74" s="6" t="s">
        <v>991</v>
      </c>
      <c r="B74" s="6" t="s">
        <v>992</v>
      </c>
      <c r="C74" s="6" t="s">
        <v>831</v>
      </c>
      <c r="D74" s="6"/>
      <c r="E74" s="33"/>
      <c r="F74" s="33"/>
      <c r="G74" s="33"/>
      <c r="H74" s="33"/>
    </row>
    <row r="75" spans="1:8" x14ac:dyDescent="0.3">
      <c r="A75" s="6" t="s">
        <v>993</v>
      </c>
      <c r="B75" s="6" t="s">
        <v>994</v>
      </c>
      <c r="C75" s="6" t="s">
        <v>831</v>
      </c>
      <c r="D75" s="6"/>
      <c r="E75" s="33"/>
      <c r="F75" s="33"/>
      <c r="G75" s="33"/>
      <c r="H75" s="33"/>
    </row>
    <row r="76" spans="1:8" x14ac:dyDescent="0.3">
      <c r="A76" s="6" t="s">
        <v>995</v>
      </c>
      <c r="B76" s="6" t="s">
        <v>996</v>
      </c>
      <c r="C76" s="6" t="s">
        <v>831</v>
      </c>
      <c r="D76" s="6"/>
      <c r="E76" s="33"/>
      <c r="F76" s="33"/>
      <c r="G76" s="33"/>
      <c r="H76" s="33"/>
    </row>
    <row r="77" spans="1:8" x14ac:dyDescent="0.3">
      <c r="A77" s="6" t="s">
        <v>997</v>
      </c>
      <c r="B77" s="6" t="s">
        <v>998</v>
      </c>
      <c r="C77" s="6" t="s">
        <v>831</v>
      </c>
      <c r="D77" s="6"/>
      <c r="E77" s="33"/>
      <c r="F77" s="33"/>
      <c r="G77" s="33"/>
      <c r="H77" s="33"/>
    </row>
    <row r="78" spans="1:8" x14ac:dyDescent="0.3">
      <c r="A78" s="6" t="s">
        <v>999</v>
      </c>
      <c r="B78" s="6" t="s">
        <v>1000</v>
      </c>
      <c r="C78" s="6" t="s">
        <v>831</v>
      </c>
      <c r="D78" s="6"/>
      <c r="E78" s="33"/>
      <c r="F78" s="33"/>
      <c r="G78" s="33"/>
      <c r="H78" s="33"/>
    </row>
    <row r="79" spans="1:8" x14ac:dyDescent="0.3">
      <c r="A79" s="6" t="s">
        <v>1001</v>
      </c>
      <c r="B79" s="6" t="s">
        <v>1002</v>
      </c>
      <c r="C79" s="6" t="s">
        <v>831</v>
      </c>
      <c r="D79" s="6"/>
      <c r="E79" s="33"/>
      <c r="F79" s="33"/>
      <c r="G79" s="33"/>
      <c r="H79" s="33"/>
    </row>
    <row r="80" spans="1:8" x14ac:dyDescent="0.3">
      <c r="A80" s="6" t="s">
        <v>1003</v>
      </c>
      <c r="B80" s="6" t="s">
        <v>1004</v>
      </c>
      <c r="C80" s="6" t="s">
        <v>831</v>
      </c>
      <c r="D80" s="6"/>
      <c r="E80" s="33"/>
      <c r="F80" s="33"/>
      <c r="G80" s="33"/>
      <c r="H80" s="33"/>
    </row>
    <row r="81" spans="1:8" x14ac:dyDescent="0.3">
      <c r="A81" s="6" t="s">
        <v>1005</v>
      </c>
      <c r="B81" s="6" t="s">
        <v>1006</v>
      </c>
      <c r="C81" s="6" t="s">
        <v>831</v>
      </c>
      <c r="D81" s="6"/>
      <c r="E81" s="33"/>
      <c r="F81" s="33"/>
      <c r="G81" s="33"/>
      <c r="H81" s="33"/>
    </row>
    <row r="82" spans="1:8" x14ac:dyDescent="0.3">
      <c r="A82" s="6" t="s">
        <v>1007</v>
      </c>
      <c r="B82" s="6" t="s">
        <v>1008</v>
      </c>
      <c r="C82" s="6" t="s">
        <v>831</v>
      </c>
      <c r="D82" s="6"/>
      <c r="E82" s="33"/>
      <c r="F82" s="33"/>
      <c r="G82" s="33"/>
      <c r="H82" s="33"/>
    </row>
    <row r="83" spans="1:8" x14ac:dyDescent="0.3">
      <c r="A83" s="6" t="s">
        <v>1009</v>
      </c>
      <c r="B83" s="6" t="s">
        <v>1010</v>
      </c>
      <c r="C83" s="6" t="s">
        <v>831</v>
      </c>
      <c r="D83" s="6"/>
      <c r="E83" s="33"/>
      <c r="F83" s="33"/>
      <c r="G83" s="33"/>
      <c r="H83" s="33"/>
    </row>
    <row r="84" spans="1:8" x14ac:dyDescent="0.3">
      <c r="A84" s="6" t="s">
        <v>1011</v>
      </c>
      <c r="B84" s="6" t="s">
        <v>1012</v>
      </c>
      <c r="C84" s="6" t="s">
        <v>831</v>
      </c>
      <c r="D84" s="6"/>
      <c r="E84" s="33"/>
      <c r="F84" s="33"/>
      <c r="G84" s="33"/>
      <c r="H84" s="33"/>
    </row>
    <row r="85" spans="1:8" x14ac:dyDescent="0.3">
      <c r="A85" s="6" t="s">
        <v>1013</v>
      </c>
      <c r="B85" s="6" t="s">
        <v>1014</v>
      </c>
      <c r="C85" s="6" t="s">
        <v>831</v>
      </c>
      <c r="D85" s="6"/>
      <c r="E85" s="33"/>
      <c r="F85" s="33"/>
      <c r="G85" s="33"/>
      <c r="H85" s="33"/>
    </row>
    <row r="86" spans="1:8" x14ac:dyDescent="0.3">
      <c r="A86" s="6" t="s">
        <v>1015</v>
      </c>
      <c r="B86" s="6" t="s">
        <v>1016</v>
      </c>
      <c r="C86" s="6" t="s">
        <v>831</v>
      </c>
      <c r="D86" s="6"/>
      <c r="E86" s="33"/>
      <c r="F86" s="33"/>
      <c r="G86" s="33"/>
      <c r="H86" s="33"/>
    </row>
    <row r="87" spans="1:8" x14ac:dyDescent="0.3">
      <c r="A87" s="6" t="s">
        <v>1017</v>
      </c>
      <c r="B87" s="6" t="s">
        <v>1018</v>
      </c>
      <c r="C87" s="6" t="s">
        <v>831</v>
      </c>
      <c r="D87" s="6"/>
      <c r="E87" s="33"/>
      <c r="F87" s="33"/>
      <c r="G87" s="33"/>
      <c r="H87" s="33"/>
    </row>
    <row r="88" spans="1:8" x14ac:dyDescent="0.3">
      <c r="A88" s="6" t="s">
        <v>1019</v>
      </c>
      <c r="B88" s="6" t="s">
        <v>1020</v>
      </c>
      <c r="C88" s="6" t="s">
        <v>831</v>
      </c>
      <c r="D88" s="6"/>
      <c r="E88" s="33"/>
      <c r="F88" s="33"/>
      <c r="G88" s="33"/>
      <c r="H88" s="33"/>
    </row>
    <row r="89" spans="1:8" x14ac:dyDescent="0.3">
      <c r="A89" s="6" t="s">
        <v>1021</v>
      </c>
      <c r="B89" s="6" t="s">
        <v>1022</v>
      </c>
      <c r="C89" s="6" t="s">
        <v>831</v>
      </c>
      <c r="D89" s="6"/>
      <c r="E89" s="33"/>
      <c r="F89" s="33"/>
      <c r="G89" s="33"/>
      <c r="H89" s="33"/>
    </row>
    <row r="90" spans="1:8" x14ac:dyDescent="0.3">
      <c r="A90" s="6" t="s">
        <v>1023</v>
      </c>
      <c r="B90" s="6" t="s">
        <v>1024</v>
      </c>
      <c r="C90" s="6" t="s">
        <v>831</v>
      </c>
      <c r="D90" s="6"/>
      <c r="E90" s="33"/>
      <c r="F90" s="33"/>
      <c r="G90" s="33"/>
      <c r="H90" s="33"/>
    </row>
    <row r="91" spans="1:8" x14ac:dyDescent="0.3">
      <c r="A91" s="6" t="s">
        <v>1025</v>
      </c>
      <c r="B91" s="6" t="s">
        <v>1026</v>
      </c>
      <c r="C91" s="6" t="s">
        <v>831</v>
      </c>
      <c r="D91" s="6"/>
      <c r="E91" s="33"/>
      <c r="F91" s="33"/>
      <c r="G91" s="33"/>
      <c r="H91" s="33"/>
    </row>
    <row r="92" spans="1:8" x14ac:dyDescent="0.3">
      <c r="A92" s="6" t="s">
        <v>1027</v>
      </c>
      <c r="B92" s="6" t="s">
        <v>1028</v>
      </c>
      <c r="C92" s="6" t="s">
        <v>831</v>
      </c>
      <c r="D92" s="6"/>
      <c r="E92" s="33"/>
      <c r="F92" s="33"/>
      <c r="G92" s="33"/>
      <c r="H92" s="33"/>
    </row>
    <row r="93" spans="1:8" x14ac:dyDescent="0.3">
      <c r="A93" s="6" t="s">
        <v>1029</v>
      </c>
      <c r="B93" s="6" t="s">
        <v>1030</v>
      </c>
      <c r="C93" s="6" t="s">
        <v>831</v>
      </c>
      <c r="D93" s="6"/>
      <c r="E93" s="33"/>
      <c r="F93" s="33"/>
      <c r="G93" s="33"/>
      <c r="H93" s="33"/>
    </row>
    <row r="94" spans="1:8" x14ac:dyDescent="0.3">
      <c r="A94" s="6" t="s">
        <v>1031</v>
      </c>
      <c r="B94" s="6" t="s">
        <v>1032</v>
      </c>
      <c r="C94" s="6" t="s">
        <v>831</v>
      </c>
      <c r="D94" s="6"/>
      <c r="E94" s="33"/>
      <c r="F94" s="33"/>
      <c r="G94" s="33"/>
      <c r="H94" s="33"/>
    </row>
    <row r="95" spans="1:8" x14ac:dyDescent="0.3">
      <c r="A95" s="6" t="s">
        <v>1033</v>
      </c>
      <c r="B95" s="6" t="s">
        <v>1034</v>
      </c>
      <c r="C95" s="6" t="s">
        <v>831</v>
      </c>
      <c r="D95" s="6"/>
      <c r="E95" s="33"/>
      <c r="F95" s="33"/>
      <c r="G95" s="33"/>
      <c r="H95" s="33"/>
    </row>
    <row r="96" spans="1:8" x14ac:dyDescent="0.3">
      <c r="A96" s="6" t="s">
        <v>1035</v>
      </c>
      <c r="B96" s="6" t="s">
        <v>1036</v>
      </c>
      <c r="C96" s="6" t="s">
        <v>831</v>
      </c>
      <c r="D96" s="6"/>
      <c r="E96" s="33"/>
      <c r="F96" s="33"/>
      <c r="G96" s="33"/>
      <c r="H96" s="33"/>
    </row>
    <row r="97" spans="1:8" x14ac:dyDescent="0.3">
      <c r="A97" s="6" t="s">
        <v>1037</v>
      </c>
      <c r="B97" s="6" t="s">
        <v>1038</v>
      </c>
      <c r="C97" s="6" t="s">
        <v>831</v>
      </c>
      <c r="D97" s="6"/>
      <c r="E97" s="33"/>
      <c r="F97" s="33"/>
      <c r="G97" s="33"/>
      <c r="H97" s="33"/>
    </row>
    <row r="98" spans="1:8" x14ac:dyDescent="0.3">
      <c r="A98" s="6" t="s">
        <v>1039</v>
      </c>
      <c r="B98" s="6" t="s">
        <v>1040</v>
      </c>
      <c r="C98" s="6" t="s">
        <v>831</v>
      </c>
      <c r="D98" s="6"/>
      <c r="E98" s="33"/>
      <c r="F98" s="33"/>
      <c r="G98" s="33"/>
      <c r="H98" s="33"/>
    </row>
    <row r="99" spans="1:8" x14ac:dyDescent="0.3">
      <c r="A99" s="6" t="s">
        <v>1041</v>
      </c>
      <c r="B99" s="6" t="s">
        <v>1042</v>
      </c>
      <c r="C99" s="6" t="s">
        <v>831</v>
      </c>
      <c r="D99" s="6"/>
      <c r="E99" s="33"/>
      <c r="F99" s="33"/>
      <c r="G99" s="33"/>
      <c r="H99" s="33"/>
    </row>
    <row r="100" spans="1:8" x14ac:dyDescent="0.3">
      <c r="A100" s="6" t="s">
        <v>1043</v>
      </c>
      <c r="B100" s="6" t="s">
        <v>1044</v>
      </c>
      <c r="C100" s="6" t="s">
        <v>831</v>
      </c>
      <c r="D100" s="6"/>
      <c r="E100" s="33"/>
      <c r="F100" s="33"/>
      <c r="G100" s="33"/>
      <c r="H100" s="33"/>
    </row>
    <row r="101" spans="1:8" x14ac:dyDescent="0.3">
      <c r="A101" s="6" t="s">
        <v>1045</v>
      </c>
      <c r="B101" s="6" t="s">
        <v>1046</v>
      </c>
      <c r="C101" s="6" t="s">
        <v>831</v>
      </c>
      <c r="D101" s="6"/>
      <c r="E101" s="33"/>
      <c r="F101" s="33"/>
      <c r="G101" s="33"/>
      <c r="H101" s="33"/>
    </row>
    <row r="102" spans="1:8" x14ac:dyDescent="0.3">
      <c r="A102" s="6" t="s">
        <v>1047</v>
      </c>
      <c r="B102" s="6" t="s">
        <v>1048</v>
      </c>
      <c r="C102" s="6" t="s">
        <v>831</v>
      </c>
      <c r="D102" s="6"/>
      <c r="E102" s="33"/>
      <c r="F102" s="33"/>
      <c r="G102" s="33"/>
      <c r="H102" s="33"/>
    </row>
    <row r="103" spans="1:8" x14ac:dyDescent="0.3">
      <c r="A103" s="6" t="s">
        <v>1049</v>
      </c>
      <c r="B103" s="6" t="s">
        <v>1050</v>
      </c>
      <c r="C103" s="6" t="s">
        <v>831</v>
      </c>
      <c r="D103" s="6"/>
      <c r="E103" s="33"/>
      <c r="F103" s="33"/>
      <c r="G103" s="33"/>
      <c r="H103" s="33"/>
    </row>
    <row r="104" spans="1:8" x14ac:dyDescent="0.3">
      <c r="A104" s="6" t="s">
        <v>1051</v>
      </c>
      <c r="B104" s="6" t="s">
        <v>1052</v>
      </c>
      <c r="C104" s="6" t="s">
        <v>831</v>
      </c>
      <c r="D104" s="6"/>
      <c r="E104" s="33"/>
      <c r="F104" s="33"/>
      <c r="G104" s="33"/>
      <c r="H104" s="33"/>
    </row>
    <row r="105" spans="1:8" x14ac:dyDescent="0.3">
      <c r="A105" s="6" t="s">
        <v>1053</v>
      </c>
      <c r="B105" s="6" t="s">
        <v>1054</v>
      </c>
      <c r="C105" s="6" t="s">
        <v>831</v>
      </c>
      <c r="D105" s="6"/>
      <c r="E105" s="33"/>
      <c r="F105" s="33"/>
      <c r="G105" s="33"/>
      <c r="H105" s="33"/>
    </row>
    <row r="106" spans="1:8" x14ac:dyDescent="0.3">
      <c r="A106" s="6" t="s">
        <v>1055</v>
      </c>
      <c r="B106" s="6" t="s">
        <v>1056</v>
      </c>
      <c r="C106" s="6" t="s">
        <v>831</v>
      </c>
      <c r="D106" s="6"/>
      <c r="E106" s="33"/>
      <c r="F106" s="33"/>
      <c r="G106" s="33"/>
      <c r="H106" s="33"/>
    </row>
    <row r="107" spans="1:8" x14ac:dyDescent="0.3">
      <c r="A107" s="6" t="s">
        <v>1057</v>
      </c>
      <c r="B107" s="6" t="s">
        <v>1058</v>
      </c>
      <c r="C107" s="6" t="s">
        <v>831</v>
      </c>
      <c r="D107" s="6"/>
      <c r="E107" s="33"/>
      <c r="F107" s="33"/>
      <c r="G107" s="33"/>
      <c r="H107" s="33"/>
    </row>
    <row r="108" spans="1:8" x14ac:dyDescent="0.3">
      <c r="A108" s="6" t="s">
        <v>1059</v>
      </c>
      <c r="B108" s="6" t="s">
        <v>1060</v>
      </c>
      <c r="C108" s="6" t="s">
        <v>831</v>
      </c>
      <c r="D108" s="6"/>
      <c r="E108" s="33"/>
      <c r="F108" s="33"/>
      <c r="G108" s="33"/>
      <c r="H108" s="33"/>
    </row>
    <row r="109" spans="1:8" x14ac:dyDescent="0.3">
      <c r="A109" s="6" t="s">
        <v>1061</v>
      </c>
      <c r="B109" s="6" t="s">
        <v>1062</v>
      </c>
      <c r="C109" s="6" t="s">
        <v>831</v>
      </c>
      <c r="D109" s="6"/>
      <c r="E109" s="33"/>
      <c r="F109" s="33"/>
      <c r="G109" s="33"/>
      <c r="H109" s="33"/>
    </row>
    <row r="110" spans="1:8" x14ac:dyDescent="0.3">
      <c r="A110" s="6" t="s">
        <v>1063</v>
      </c>
      <c r="B110" s="6" t="s">
        <v>1064</v>
      </c>
      <c r="C110" s="6" t="s">
        <v>831</v>
      </c>
      <c r="D110" s="6"/>
      <c r="E110" s="33"/>
      <c r="F110" s="33"/>
      <c r="G110" s="33"/>
      <c r="H110" s="33"/>
    </row>
    <row r="111" spans="1:8" x14ac:dyDescent="0.3">
      <c r="A111" s="6" t="s">
        <v>1065</v>
      </c>
      <c r="B111" s="6" t="s">
        <v>1066</v>
      </c>
      <c r="C111" s="6" t="s">
        <v>831</v>
      </c>
      <c r="D111" s="6"/>
      <c r="E111" s="33"/>
      <c r="F111" s="33"/>
      <c r="G111" s="33"/>
      <c r="H111" s="33"/>
    </row>
    <row r="112" spans="1:8" x14ac:dyDescent="0.3">
      <c r="A112" s="6" t="s">
        <v>1067</v>
      </c>
      <c r="B112" s="6" t="s">
        <v>1068</v>
      </c>
      <c r="C112" s="6" t="s">
        <v>831</v>
      </c>
      <c r="D112" s="6"/>
      <c r="E112" s="33"/>
      <c r="F112" s="33"/>
      <c r="G112" s="33"/>
      <c r="H112" s="33"/>
    </row>
    <row r="113" spans="1:8" x14ac:dyDescent="0.3">
      <c r="A113" s="6" t="s">
        <v>1069</v>
      </c>
      <c r="B113" s="6" t="s">
        <v>1070</v>
      </c>
      <c r="C113" s="6" t="s">
        <v>831</v>
      </c>
      <c r="D113" s="6"/>
      <c r="E113" s="33"/>
      <c r="F113" s="33"/>
      <c r="G113" s="33"/>
      <c r="H113" s="33"/>
    </row>
    <row r="114" spans="1:8" x14ac:dyDescent="0.3">
      <c r="A114" s="6" t="s">
        <v>1071</v>
      </c>
      <c r="B114" s="6" t="s">
        <v>1072</v>
      </c>
      <c r="C114" s="6" t="s">
        <v>831</v>
      </c>
      <c r="D114" s="6"/>
      <c r="E114" s="33"/>
      <c r="F114" s="33"/>
      <c r="G114" s="33"/>
      <c r="H114" s="33"/>
    </row>
    <row r="115" spans="1:8" x14ac:dyDescent="0.3">
      <c r="A115" s="6" t="s">
        <v>1073</v>
      </c>
      <c r="B115" s="6" t="s">
        <v>1074</v>
      </c>
      <c r="C115" s="6" t="s">
        <v>831</v>
      </c>
      <c r="D115" s="6"/>
      <c r="E115" s="33"/>
      <c r="F115" s="33"/>
      <c r="G115" s="33"/>
      <c r="H115" s="33"/>
    </row>
    <row r="116" spans="1:8" x14ac:dyDescent="0.3">
      <c r="A116" s="6" t="s">
        <v>1075</v>
      </c>
      <c r="B116" s="6" t="s">
        <v>1076</v>
      </c>
      <c r="C116" s="6" t="s">
        <v>831</v>
      </c>
      <c r="D116" s="6"/>
      <c r="E116" s="33"/>
      <c r="F116" s="33"/>
      <c r="G116" s="33"/>
      <c r="H116" s="33"/>
    </row>
    <row r="117" spans="1:8" x14ac:dyDescent="0.3">
      <c r="A117" s="6" t="s">
        <v>1077</v>
      </c>
      <c r="B117" s="6" t="s">
        <v>1078</v>
      </c>
      <c r="C117" s="6" t="s">
        <v>831</v>
      </c>
      <c r="D117" s="6"/>
      <c r="E117" s="33"/>
      <c r="F117" s="33"/>
      <c r="G117" s="33"/>
      <c r="H117" s="33"/>
    </row>
    <row r="118" spans="1:8" x14ac:dyDescent="0.3">
      <c r="A118" s="6" t="s">
        <v>1079</v>
      </c>
      <c r="B118" s="6" t="s">
        <v>1080</v>
      </c>
      <c r="C118" s="6" t="s">
        <v>831</v>
      </c>
      <c r="D118" s="6"/>
      <c r="E118" s="33"/>
      <c r="F118" s="33"/>
      <c r="G118" s="33"/>
      <c r="H118" s="33"/>
    </row>
    <row r="119" spans="1:8" x14ac:dyDescent="0.3">
      <c r="A119" s="6" t="s">
        <v>1081</v>
      </c>
      <c r="B119" s="6" t="s">
        <v>588</v>
      </c>
      <c r="C119" s="6" t="s">
        <v>831</v>
      </c>
      <c r="D119" s="6"/>
      <c r="E119" s="33"/>
      <c r="F119" s="33"/>
      <c r="G119" s="33"/>
      <c r="H119" s="33"/>
    </row>
    <row r="120" spans="1:8" x14ac:dyDescent="0.3">
      <c r="A120" s="6" t="s">
        <v>1082</v>
      </c>
      <c r="B120" s="6" t="s">
        <v>1083</v>
      </c>
      <c r="C120" s="6" t="s">
        <v>831</v>
      </c>
      <c r="D120" s="6"/>
      <c r="E120" s="33"/>
      <c r="F120" s="33"/>
      <c r="G120" s="33"/>
      <c r="H120" s="33"/>
    </row>
    <row r="121" spans="1:8" x14ac:dyDescent="0.3">
      <c r="A121" s="6" t="s">
        <v>1084</v>
      </c>
      <c r="B121" s="6" t="s">
        <v>1085</v>
      </c>
      <c r="C121" s="6" t="s">
        <v>831</v>
      </c>
      <c r="D121" s="6"/>
      <c r="E121" s="33"/>
      <c r="F121" s="33"/>
      <c r="G121" s="33"/>
      <c r="H121" s="33"/>
    </row>
    <row r="122" spans="1:8" x14ac:dyDescent="0.3">
      <c r="A122" s="6" t="s">
        <v>1086</v>
      </c>
      <c r="B122" s="6" t="s">
        <v>1087</v>
      </c>
      <c r="C122" s="6" t="s">
        <v>831</v>
      </c>
      <c r="D122" s="6"/>
      <c r="E122" s="33"/>
      <c r="F122" s="33"/>
      <c r="G122" s="33"/>
      <c r="H122" s="33"/>
    </row>
    <row r="123" spans="1:8" x14ac:dyDescent="0.3">
      <c r="A123" s="6" t="s">
        <v>1088</v>
      </c>
      <c r="B123" s="6" t="s">
        <v>1089</v>
      </c>
      <c r="C123" s="6" t="s">
        <v>831</v>
      </c>
      <c r="D123" s="6"/>
      <c r="E123" s="33"/>
      <c r="F123" s="33"/>
      <c r="G123" s="33"/>
      <c r="H123" s="33"/>
    </row>
    <row r="124" spans="1:8" x14ac:dyDescent="0.3">
      <c r="A124" s="6" t="s">
        <v>1090</v>
      </c>
      <c r="B124" s="6" t="s">
        <v>1091</v>
      </c>
      <c r="C124" s="6" t="s">
        <v>831</v>
      </c>
      <c r="D124" s="6"/>
      <c r="E124" s="33"/>
      <c r="F124" s="33"/>
      <c r="G124" s="33"/>
      <c r="H124" s="33"/>
    </row>
    <row r="125" spans="1:8" x14ac:dyDescent="0.3">
      <c r="A125" s="6" t="s">
        <v>1092</v>
      </c>
      <c r="B125" s="6" t="s">
        <v>1093</v>
      </c>
      <c r="C125" s="6" t="s">
        <v>831</v>
      </c>
      <c r="D125" s="6"/>
      <c r="E125" s="33"/>
      <c r="F125" s="33"/>
      <c r="G125" s="33"/>
      <c r="H125" s="33"/>
    </row>
    <row r="126" spans="1:8" x14ac:dyDescent="0.3">
      <c r="A126" s="6" t="s">
        <v>1094</v>
      </c>
      <c r="B126" s="6" t="s">
        <v>1095</v>
      </c>
      <c r="C126" s="6" t="s">
        <v>831</v>
      </c>
      <c r="D126" s="6"/>
      <c r="E126" s="33"/>
      <c r="F126" s="33"/>
      <c r="G126" s="33"/>
      <c r="H126" s="33"/>
    </row>
    <row r="127" spans="1:8" x14ac:dyDescent="0.3">
      <c r="A127" s="6" t="s">
        <v>1096</v>
      </c>
      <c r="B127" s="6" t="s">
        <v>1097</v>
      </c>
      <c r="C127" s="6" t="s">
        <v>831</v>
      </c>
      <c r="D127" s="6"/>
      <c r="E127" s="33"/>
      <c r="F127" s="33"/>
      <c r="G127" s="33"/>
      <c r="H127" s="33"/>
    </row>
    <row r="128" spans="1:8" x14ac:dyDescent="0.3">
      <c r="A128" s="6" t="s">
        <v>1098</v>
      </c>
      <c r="B128" s="6" t="s">
        <v>1099</v>
      </c>
      <c r="C128" s="6" t="s">
        <v>831</v>
      </c>
      <c r="D128" s="6"/>
      <c r="E128" s="33"/>
      <c r="F128" s="33"/>
      <c r="G128" s="33"/>
      <c r="H128" s="33"/>
    </row>
    <row r="129" spans="1:8" x14ac:dyDescent="0.3">
      <c r="A129" s="6" t="s">
        <v>1100</v>
      </c>
      <c r="B129" s="6" t="s">
        <v>1101</v>
      </c>
      <c r="C129" s="6" t="s">
        <v>831</v>
      </c>
      <c r="D129" s="6"/>
      <c r="E129" s="33"/>
      <c r="F129" s="33"/>
      <c r="G129" s="33"/>
      <c r="H129" s="33"/>
    </row>
    <row r="130" spans="1:8" x14ac:dyDescent="0.3">
      <c r="A130" s="6" t="s">
        <v>1102</v>
      </c>
      <c r="B130" s="6" t="s">
        <v>1103</v>
      </c>
      <c r="C130" s="6" t="s">
        <v>831</v>
      </c>
      <c r="D130" s="6"/>
      <c r="E130" s="33"/>
      <c r="F130" s="33"/>
      <c r="G130" s="33"/>
      <c r="H130" s="33"/>
    </row>
    <row r="131" spans="1:8" x14ac:dyDescent="0.3">
      <c r="A131" s="6" t="s">
        <v>1104</v>
      </c>
      <c r="B131" s="6" t="s">
        <v>1105</v>
      </c>
      <c r="C131" s="6" t="s">
        <v>831</v>
      </c>
      <c r="D131" s="6"/>
      <c r="E131" s="33"/>
      <c r="F131" s="33"/>
      <c r="G131" s="33"/>
      <c r="H131" s="33"/>
    </row>
    <row r="132" spans="1:8" x14ac:dyDescent="0.3">
      <c r="A132" s="6" t="s">
        <v>1106</v>
      </c>
      <c r="B132" s="6" t="s">
        <v>1107</v>
      </c>
      <c r="C132" s="6" t="s">
        <v>831</v>
      </c>
      <c r="D132" s="6"/>
      <c r="E132" s="33"/>
      <c r="F132" s="33"/>
      <c r="G132" s="33"/>
      <c r="H132" s="33"/>
    </row>
    <row r="133" spans="1:8" x14ac:dyDescent="0.3">
      <c r="A133" s="6" t="s">
        <v>1108</v>
      </c>
      <c r="B133" s="6" t="s">
        <v>1109</v>
      </c>
      <c r="C133" s="6" t="s">
        <v>831</v>
      </c>
      <c r="D133" s="6"/>
      <c r="E133" s="33"/>
      <c r="F133" s="33"/>
      <c r="G133" s="33"/>
      <c r="H133" s="33"/>
    </row>
    <row r="134" spans="1:8" x14ac:dyDescent="0.3">
      <c r="A134" s="6" t="s">
        <v>1110</v>
      </c>
      <c r="B134" s="6" t="s">
        <v>1111</v>
      </c>
      <c r="C134" s="6" t="s">
        <v>831</v>
      </c>
      <c r="D134" s="6"/>
      <c r="E134" s="33"/>
      <c r="F134" s="33"/>
      <c r="G134" s="33"/>
      <c r="H134" s="33"/>
    </row>
    <row r="135" spans="1:8" x14ac:dyDescent="0.3">
      <c r="A135" s="6" t="s">
        <v>1112</v>
      </c>
      <c r="B135" s="6" t="s">
        <v>1113</v>
      </c>
      <c r="C135" s="6" t="s">
        <v>831</v>
      </c>
      <c r="D135" s="6"/>
      <c r="E135" s="33"/>
      <c r="F135" s="33"/>
      <c r="G135" s="33"/>
      <c r="H135" s="33"/>
    </row>
    <row r="136" spans="1:8" x14ac:dyDescent="0.3">
      <c r="A136" s="6" t="s">
        <v>1114</v>
      </c>
      <c r="B136" s="6" t="s">
        <v>1115</v>
      </c>
      <c r="C136" s="6" t="s">
        <v>831</v>
      </c>
      <c r="D136" s="6"/>
      <c r="E136" s="33"/>
      <c r="F136" s="33"/>
      <c r="G136" s="33"/>
      <c r="H136" s="33"/>
    </row>
    <row r="137" spans="1:8" x14ac:dyDescent="0.3">
      <c r="A137" s="6" t="s">
        <v>1116</v>
      </c>
      <c r="B137" s="6" t="s">
        <v>1117</v>
      </c>
      <c r="C137" s="6" t="s">
        <v>831</v>
      </c>
      <c r="D137" s="6"/>
      <c r="E137" s="33"/>
      <c r="F137" s="33"/>
      <c r="G137" s="33"/>
      <c r="H137" s="33"/>
    </row>
    <row r="138" spans="1:8" x14ac:dyDescent="0.3">
      <c r="A138" s="6" t="s">
        <v>1118</v>
      </c>
      <c r="B138" s="6" t="s">
        <v>1119</v>
      </c>
      <c r="C138" s="6" t="s">
        <v>831</v>
      </c>
      <c r="D138" s="6"/>
      <c r="E138" s="33"/>
      <c r="F138" s="33"/>
      <c r="G138" s="33"/>
      <c r="H138" s="33"/>
    </row>
    <row r="139" spans="1:8" x14ac:dyDescent="0.3">
      <c r="A139" s="6" t="s">
        <v>1120</v>
      </c>
      <c r="B139" s="6" t="s">
        <v>1121</v>
      </c>
      <c r="C139" s="6" t="s">
        <v>831</v>
      </c>
      <c r="D139" s="6"/>
      <c r="E139" s="33"/>
      <c r="F139" s="33"/>
      <c r="G139" s="33"/>
      <c r="H139" s="33"/>
    </row>
    <row r="140" spans="1:8" x14ac:dyDescent="0.3">
      <c r="A140" s="6" t="s">
        <v>1122</v>
      </c>
      <c r="B140" s="6" t="s">
        <v>1123</v>
      </c>
      <c r="C140" s="6" t="s">
        <v>831</v>
      </c>
      <c r="D140" s="6"/>
      <c r="E140" s="33"/>
      <c r="F140" s="33"/>
      <c r="G140" s="33"/>
      <c r="H140" s="33"/>
    </row>
    <row r="141" spans="1:8" x14ac:dyDescent="0.3">
      <c r="A141" s="6" t="s">
        <v>1124</v>
      </c>
      <c r="B141" s="6" t="s">
        <v>1125</v>
      </c>
      <c r="C141" s="6" t="s">
        <v>831</v>
      </c>
      <c r="D141" s="6"/>
      <c r="E141" s="33"/>
      <c r="F141" s="33"/>
      <c r="G141" s="33"/>
      <c r="H141" s="33"/>
    </row>
    <row r="142" spans="1:8" x14ac:dyDescent="0.3">
      <c r="A142" s="6" t="s">
        <v>1126</v>
      </c>
      <c r="B142" s="6" t="s">
        <v>1127</v>
      </c>
      <c r="C142" s="6" t="s">
        <v>831</v>
      </c>
      <c r="D142" s="6"/>
      <c r="E142" s="33"/>
      <c r="F142" s="33"/>
      <c r="G142" s="33"/>
      <c r="H142" s="33"/>
    </row>
    <row r="143" spans="1:8" x14ac:dyDescent="0.3">
      <c r="A143" s="6" t="s">
        <v>1128</v>
      </c>
      <c r="B143" s="6" t="s">
        <v>1129</v>
      </c>
      <c r="C143" s="6" t="s">
        <v>831</v>
      </c>
      <c r="D143" s="6"/>
      <c r="E143" s="33"/>
      <c r="F143" s="33"/>
      <c r="G143" s="33"/>
      <c r="H143" s="33"/>
    </row>
    <row r="144" spans="1:8" x14ac:dyDescent="0.3">
      <c r="A144" s="6" t="s">
        <v>1130</v>
      </c>
      <c r="B144" s="6" t="s">
        <v>1131</v>
      </c>
      <c r="C144" s="6" t="s">
        <v>831</v>
      </c>
      <c r="D144" s="6"/>
      <c r="E144" s="33"/>
      <c r="F144" s="33"/>
      <c r="G144" s="33"/>
      <c r="H144" s="33"/>
    </row>
    <row r="145" spans="1:8" x14ac:dyDescent="0.3">
      <c r="A145" s="6" t="s">
        <v>1132</v>
      </c>
      <c r="B145" s="6" t="s">
        <v>1133</v>
      </c>
      <c r="C145" s="6" t="s">
        <v>831</v>
      </c>
      <c r="D145" s="6"/>
      <c r="E145" s="33"/>
      <c r="F145" s="33"/>
      <c r="G145" s="33"/>
      <c r="H145" s="33"/>
    </row>
    <row r="146" spans="1:8" x14ac:dyDescent="0.3">
      <c r="A146" s="6" t="s">
        <v>1134</v>
      </c>
      <c r="B146" s="6" t="s">
        <v>1135</v>
      </c>
      <c r="C146" s="6" t="s">
        <v>831</v>
      </c>
      <c r="D146" s="6"/>
      <c r="E146" s="33"/>
      <c r="F146" s="33"/>
      <c r="G146" s="33"/>
      <c r="H146" s="33"/>
    </row>
    <row r="147" spans="1:8" x14ac:dyDescent="0.3">
      <c r="A147" s="6" t="s">
        <v>1136</v>
      </c>
      <c r="B147" s="6" t="s">
        <v>1137</v>
      </c>
      <c r="C147" s="6" t="s">
        <v>831</v>
      </c>
      <c r="D147" s="6"/>
      <c r="E147" s="33"/>
      <c r="F147" s="33"/>
      <c r="G147" s="33"/>
      <c r="H147" s="33"/>
    </row>
  </sheetData>
  <sheetProtection algorithmName="SHA-512" hashValue="iUOmbpOcrl9V0q43OJlWVv5XrEZl2Fv+iZRzGkppdMq4n/WgfFFSw06Xj9ma+5KxlRjTgUpcttY3MkGcdQff6g==" saltValue="V7vqs5JsjordWz0KmZRSkA==" spinCount="100000" sheet="1" objects="1" scenarios="1" sort="0" autoFilter="0" pivotTables="0"/>
  <mergeCells count="1">
    <mergeCell ref="A3:H3"/>
  </mergeCells>
  <phoneticPr fontId="7"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DE990-24A6-4700-8DA7-D84D2A041AF6}">
  <sheetPr>
    <pageSetUpPr autoPageBreaks="0"/>
  </sheetPr>
  <dimension ref="A1:T64"/>
  <sheetViews>
    <sheetView showGridLines="0" zoomScaleNormal="100" workbookViewId="0">
      <pane ySplit="3" topLeftCell="A4" activePane="bottomLeft" state="frozen"/>
      <selection pane="bottomLeft" activeCell="Y24" sqref="Y24"/>
    </sheetView>
  </sheetViews>
  <sheetFormatPr defaultRowHeight="14.4" x14ac:dyDescent="0.3"/>
  <cols>
    <col min="1" max="1" width="2.77734375" customWidth="1"/>
    <col min="2" max="6" width="5.77734375" customWidth="1"/>
    <col min="7" max="14" width="12.77734375" customWidth="1"/>
    <col min="15" max="19" width="5.77734375" customWidth="1"/>
    <col min="20" max="20" width="2.77734375" customWidth="1"/>
  </cols>
  <sheetData>
    <row r="1" spans="1:20" ht="19.2" customHeight="1" x14ac:dyDescent="0.3">
      <c r="A1" s="21"/>
      <c r="B1" s="21"/>
      <c r="C1" s="21"/>
      <c r="D1" s="21"/>
      <c r="E1" s="21"/>
      <c r="F1" s="21"/>
      <c r="G1" s="21"/>
      <c r="H1" s="21"/>
      <c r="I1" s="21"/>
      <c r="J1" s="21"/>
      <c r="K1" s="21"/>
      <c r="L1" s="21"/>
      <c r="M1" s="21"/>
      <c r="N1" s="21"/>
      <c r="O1" s="21"/>
      <c r="P1" s="21"/>
      <c r="Q1" s="21"/>
      <c r="R1" s="21"/>
      <c r="S1" s="21"/>
      <c r="T1" s="21"/>
    </row>
    <row r="2" spans="1:20" ht="28.8" x14ac:dyDescent="0.55000000000000004">
      <c r="A2" s="21"/>
      <c r="B2" s="99" t="s">
        <v>817</v>
      </c>
      <c r="C2" s="99"/>
      <c r="D2" s="99"/>
      <c r="E2" s="99"/>
      <c r="F2" s="99"/>
      <c r="G2" s="99"/>
      <c r="H2" s="99"/>
      <c r="I2" s="99"/>
      <c r="J2" s="99"/>
      <c r="K2" s="99"/>
      <c r="L2" s="99"/>
      <c r="M2" s="99"/>
      <c r="N2" s="99"/>
      <c r="O2" s="99"/>
      <c r="P2" s="99"/>
      <c r="Q2" s="99"/>
      <c r="R2" s="99"/>
      <c r="S2" s="99"/>
      <c r="T2" s="21"/>
    </row>
    <row r="3" spans="1:20" ht="19.2" customHeight="1" x14ac:dyDescent="0.65">
      <c r="A3" s="21"/>
      <c r="B3" s="23"/>
      <c r="C3" s="23"/>
      <c r="D3" s="23"/>
      <c r="E3" s="23"/>
      <c r="F3" s="23"/>
      <c r="G3" s="23"/>
      <c r="H3" s="23"/>
      <c r="I3" s="23"/>
      <c r="J3" s="23"/>
      <c r="K3" s="23"/>
      <c r="L3" s="23"/>
      <c r="M3" s="23"/>
      <c r="N3" s="23"/>
      <c r="O3" s="23"/>
      <c r="P3" s="23"/>
      <c r="Q3" s="23"/>
      <c r="R3" s="23"/>
      <c r="S3" s="23"/>
      <c r="T3" s="21"/>
    </row>
    <row r="4" spans="1:20" ht="14.7" customHeight="1" thickBot="1" x14ac:dyDescent="0.35">
      <c r="A4" s="24"/>
      <c r="B4" s="27"/>
      <c r="C4" s="27"/>
      <c r="D4" s="27"/>
      <c r="E4" s="27"/>
      <c r="F4" s="27"/>
      <c r="G4" s="27"/>
      <c r="H4" s="27"/>
      <c r="I4" s="27"/>
      <c r="J4" s="27"/>
      <c r="K4" s="27"/>
      <c r="L4" s="27"/>
      <c r="M4" s="27"/>
      <c r="N4" s="27"/>
      <c r="O4" s="27"/>
      <c r="P4" s="27"/>
      <c r="Q4" s="27"/>
      <c r="R4" s="27"/>
      <c r="S4" s="27"/>
      <c r="T4" s="24"/>
    </row>
    <row r="5" spans="1:20" ht="14.7" customHeight="1" x14ac:dyDescent="0.3">
      <c r="A5" s="25"/>
      <c r="B5" s="100" t="s">
        <v>1204</v>
      </c>
      <c r="C5" s="101"/>
      <c r="D5" s="101"/>
      <c r="E5" s="101"/>
      <c r="F5" s="101"/>
      <c r="G5" s="101"/>
      <c r="H5" s="101"/>
      <c r="I5" s="101"/>
      <c r="J5" s="101"/>
      <c r="K5" s="101"/>
      <c r="L5" s="101"/>
      <c r="M5" s="101"/>
      <c r="N5" s="101"/>
      <c r="O5" s="101"/>
      <c r="P5" s="101"/>
      <c r="Q5" s="101"/>
      <c r="R5" s="101"/>
      <c r="S5" s="102"/>
      <c r="T5" s="26"/>
    </row>
    <row r="6" spans="1:20" ht="14.7" customHeight="1" x14ac:dyDescent="0.3">
      <c r="A6" s="25"/>
      <c r="B6" s="103"/>
      <c r="C6" s="104"/>
      <c r="D6" s="104"/>
      <c r="E6" s="104"/>
      <c r="F6" s="104"/>
      <c r="G6" s="104"/>
      <c r="H6" s="104"/>
      <c r="I6" s="104"/>
      <c r="J6" s="104"/>
      <c r="K6" s="104"/>
      <c r="L6" s="104"/>
      <c r="M6" s="104"/>
      <c r="N6" s="104"/>
      <c r="O6" s="104"/>
      <c r="P6" s="104"/>
      <c r="Q6" s="104"/>
      <c r="R6" s="104"/>
      <c r="S6" s="105"/>
      <c r="T6" s="26"/>
    </row>
    <row r="7" spans="1:20" ht="14.7" customHeight="1" thickBot="1" x14ac:dyDescent="0.35">
      <c r="A7" s="25"/>
      <c r="B7" s="106"/>
      <c r="C7" s="107"/>
      <c r="D7" s="107"/>
      <c r="E7" s="107"/>
      <c r="F7" s="107"/>
      <c r="G7" s="107"/>
      <c r="H7" s="107"/>
      <c r="I7" s="107"/>
      <c r="J7" s="107"/>
      <c r="K7" s="107"/>
      <c r="L7" s="107"/>
      <c r="M7" s="107"/>
      <c r="N7" s="107"/>
      <c r="O7" s="107"/>
      <c r="P7" s="107"/>
      <c r="Q7" s="107"/>
      <c r="R7" s="107"/>
      <c r="S7" s="108"/>
      <c r="T7" s="26"/>
    </row>
    <row r="8" spans="1:20" ht="14.7" customHeight="1" x14ac:dyDescent="0.3">
      <c r="B8" s="43"/>
      <c r="C8" s="43"/>
      <c r="D8" s="43"/>
      <c r="E8" s="43"/>
      <c r="F8" s="43"/>
      <c r="G8" s="43"/>
      <c r="H8" s="43"/>
      <c r="I8" s="46"/>
      <c r="J8" s="46"/>
      <c r="K8" s="46"/>
      <c r="L8" s="46"/>
      <c r="M8" s="43"/>
      <c r="N8" s="43"/>
      <c r="O8" s="43"/>
      <c r="P8" s="43"/>
      <c r="Q8" s="43"/>
      <c r="R8" s="43"/>
      <c r="S8" s="43"/>
      <c r="T8" s="24"/>
    </row>
    <row r="9" spans="1:20" ht="14.7" customHeight="1" x14ac:dyDescent="0.3">
      <c r="B9" s="93" t="s">
        <v>818</v>
      </c>
      <c r="C9" s="94"/>
      <c r="D9" s="94"/>
      <c r="E9" s="94"/>
      <c r="F9" s="94"/>
      <c r="G9" s="94"/>
      <c r="H9" s="94"/>
      <c r="I9" s="94"/>
      <c r="J9" s="94"/>
      <c r="K9" s="94"/>
      <c r="L9" s="94"/>
      <c r="M9" s="94"/>
      <c r="N9" s="94"/>
      <c r="O9" s="94"/>
      <c r="P9" s="94"/>
      <c r="Q9" s="94"/>
      <c r="R9" s="94"/>
      <c r="S9" s="95"/>
      <c r="T9" s="24"/>
    </row>
    <row r="10" spans="1:20" ht="14.7" customHeight="1" x14ac:dyDescent="0.3">
      <c r="B10" s="34"/>
      <c r="C10" s="35"/>
      <c r="D10" s="35"/>
      <c r="E10" s="35"/>
      <c r="F10" s="44"/>
      <c r="G10" s="44"/>
      <c r="H10" s="44"/>
      <c r="I10" s="45"/>
      <c r="J10" s="45"/>
      <c r="K10" s="45"/>
      <c r="L10" s="45"/>
      <c r="M10" s="44"/>
      <c r="N10" s="35"/>
      <c r="O10" s="35"/>
      <c r="P10" s="35"/>
      <c r="Q10" s="35"/>
      <c r="R10" s="35"/>
      <c r="S10" s="36"/>
      <c r="T10" s="24"/>
    </row>
    <row r="11" spans="1:20" ht="14.7" customHeight="1" x14ac:dyDescent="0.3">
      <c r="B11" s="34"/>
      <c r="C11" s="35"/>
      <c r="D11" s="35"/>
      <c r="E11" s="35"/>
      <c r="F11" s="44"/>
      <c r="G11" s="44"/>
      <c r="H11" s="44"/>
      <c r="I11" s="45"/>
      <c r="J11" s="45"/>
      <c r="K11" s="45"/>
      <c r="L11" s="45"/>
      <c r="M11" s="44"/>
      <c r="N11" s="35"/>
      <c r="O11" s="35"/>
      <c r="P11" s="35"/>
      <c r="Q11" s="35"/>
      <c r="R11" s="35"/>
      <c r="S11" s="36"/>
      <c r="T11" s="24"/>
    </row>
    <row r="12" spans="1:20" ht="22.2" x14ac:dyDescent="0.45">
      <c r="B12" s="51"/>
      <c r="C12" s="52"/>
      <c r="D12" s="52"/>
      <c r="E12" s="52"/>
      <c r="F12" s="52"/>
      <c r="G12" s="52"/>
      <c r="H12" s="52"/>
      <c r="I12" s="97" t="s">
        <v>819</v>
      </c>
      <c r="J12" s="98"/>
      <c r="K12" s="98"/>
      <c r="L12" s="98"/>
      <c r="M12" s="52"/>
      <c r="N12" s="52"/>
      <c r="O12" s="52"/>
      <c r="P12" s="52"/>
      <c r="Q12" s="52"/>
      <c r="R12" s="52"/>
      <c r="S12" s="53"/>
      <c r="T12" s="24"/>
    </row>
    <row r="13" spans="1:20" ht="14.7" customHeight="1" x14ac:dyDescent="0.3">
      <c r="B13" s="47"/>
      <c r="C13" s="48"/>
      <c r="D13" s="48"/>
      <c r="E13" s="48"/>
      <c r="F13" s="48"/>
      <c r="G13" s="48"/>
      <c r="H13" s="48"/>
      <c r="I13" s="96">
        <f>ROWS(TID[])</f>
        <v>405</v>
      </c>
      <c r="J13" s="96"/>
      <c r="K13" s="96"/>
      <c r="L13" s="96"/>
      <c r="M13" s="48"/>
      <c r="N13" s="48"/>
      <c r="O13" s="48"/>
      <c r="P13" s="48"/>
      <c r="Q13" s="48"/>
      <c r="R13" s="48"/>
      <c r="S13" s="49"/>
      <c r="T13" s="24"/>
    </row>
    <row r="14" spans="1:20" ht="14.7" customHeight="1" x14ac:dyDescent="0.3">
      <c r="B14" s="47"/>
      <c r="C14" s="48"/>
      <c r="D14" s="48"/>
      <c r="E14" s="48"/>
      <c r="F14" s="48"/>
      <c r="G14" s="48"/>
      <c r="H14" s="48"/>
      <c r="I14" s="96"/>
      <c r="J14" s="96"/>
      <c r="K14" s="96"/>
      <c r="L14" s="96"/>
      <c r="M14" s="48"/>
      <c r="N14" s="48"/>
      <c r="O14" s="48"/>
      <c r="P14" s="48"/>
      <c r="Q14" s="48"/>
      <c r="R14" s="48"/>
      <c r="S14" s="49"/>
      <c r="T14" s="24"/>
    </row>
    <row r="15" spans="1:20" ht="10.95" customHeight="1" x14ac:dyDescent="0.3">
      <c r="B15" s="47"/>
      <c r="C15" s="48"/>
      <c r="D15" s="48"/>
      <c r="E15" s="48"/>
      <c r="F15" s="48"/>
      <c r="G15" s="48"/>
      <c r="H15" s="48"/>
      <c r="I15" s="48"/>
      <c r="J15" s="50"/>
      <c r="K15" s="50"/>
      <c r="L15" s="48"/>
      <c r="M15" s="48"/>
      <c r="N15" s="48"/>
      <c r="O15" s="48"/>
      <c r="P15" s="48"/>
      <c r="Q15" s="48"/>
      <c r="R15" s="48"/>
      <c r="S15" s="49"/>
      <c r="T15" s="24"/>
    </row>
    <row r="16" spans="1:20" ht="31.95" customHeight="1" x14ac:dyDescent="0.3">
      <c r="A16" s="24"/>
      <c r="B16" s="24"/>
      <c r="C16" s="24"/>
      <c r="D16" s="24"/>
      <c r="E16" s="24"/>
      <c r="F16" s="24"/>
      <c r="G16" s="24"/>
      <c r="H16" s="24"/>
      <c r="I16" s="24"/>
      <c r="J16" s="24"/>
      <c r="K16" s="24"/>
      <c r="L16" s="24"/>
      <c r="M16" s="24"/>
      <c r="N16" s="24"/>
      <c r="O16" s="24"/>
      <c r="P16" s="24"/>
      <c r="Q16" s="24"/>
      <c r="R16" s="24"/>
      <c r="S16" s="24"/>
      <c r="T16" s="24"/>
    </row>
    <row r="17" spans="1:20" x14ac:dyDescent="0.3">
      <c r="A17" s="24"/>
      <c r="B17" s="24"/>
      <c r="C17" s="24"/>
      <c r="D17" s="24"/>
      <c r="E17" s="24"/>
      <c r="F17" s="24"/>
      <c r="G17" s="24"/>
      <c r="H17" s="24"/>
      <c r="I17" s="24"/>
      <c r="J17" s="24"/>
      <c r="K17" s="24"/>
      <c r="L17" s="24"/>
      <c r="M17" s="24"/>
      <c r="N17" s="24"/>
      <c r="O17" s="24"/>
      <c r="P17" s="24"/>
      <c r="Q17" s="24"/>
      <c r="R17" s="24"/>
      <c r="S17" s="24"/>
      <c r="T17" s="24"/>
    </row>
    <row r="18" spans="1:20" x14ac:dyDescent="0.3">
      <c r="A18" s="24"/>
      <c r="B18" s="24"/>
      <c r="C18" s="24"/>
      <c r="D18" s="24"/>
      <c r="E18" s="24"/>
      <c r="F18" s="24"/>
      <c r="G18" s="24"/>
      <c r="H18" s="24"/>
      <c r="I18" s="24"/>
      <c r="J18" s="24"/>
      <c r="K18" s="24"/>
      <c r="L18" s="24"/>
      <c r="M18" s="24"/>
      <c r="N18" s="24"/>
      <c r="O18" s="24"/>
      <c r="P18" s="24"/>
      <c r="Q18" s="24"/>
      <c r="R18" s="24"/>
      <c r="S18" s="24"/>
      <c r="T18" s="24"/>
    </row>
    <row r="19" spans="1:20" x14ac:dyDescent="0.3">
      <c r="A19" s="24"/>
      <c r="B19" s="24"/>
      <c r="C19" s="24"/>
      <c r="D19" s="24"/>
      <c r="E19" s="24"/>
      <c r="F19" s="24"/>
      <c r="G19" s="24"/>
      <c r="H19" s="24"/>
      <c r="I19" s="24"/>
      <c r="J19" s="24"/>
      <c r="K19" s="24"/>
      <c r="L19" s="24"/>
      <c r="M19" s="24"/>
      <c r="N19" s="24"/>
      <c r="O19" s="24"/>
      <c r="P19" s="24"/>
      <c r="Q19" s="24"/>
      <c r="R19" s="24"/>
      <c r="S19" s="24"/>
      <c r="T19" s="24"/>
    </row>
    <row r="20" spans="1:20" x14ac:dyDescent="0.3">
      <c r="A20" s="24"/>
      <c r="B20" s="24"/>
      <c r="C20" s="24"/>
      <c r="D20" s="24"/>
      <c r="E20" s="24"/>
      <c r="F20" s="24"/>
      <c r="G20" s="24"/>
      <c r="H20" s="24"/>
      <c r="I20" s="24"/>
      <c r="J20" s="24"/>
      <c r="K20" s="24"/>
      <c r="L20" s="24"/>
      <c r="M20" s="24"/>
      <c r="N20" s="24"/>
      <c r="O20" s="24"/>
      <c r="P20" s="24"/>
      <c r="Q20" s="24"/>
      <c r="R20" s="24"/>
      <c r="S20" s="24"/>
      <c r="T20" s="24"/>
    </row>
    <row r="21" spans="1:20" x14ac:dyDescent="0.3">
      <c r="A21" s="24"/>
      <c r="B21" s="24"/>
      <c r="C21" s="24"/>
      <c r="D21" s="24"/>
      <c r="E21" s="24"/>
      <c r="F21" s="24"/>
      <c r="G21" s="24"/>
      <c r="H21" s="24"/>
      <c r="I21" s="24"/>
      <c r="J21" s="24"/>
      <c r="K21" s="24"/>
      <c r="L21" s="24"/>
      <c r="M21" s="24"/>
      <c r="N21" s="24"/>
      <c r="O21" s="24"/>
      <c r="P21" s="24"/>
      <c r="Q21" s="24"/>
      <c r="R21" s="24"/>
      <c r="S21" s="24"/>
      <c r="T21" s="24"/>
    </row>
    <row r="22" spans="1:20" x14ac:dyDescent="0.3">
      <c r="A22" s="24"/>
      <c r="B22" s="24"/>
      <c r="C22" s="24"/>
      <c r="D22" s="24"/>
      <c r="E22" s="24"/>
      <c r="F22" s="24"/>
      <c r="G22" s="24"/>
      <c r="H22" s="24"/>
      <c r="I22" s="24"/>
      <c r="J22" s="24"/>
      <c r="K22" s="24"/>
      <c r="L22" s="24"/>
      <c r="M22" s="24"/>
      <c r="N22" s="24"/>
      <c r="O22" s="24"/>
      <c r="P22" s="24"/>
      <c r="Q22" s="24"/>
      <c r="R22" s="24"/>
      <c r="S22" s="24"/>
      <c r="T22" s="24"/>
    </row>
    <row r="23" spans="1:20" x14ac:dyDescent="0.3">
      <c r="A23" s="24"/>
      <c r="B23" s="24"/>
      <c r="C23" s="24"/>
      <c r="D23" s="24"/>
      <c r="E23" s="24"/>
      <c r="F23" s="24"/>
      <c r="G23" s="24"/>
      <c r="H23" s="24"/>
      <c r="I23" s="24"/>
      <c r="J23" s="24"/>
      <c r="K23" s="24"/>
      <c r="L23" s="24"/>
      <c r="M23" s="24"/>
      <c r="N23" s="24"/>
      <c r="O23" s="24"/>
      <c r="P23" s="24"/>
      <c r="Q23" s="24"/>
      <c r="R23" s="24"/>
      <c r="S23" s="24"/>
      <c r="T23" s="24"/>
    </row>
    <row r="24" spans="1:20" x14ac:dyDescent="0.3">
      <c r="A24" s="24"/>
      <c r="B24" s="24"/>
      <c r="C24" s="24"/>
      <c r="D24" s="24"/>
      <c r="E24" s="24"/>
      <c r="F24" s="24"/>
      <c r="G24" s="24"/>
      <c r="H24" s="24"/>
      <c r="I24" s="24"/>
      <c r="J24" s="24"/>
      <c r="K24" s="24"/>
      <c r="L24" s="24"/>
      <c r="M24" s="24"/>
      <c r="N24" s="24"/>
      <c r="O24" s="24"/>
      <c r="P24" s="24"/>
      <c r="Q24" s="24"/>
      <c r="R24" s="24"/>
      <c r="S24" s="24"/>
      <c r="T24" s="24"/>
    </row>
    <row r="25" spans="1:20" x14ac:dyDescent="0.3">
      <c r="A25" s="24"/>
      <c r="B25" s="24"/>
      <c r="C25" s="24"/>
      <c r="D25" s="24"/>
      <c r="E25" s="24"/>
      <c r="F25" s="24"/>
      <c r="G25" s="24"/>
      <c r="H25" s="24"/>
      <c r="I25" s="24"/>
      <c r="J25" s="24"/>
      <c r="K25" s="24"/>
      <c r="L25" s="24"/>
      <c r="M25" s="24"/>
      <c r="N25" s="24"/>
      <c r="O25" s="24"/>
      <c r="P25" s="24"/>
      <c r="Q25" s="24"/>
      <c r="R25" s="24"/>
      <c r="S25" s="24"/>
      <c r="T25" s="24"/>
    </row>
    <row r="26" spans="1:20" x14ac:dyDescent="0.3">
      <c r="A26" s="24"/>
      <c r="B26" s="24"/>
      <c r="C26" s="24"/>
      <c r="D26" s="24"/>
      <c r="E26" s="24"/>
      <c r="F26" s="24"/>
      <c r="G26" s="24"/>
      <c r="H26" s="24"/>
      <c r="I26" s="24"/>
      <c r="J26" s="24"/>
      <c r="K26" s="24"/>
      <c r="L26" s="24"/>
      <c r="M26" s="24"/>
      <c r="N26" s="24"/>
      <c r="O26" s="24"/>
      <c r="P26" s="24"/>
      <c r="Q26" s="24"/>
      <c r="R26" s="24"/>
      <c r="S26" s="24"/>
      <c r="T26" s="24"/>
    </row>
    <row r="27" spans="1:20" x14ac:dyDescent="0.3">
      <c r="A27" s="24"/>
      <c r="B27" s="24"/>
      <c r="C27" s="24"/>
      <c r="D27" s="24"/>
      <c r="E27" s="24"/>
      <c r="F27" s="24"/>
      <c r="G27" s="24"/>
      <c r="H27" s="24"/>
      <c r="I27" s="24"/>
      <c r="J27" s="24"/>
      <c r="K27" s="24"/>
      <c r="L27" s="24"/>
      <c r="M27" s="24"/>
      <c r="N27" s="24"/>
      <c r="O27" s="24"/>
      <c r="P27" s="24"/>
      <c r="Q27" s="24"/>
      <c r="R27" s="24"/>
      <c r="S27" s="24"/>
      <c r="T27" s="24"/>
    </row>
    <row r="28" spans="1:20" x14ac:dyDescent="0.3">
      <c r="A28" s="24"/>
      <c r="B28" s="24"/>
      <c r="C28" s="24"/>
      <c r="D28" s="24"/>
      <c r="E28" s="24"/>
      <c r="F28" s="24"/>
      <c r="G28" s="24"/>
      <c r="H28" s="24"/>
      <c r="I28" s="24"/>
      <c r="J28" s="24"/>
      <c r="K28" s="24"/>
      <c r="L28" s="24"/>
      <c r="M28" s="24"/>
      <c r="N28" s="24"/>
      <c r="O28" s="24"/>
      <c r="P28" s="24"/>
      <c r="Q28" s="24"/>
      <c r="R28" s="24"/>
      <c r="S28" s="24"/>
      <c r="T28" s="24"/>
    </row>
    <row r="29" spans="1:20" x14ac:dyDescent="0.3">
      <c r="A29" s="24"/>
      <c r="B29" s="24"/>
      <c r="C29" s="24"/>
      <c r="D29" s="24"/>
      <c r="E29" s="24"/>
      <c r="F29" s="24"/>
      <c r="G29" s="24"/>
      <c r="H29" s="24"/>
      <c r="I29" s="24"/>
      <c r="J29" s="24"/>
      <c r="K29" s="24"/>
      <c r="L29" s="24"/>
      <c r="M29" s="24"/>
      <c r="N29" s="24"/>
      <c r="O29" s="24"/>
      <c r="P29" s="24"/>
      <c r="Q29" s="24"/>
      <c r="R29" s="24"/>
      <c r="S29" s="24"/>
      <c r="T29" s="24"/>
    </row>
    <row r="30" spans="1:20" x14ac:dyDescent="0.3">
      <c r="A30" s="24"/>
      <c r="B30" s="24"/>
      <c r="C30" s="24"/>
      <c r="D30" s="24"/>
      <c r="E30" s="24"/>
      <c r="F30" s="24"/>
      <c r="G30" s="24"/>
      <c r="H30" s="24"/>
      <c r="I30" s="24"/>
      <c r="J30" s="24"/>
      <c r="K30" s="24"/>
      <c r="L30" s="24"/>
      <c r="M30" s="24"/>
      <c r="N30" s="24"/>
      <c r="O30" s="24"/>
      <c r="P30" s="24"/>
      <c r="Q30" s="24"/>
      <c r="R30" s="24"/>
      <c r="S30" s="24"/>
      <c r="T30" s="24"/>
    </row>
    <row r="31" spans="1:20" x14ac:dyDescent="0.3">
      <c r="A31" s="24"/>
      <c r="B31" s="24"/>
      <c r="C31" s="24"/>
      <c r="D31" s="24"/>
      <c r="E31" s="24"/>
      <c r="F31" s="24"/>
      <c r="G31" s="24"/>
      <c r="H31" s="24"/>
      <c r="I31" s="24"/>
      <c r="J31" s="24"/>
      <c r="K31" s="24"/>
      <c r="L31" s="24"/>
      <c r="M31" s="24"/>
      <c r="N31" s="24"/>
      <c r="O31" s="24"/>
      <c r="P31" s="24"/>
      <c r="Q31" s="24"/>
      <c r="R31" s="24"/>
      <c r="S31" s="24"/>
      <c r="T31" s="24"/>
    </row>
    <row r="32" spans="1:20" x14ac:dyDescent="0.3">
      <c r="A32" s="24"/>
      <c r="B32" s="24"/>
      <c r="C32" s="24"/>
      <c r="D32" s="24"/>
      <c r="E32" s="24"/>
      <c r="F32" s="24"/>
      <c r="G32" s="24"/>
      <c r="H32" s="24"/>
      <c r="I32" s="24"/>
      <c r="J32" s="24"/>
      <c r="K32" s="24"/>
      <c r="L32" s="24"/>
      <c r="M32" s="24"/>
      <c r="N32" s="24"/>
      <c r="O32" s="24"/>
      <c r="P32" s="24"/>
      <c r="Q32" s="24"/>
      <c r="R32" s="24"/>
      <c r="S32" s="24"/>
      <c r="T32" s="24"/>
    </row>
    <row r="33" spans="1:20" x14ac:dyDescent="0.3">
      <c r="A33" s="24"/>
      <c r="B33" s="24"/>
      <c r="C33" s="24"/>
      <c r="D33" s="24"/>
      <c r="E33" s="24"/>
      <c r="F33" s="24"/>
      <c r="G33" s="24"/>
      <c r="H33" s="24"/>
      <c r="I33" s="24"/>
      <c r="J33" s="24"/>
      <c r="K33" s="24"/>
      <c r="L33" s="24"/>
      <c r="M33" s="24"/>
      <c r="N33" s="24"/>
      <c r="O33" s="24"/>
      <c r="P33" s="24"/>
      <c r="Q33" s="24"/>
      <c r="R33" s="24"/>
      <c r="S33" s="24"/>
      <c r="T33" s="24"/>
    </row>
    <row r="34" spans="1:20" x14ac:dyDescent="0.3">
      <c r="A34" s="24"/>
      <c r="B34" s="24"/>
      <c r="C34" s="24"/>
      <c r="D34" s="24"/>
      <c r="E34" s="24"/>
      <c r="F34" s="24"/>
      <c r="G34" s="24"/>
      <c r="H34" s="24"/>
      <c r="I34" s="24"/>
      <c r="J34" s="24"/>
      <c r="K34" s="24"/>
      <c r="L34" s="24"/>
      <c r="M34" s="24"/>
      <c r="N34" s="24"/>
      <c r="O34" s="24"/>
      <c r="P34" s="24"/>
      <c r="Q34" s="24"/>
      <c r="R34" s="24"/>
      <c r="S34" s="24"/>
      <c r="T34" s="24"/>
    </row>
    <row r="35" spans="1:20" x14ac:dyDescent="0.3">
      <c r="A35" s="24"/>
      <c r="B35" s="24"/>
      <c r="C35" s="24"/>
      <c r="D35" s="24"/>
      <c r="E35" s="24"/>
      <c r="F35" s="24"/>
      <c r="G35" s="24"/>
      <c r="H35" s="24"/>
      <c r="I35" s="24"/>
      <c r="J35" s="24"/>
      <c r="K35" s="24"/>
      <c r="L35" s="24"/>
      <c r="M35" s="24"/>
      <c r="N35" s="24"/>
      <c r="O35" s="24"/>
      <c r="P35" s="24"/>
      <c r="Q35" s="24"/>
      <c r="R35" s="24"/>
      <c r="S35" s="24"/>
      <c r="T35" s="24"/>
    </row>
    <row r="36" spans="1:20" x14ac:dyDescent="0.3">
      <c r="A36" s="24"/>
      <c r="B36" s="24"/>
      <c r="C36" s="24"/>
      <c r="D36" s="24"/>
      <c r="E36" s="24"/>
      <c r="F36" s="24"/>
      <c r="G36" s="24"/>
      <c r="H36" s="24"/>
      <c r="I36" s="24"/>
      <c r="J36" s="24"/>
      <c r="K36" s="24"/>
      <c r="L36" s="24"/>
      <c r="M36" s="24"/>
      <c r="N36" s="24"/>
      <c r="O36" s="24"/>
      <c r="P36" s="24"/>
      <c r="Q36" s="24"/>
      <c r="R36" s="24"/>
      <c r="S36" s="24"/>
      <c r="T36" s="24"/>
    </row>
    <row r="37" spans="1:20" x14ac:dyDescent="0.3">
      <c r="A37" s="24"/>
      <c r="B37" s="24"/>
      <c r="C37" s="24"/>
      <c r="D37" s="24"/>
      <c r="E37" s="24"/>
      <c r="F37" s="24"/>
      <c r="G37" s="24"/>
      <c r="H37" s="24"/>
      <c r="I37" s="24"/>
      <c r="J37" s="24"/>
      <c r="K37" s="24"/>
      <c r="L37" s="24"/>
      <c r="M37" s="24"/>
      <c r="N37" s="24"/>
      <c r="O37" s="24"/>
      <c r="P37" s="24"/>
      <c r="Q37" s="24"/>
      <c r="R37" s="24"/>
      <c r="S37" s="24"/>
      <c r="T37" s="24"/>
    </row>
    <row r="38" spans="1:20" ht="15" thickBot="1" x14ac:dyDescent="0.35">
      <c r="A38" s="24"/>
      <c r="B38" s="24"/>
      <c r="C38" s="24"/>
      <c r="D38" s="24"/>
      <c r="E38" s="24"/>
      <c r="F38" s="24"/>
      <c r="G38" s="24"/>
      <c r="H38" s="24"/>
      <c r="I38" s="24"/>
      <c r="J38" s="24"/>
      <c r="K38" s="24"/>
      <c r="L38" s="24"/>
      <c r="M38" s="24"/>
      <c r="N38" s="24"/>
      <c r="O38" s="24"/>
      <c r="P38" s="24"/>
      <c r="Q38" s="24"/>
      <c r="R38" s="24"/>
      <c r="S38" s="24"/>
      <c r="T38" s="24"/>
    </row>
    <row r="39" spans="1:20" x14ac:dyDescent="0.3">
      <c r="A39" s="24"/>
      <c r="B39" s="100" t="s">
        <v>1345</v>
      </c>
      <c r="C39" s="101"/>
      <c r="D39" s="101"/>
      <c r="E39" s="101"/>
      <c r="F39" s="101"/>
      <c r="G39" s="101"/>
      <c r="H39" s="101"/>
      <c r="I39" s="101"/>
      <c r="J39" s="101"/>
      <c r="K39" s="101"/>
      <c r="L39" s="101"/>
      <c r="M39" s="101"/>
      <c r="N39" s="101"/>
      <c r="O39" s="101"/>
      <c r="P39" s="101"/>
      <c r="Q39" s="101"/>
      <c r="R39" s="101"/>
      <c r="S39" s="102"/>
      <c r="T39" s="24"/>
    </row>
    <row r="40" spans="1:20" x14ac:dyDescent="0.3">
      <c r="A40" s="24"/>
      <c r="B40" s="103"/>
      <c r="C40" s="104"/>
      <c r="D40" s="104"/>
      <c r="E40" s="104"/>
      <c r="F40" s="104"/>
      <c r="G40" s="104"/>
      <c r="H40" s="104"/>
      <c r="I40" s="104"/>
      <c r="J40" s="104"/>
      <c r="K40" s="104"/>
      <c r="L40" s="104"/>
      <c r="M40" s="104"/>
      <c r="N40" s="104"/>
      <c r="O40" s="104"/>
      <c r="P40" s="104"/>
      <c r="Q40" s="104"/>
      <c r="R40" s="104"/>
      <c r="S40" s="105"/>
      <c r="T40" s="24"/>
    </row>
    <row r="41" spans="1:20" ht="15" thickBot="1" x14ac:dyDescent="0.35">
      <c r="A41" s="24"/>
      <c r="B41" s="106"/>
      <c r="C41" s="107"/>
      <c r="D41" s="107"/>
      <c r="E41" s="107"/>
      <c r="F41" s="107"/>
      <c r="G41" s="107"/>
      <c r="H41" s="107"/>
      <c r="I41" s="107"/>
      <c r="J41" s="107"/>
      <c r="K41" s="107"/>
      <c r="L41" s="107"/>
      <c r="M41" s="107"/>
      <c r="N41" s="107"/>
      <c r="O41" s="107"/>
      <c r="P41" s="107"/>
      <c r="Q41" s="107"/>
      <c r="R41" s="107"/>
      <c r="S41" s="108"/>
      <c r="T41" s="24"/>
    </row>
    <row r="42" spans="1:20" x14ac:dyDescent="0.3">
      <c r="A42" s="24"/>
      <c r="B42" s="24"/>
      <c r="C42" s="24"/>
      <c r="D42" s="24"/>
      <c r="E42" s="24"/>
      <c r="F42" s="24"/>
      <c r="G42" s="24"/>
      <c r="H42" s="24"/>
      <c r="I42" s="24"/>
      <c r="J42" s="24"/>
      <c r="K42" s="24"/>
      <c r="L42" s="24"/>
      <c r="M42" s="24"/>
      <c r="N42" s="24"/>
      <c r="O42" s="24"/>
      <c r="P42" s="24"/>
      <c r="Q42" s="24"/>
      <c r="R42" s="24"/>
      <c r="S42" s="24"/>
      <c r="T42" s="24"/>
    </row>
    <row r="43" spans="1:20" x14ac:dyDescent="0.3">
      <c r="A43" s="24"/>
      <c r="B43" s="93" t="s">
        <v>1346</v>
      </c>
      <c r="C43" s="94"/>
      <c r="D43" s="94"/>
      <c r="E43" s="94"/>
      <c r="F43" s="94"/>
      <c r="G43" s="94"/>
      <c r="H43" s="94"/>
      <c r="I43" s="94"/>
      <c r="J43" s="94"/>
      <c r="K43" s="94"/>
      <c r="L43" s="94"/>
      <c r="M43" s="94"/>
      <c r="N43" s="94"/>
      <c r="O43" s="94"/>
      <c r="P43" s="94"/>
      <c r="Q43" s="94"/>
      <c r="R43" s="94"/>
      <c r="S43" s="95"/>
      <c r="T43" s="24"/>
    </row>
    <row r="44" spans="1:20" x14ac:dyDescent="0.3">
      <c r="A44" s="24"/>
      <c r="B44" s="34"/>
      <c r="C44" s="35"/>
      <c r="D44" s="35"/>
      <c r="E44" s="35"/>
      <c r="F44" s="35"/>
      <c r="G44" s="35"/>
      <c r="H44" s="35"/>
      <c r="I44" s="35"/>
      <c r="J44" s="35"/>
      <c r="K44" s="35"/>
      <c r="L44" s="35"/>
      <c r="M44" s="35"/>
      <c r="N44" s="35"/>
      <c r="O44" s="35"/>
      <c r="P44" s="35"/>
      <c r="Q44" s="35"/>
      <c r="R44" s="35"/>
      <c r="S44" s="36"/>
      <c r="T44" s="24"/>
    </row>
    <row r="45" spans="1:20" x14ac:dyDescent="0.3">
      <c r="A45" s="24"/>
      <c r="B45" s="24"/>
      <c r="C45" s="24"/>
      <c r="D45" s="24"/>
      <c r="E45" s="24"/>
      <c r="F45" s="24"/>
      <c r="G45" s="24"/>
      <c r="H45" s="24"/>
      <c r="I45" s="24"/>
      <c r="J45" s="24"/>
      <c r="K45" s="24"/>
      <c r="L45" s="24"/>
      <c r="M45" s="24"/>
      <c r="N45" s="24"/>
      <c r="O45" s="24"/>
      <c r="P45" s="24"/>
      <c r="Q45" s="24"/>
      <c r="R45" s="24"/>
      <c r="S45" s="24"/>
      <c r="T45" s="24"/>
    </row>
    <row r="46" spans="1:20" x14ac:dyDescent="0.3">
      <c r="A46" s="24"/>
      <c r="B46" s="24"/>
      <c r="C46" s="24"/>
      <c r="D46" s="24"/>
      <c r="E46" s="24"/>
      <c r="F46" s="24"/>
      <c r="G46" s="24"/>
      <c r="H46" s="24"/>
      <c r="I46" s="24"/>
      <c r="J46" s="24"/>
      <c r="K46" s="24"/>
      <c r="L46" s="24"/>
      <c r="M46" s="24"/>
      <c r="N46" s="24"/>
      <c r="O46" s="24"/>
      <c r="P46" s="24"/>
      <c r="Q46" s="24"/>
      <c r="R46" s="24"/>
      <c r="S46" s="24"/>
      <c r="T46" s="24"/>
    </row>
    <row r="47" spans="1:20" x14ac:dyDescent="0.3">
      <c r="A47" s="24"/>
      <c r="B47" s="24"/>
      <c r="C47" s="24"/>
      <c r="D47" s="24"/>
      <c r="E47" s="24"/>
      <c r="F47" s="24"/>
      <c r="G47" s="24"/>
      <c r="H47" s="24"/>
      <c r="I47" s="24"/>
      <c r="J47" s="24"/>
      <c r="K47" s="24"/>
      <c r="L47" s="24"/>
      <c r="M47" s="24"/>
      <c r="N47" s="24"/>
      <c r="O47" s="24"/>
      <c r="P47" s="24"/>
      <c r="Q47" s="24"/>
      <c r="R47" s="24"/>
      <c r="S47" s="24"/>
      <c r="T47" s="24"/>
    </row>
    <row r="48" spans="1:20" x14ac:dyDescent="0.3">
      <c r="A48" s="24"/>
      <c r="B48" s="24"/>
      <c r="C48" s="24"/>
      <c r="D48" s="24"/>
      <c r="E48" s="24"/>
      <c r="F48" s="24"/>
      <c r="G48" s="24"/>
      <c r="H48" s="24"/>
      <c r="I48" s="24"/>
      <c r="J48" s="24"/>
      <c r="K48" s="24"/>
      <c r="L48" s="24"/>
      <c r="M48" s="24"/>
      <c r="N48" s="24"/>
      <c r="O48" s="24"/>
      <c r="P48" s="24"/>
      <c r="Q48" s="24"/>
      <c r="R48" s="24"/>
      <c r="S48" s="24"/>
      <c r="T48" s="24"/>
    </row>
    <row r="49" spans="1:20" x14ac:dyDescent="0.3">
      <c r="A49" s="24"/>
      <c r="B49" s="24"/>
      <c r="C49" s="24"/>
      <c r="D49" s="24"/>
      <c r="E49" s="24"/>
      <c r="F49" s="24"/>
      <c r="G49" s="24"/>
      <c r="H49" s="24"/>
      <c r="I49" s="24"/>
      <c r="J49" s="24"/>
      <c r="K49" s="24"/>
      <c r="L49" s="24"/>
      <c r="M49" s="24"/>
      <c r="N49" s="24"/>
      <c r="O49" s="24"/>
      <c r="P49" s="24"/>
      <c r="Q49" s="24"/>
      <c r="R49" s="24"/>
      <c r="S49" s="24"/>
      <c r="T49" s="24"/>
    </row>
    <row r="50" spans="1:20" x14ac:dyDescent="0.3">
      <c r="A50" s="24"/>
      <c r="B50" s="24"/>
      <c r="C50" s="24"/>
      <c r="D50" s="24"/>
      <c r="E50" s="24"/>
      <c r="F50" s="24"/>
      <c r="G50" s="24"/>
      <c r="H50" s="24"/>
      <c r="I50" s="24"/>
      <c r="J50" s="24"/>
      <c r="K50" s="24"/>
      <c r="L50" s="24"/>
      <c r="M50" s="24"/>
      <c r="N50" s="24"/>
      <c r="O50" s="24"/>
      <c r="P50" s="24"/>
      <c r="Q50" s="24"/>
      <c r="R50" s="24"/>
      <c r="S50" s="24"/>
      <c r="T50" s="24"/>
    </row>
    <row r="51" spans="1:20" x14ac:dyDescent="0.3">
      <c r="A51" s="24"/>
      <c r="B51" s="24"/>
      <c r="C51" s="24"/>
      <c r="D51" s="24"/>
      <c r="E51" s="24"/>
      <c r="F51" s="24"/>
      <c r="G51" s="24"/>
      <c r="H51" s="24"/>
      <c r="I51" s="24"/>
      <c r="J51" s="24"/>
      <c r="K51" s="24"/>
      <c r="L51" s="24"/>
      <c r="M51" s="24"/>
      <c r="N51" s="24"/>
      <c r="O51" s="24"/>
      <c r="P51" s="24"/>
      <c r="Q51" s="24"/>
      <c r="R51" s="24"/>
      <c r="S51" s="24"/>
      <c r="T51" s="24"/>
    </row>
    <row r="52" spans="1:20" x14ac:dyDescent="0.3">
      <c r="A52" s="24"/>
      <c r="B52" s="24"/>
      <c r="C52" s="24"/>
      <c r="D52" s="24"/>
      <c r="E52" s="24"/>
      <c r="F52" s="24"/>
      <c r="G52" s="24"/>
      <c r="H52" s="24"/>
      <c r="I52" s="24"/>
      <c r="J52" s="24"/>
      <c r="K52" s="24"/>
      <c r="L52" s="24"/>
      <c r="M52" s="24"/>
      <c r="N52" s="24"/>
      <c r="O52" s="24"/>
      <c r="P52" s="24"/>
      <c r="Q52" s="24"/>
      <c r="R52" s="24"/>
      <c r="S52" s="24"/>
      <c r="T52" s="24"/>
    </row>
    <row r="53" spans="1:20" x14ac:dyDescent="0.3">
      <c r="A53" s="24"/>
      <c r="B53" s="24"/>
      <c r="C53" s="24"/>
      <c r="D53" s="24"/>
      <c r="E53" s="24"/>
      <c r="F53" s="24"/>
      <c r="G53" s="24"/>
      <c r="H53" s="24"/>
      <c r="I53" s="24"/>
      <c r="J53" s="24"/>
      <c r="K53" s="24"/>
      <c r="L53" s="24"/>
      <c r="M53" s="24"/>
      <c r="N53" s="24"/>
      <c r="O53" s="24"/>
      <c r="P53" s="24"/>
      <c r="Q53" s="24"/>
      <c r="R53" s="24"/>
      <c r="S53" s="24"/>
      <c r="T53" s="24"/>
    </row>
    <row r="54" spans="1:20" x14ac:dyDescent="0.3">
      <c r="A54" s="24"/>
      <c r="B54" s="24"/>
      <c r="C54" s="24"/>
      <c r="D54" s="24"/>
      <c r="E54" s="24"/>
      <c r="F54" s="24"/>
      <c r="G54" s="24"/>
      <c r="H54" s="24"/>
      <c r="I54" s="24"/>
      <c r="J54" s="24"/>
      <c r="K54" s="24"/>
      <c r="L54" s="24"/>
      <c r="M54" s="24"/>
      <c r="N54" s="24"/>
      <c r="O54" s="24"/>
      <c r="P54" s="24"/>
      <c r="Q54" s="24"/>
      <c r="R54" s="24"/>
      <c r="S54" s="24"/>
      <c r="T54" s="24"/>
    </row>
    <row r="55" spans="1:20" x14ac:dyDescent="0.3">
      <c r="A55" s="24"/>
      <c r="B55" s="24"/>
      <c r="C55" s="24"/>
      <c r="D55" s="24"/>
      <c r="E55" s="24"/>
      <c r="F55" s="24"/>
      <c r="G55" s="24"/>
      <c r="H55" s="24"/>
      <c r="I55" s="24"/>
      <c r="J55" s="24"/>
      <c r="K55" s="24"/>
      <c r="L55" s="24"/>
      <c r="M55" s="24"/>
      <c r="N55" s="24"/>
      <c r="O55" s="24"/>
      <c r="P55" s="24"/>
      <c r="Q55" s="24"/>
      <c r="R55" s="24"/>
      <c r="S55" s="24"/>
      <c r="T55" s="24"/>
    </row>
    <row r="56" spans="1:20" x14ac:dyDescent="0.3">
      <c r="A56" s="24"/>
      <c r="B56" s="24"/>
      <c r="C56" s="24"/>
      <c r="D56" s="24"/>
      <c r="E56" s="24"/>
      <c r="F56" s="24"/>
      <c r="G56" s="24"/>
      <c r="H56" s="24"/>
      <c r="I56" s="24"/>
      <c r="J56" s="24"/>
      <c r="K56" s="24"/>
      <c r="L56" s="24"/>
      <c r="M56" s="24"/>
      <c r="N56" s="24"/>
      <c r="O56" s="24"/>
      <c r="P56" s="24"/>
      <c r="Q56" s="24"/>
      <c r="R56" s="24"/>
      <c r="S56" s="24"/>
      <c r="T56" s="24"/>
    </row>
    <row r="57" spans="1:20" x14ac:dyDescent="0.3">
      <c r="A57" s="24"/>
      <c r="B57" s="24"/>
      <c r="C57" s="24"/>
      <c r="D57" s="24"/>
      <c r="E57" s="24"/>
      <c r="F57" s="24"/>
      <c r="G57" s="24"/>
      <c r="H57" s="24"/>
      <c r="I57" s="24"/>
      <c r="J57" s="24"/>
      <c r="K57" s="24"/>
      <c r="L57" s="24"/>
      <c r="M57" s="24"/>
      <c r="N57" s="24"/>
      <c r="O57" s="24"/>
      <c r="P57" s="24"/>
      <c r="Q57" s="24"/>
      <c r="R57" s="24"/>
      <c r="S57" s="24"/>
      <c r="T57" s="24"/>
    </row>
    <row r="58" spans="1:20" x14ac:dyDescent="0.3">
      <c r="A58" s="24"/>
      <c r="B58" s="24"/>
      <c r="C58" s="24"/>
      <c r="D58" s="24"/>
      <c r="E58" s="24"/>
      <c r="F58" s="24"/>
      <c r="G58" s="24"/>
      <c r="H58" s="24"/>
      <c r="I58" s="24"/>
      <c r="J58" s="24"/>
      <c r="K58" s="24"/>
      <c r="L58" s="24"/>
      <c r="M58" s="24"/>
      <c r="N58" s="24"/>
      <c r="O58" s="24"/>
      <c r="P58" s="24"/>
      <c r="Q58" s="24"/>
      <c r="R58" s="24"/>
      <c r="S58" s="24"/>
      <c r="T58" s="24"/>
    </row>
    <row r="59" spans="1:20" x14ac:dyDescent="0.3">
      <c r="A59" s="24"/>
      <c r="B59" s="24"/>
      <c r="C59" s="24"/>
      <c r="D59" s="24"/>
      <c r="E59" s="24"/>
      <c r="F59" s="24"/>
      <c r="G59" s="24"/>
      <c r="H59" s="24"/>
      <c r="I59" s="24"/>
      <c r="J59" s="24"/>
      <c r="K59" s="24"/>
      <c r="L59" s="24"/>
      <c r="M59" s="24"/>
      <c r="N59" s="24"/>
      <c r="O59" s="24"/>
      <c r="P59" s="24"/>
      <c r="Q59" s="24"/>
      <c r="R59" s="24"/>
      <c r="S59" s="24"/>
      <c r="T59" s="24"/>
    </row>
    <row r="60" spans="1:20" x14ac:dyDescent="0.3">
      <c r="A60" s="24"/>
      <c r="B60" s="24"/>
      <c r="C60" s="24"/>
      <c r="D60" s="24"/>
      <c r="E60" s="24"/>
      <c r="F60" s="24"/>
      <c r="G60" s="24"/>
      <c r="H60" s="24"/>
      <c r="I60" s="24"/>
      <c r="J60" s="24"/>
      <c r="K60" s="24"/>
      <c r="L60" s="24"/>
      <c r="M60" s="24"/>
      <c r="N60" s="24"/>
      <c r="O60" s="24"/>
      <c r="P60" s="24"/>
      <c r="Q60" s="24"/>
      <c r="R60" s="24"/>
      <c r="S60" s="24"/>
      <c r="T60" s="24"/>
    </row>
    <row r="62" spans="1:20" ht="15" customHeight="1" x14ac:dyDescent="0.3"/>
    <row r="63" spans="1:20" ht="15" customHeight="1" x14ac:dyDescent="0.3"/>
    <row r="64" spans="1:20" ht="15" customHeight="1" x14ac:dyDescent="0.3"/>
  </sheetData>
  <sheetProtection algorithmName="SHA-512" hashValue="XTquvhoZk19o5W9J3aDwe5l0ZHdJpYnund2MhU+Vx4ANqHN0ChcLjDlDWLJV/Ju1ZifV3OVvc+9jYaCe2g8eJA==" saltValue="mSgUoVqN+jUP/pr+1U3gtQ==" spinCount="100000" sheet="1" objects="1" scenarios="1" sort="0" autoFilter="0" pivotTables="0"/>
  <mergeCells count="7">
    <mergeCell ref="B43:S43"/>
    <mergeCell ref="I13:L14"/>
    <mergeCell ref="I12:L12"/>
    <mergeCell ref="B2:S2"/>
    <mergeCell ref="B5:S7"/>
    <mergeCell ref="B39:S41"/>
    <mergeCell ref="B9:S9"/>
  </mergeCell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437B4-6402-4A5B-915E-7D6668958357}">
  <dimension ref="A1:C21"/>
  <sheetViews>
    <sheetView zoomScaleNormal="100" workbookViewId="0">
      <selection activeCell="B9" sqref="B9"/>
    </sheetView>
  </sheetViews>
  <sheetFormatPr defaultColWidth="9.21875" defaultRowHeight="14.4" x14ac:dyDescent="0.3"/>
  <cols>
    <col min="1" max="1" width="31.77734375" style="30" bestFit="1" customWidth="1"/>
    <col min="2" max="2" width="75.77734375" style="87" customWidth="1"/>
    <col min="3" max="3" width="2.77734375" style="28" customWidth="1"/>
    <col min="4" max="5" width="9.21875" style="28"/>
    <col min="6" max="6" width="37.21875" style="28" bestFit="1" customWidth="1"/>
    <col min="7" max="16384" width="9.21875" style="28"/>
  </cols>
  <sheetData>
    <row r="1" spans="1:3" ht="46.8" x14ac:dyDescent="0.3">
      <c r="A1" s="109" t="s">
        <v>820</v>
      </c>
      <c r="B1" s="109"/>
      <c r="C1" s="109"/>
    </row>
    <row r="2" spans="1:3" ht="15" customHeight="1" x14ac:dyDescent="0.3">
      <c r="A2" s="59"/>
      <c r="B2" s="84"/>
      <c r="C2" s="59"/>
    </row>
    <row r="3" spans="1:3" ht="16.2" x14ac:dyDescent="0.3">
      <c r="A3" s="29" t="s">
        <v>1</v>
      </c>
      <c r="B3" s="85" t="s">
        <v>1314</v>
      </c>
    </row>
    <row r="4" spans="1:3" ht="16.2" x14ac:dyDescent="0.3">
      <c r="A4" s="29" t="s">
        <v>2</v>
      </c>
      <c r="B4" s="85" t="s">
        <v>1315</v>
      </c>
    </row>
    <row r="5" spans="1:3" ht="16.2" x14ac:dyDescent="0.3">
      <c r="A5" s="29" t="s">
        <v>3</v>
      </c>
      <c r="B5" s="85" t="s">
        <v>1316</v>
      </c>
    </row>
    <row r="6" spans="1:3" ht="16.2" x14ac:dyDescent="0.3">
      <c r="A6" s="29" t="s">
        <v>4</v>
      </c>
      <c r="B6" s="85" t="s">
        <v>1348</v>
      </c>
    </row>
    <row r="7" spans="1:3" ht="16.2" x14ac:dyDescent="0.3">
      <c r="A7" s="29" t="s">
        <v>6</v>
      </c>
      <c r="B7" s="85" t="s">
        <v>1200</v>
      </c>
    </row>
    <row r="8" spans="1:3" ht="16.2" x14ac:dyDescent="0.3">
      <c r="A8" s="29" t="s">
        <v>821</v>
      </c>
      <c r="B8" s="85" t="s">
        <v>1317</v>
      </c>
    </row>
    <row r="9" spans="1:3" ht="16.2" x14ac:dyDescent="0.3">
      <c r="A9" s="29" t="s">
        <v>8</v>
      </c>
      <c r="B9" s="85" t="s">
        <v>1318</v>
      </c>
    </row>
    <row r="10" spans="1:3" ht="28.8" x14ac:dyDescent="0.3">
      <c r="A10" s="29" t="s">
        <v>1201</v>
      </c>
      <c r="B10" s="85" t="s">
        <v>1349</v>
      </c>
    </row>
    <row r="11" spans="1:3" ht="28.8" x14ac:dyDescent="0.3">
      <c r="A11" s="29" t="s">
        <v>164</v>
      </c>
      <c r="B11" s="85" t="s">
        <v>1319</v>
      </c>
    </row>
    <row r="12" spans="1:3" ht="16.2" x14ac:dyDescent="0.3">
      <c r="A12" s="29" t="s">
        <v>822</v>
      </c>
      <c r="B12" s="85" t="s">
        <v>1320</v>
      </c>
    </row>
    <row r="13" spans="1:3" ht="16.2" x14ac:dyDescent="0.3">
      <c r="A13" s="29" t="s">
        <v>823</v>
      </c>
      <c r="B13" s="85" t="s">
        <v>1321</v>
      </c>
    </row>
    <row r="14" spans="1:3" ht="28.8" x14ac:dyDescent="0.3">
      <c r="A14" s="29" t="s">
        <v>1343</v>
      </c>
      <c r="B14" s="85" t="s">
        <v>1347</v>
      </c>
    </row>
    <row r="15" spans="1:3" ht="16.2" x14ac:dyDescent="0.3">
      <c r="A15" s="29" t="s">
        <v>824</v>
      </c>
      <c r="B15" s="85" t="s">
        <v>1202</v>
      </c>
    </row>
    <row r="16" spans="1:3" x14ac:dyDescent="0.3">
      <c r="A16" s="31"/>
      <c r="B16" s="86"/>
    </row>
    <row r="17" spans="1:2" x14ac:dyDescent="0.3">
      <c r="A17" s="31"/>
      <c r="B17" s="86"/>
    </row>
    <row r="18" spans="1:2" x14ac:dyDescent="0.3">
      <c r="A18" s="31"/>
    </row>
    <row r="19" spans="1:2" x14ac:dyDescent="0.3">
      <c r="A19" s="31"/>
    </row>
    <row r="20" spans="1:2" x14ac:dyDescent="0.3">
      <c r="A20" s="31"/>
    </row>
    <row r="21" spans="1:2" x14ac:dyDescent="0.3">
      <c r="A21" s="31"/>
    </row>
  </sheetData>
  <sheetProtection algorithmName="SHA-512" hashValue="ebGqro64n1Rdzk0I7r9C4QSO3L6/QhWzJwg+S5GYZk/kzPau02W3ZMPQ4209Yh/0c8PZ/zSQQ4Fn2wBBp6w50Q==" saltValue="v27z/5qcEDWCDCFJgYSLzw==" spinCount="100000" sheet="1" objects="1" scenarios="1" sort="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40B63-F55B-496A-A917-FB4D43400D27}">
  <dimension ref="A1:B19"/>
  <sheetViews>
    <sheetView zoomScaleNormal="100" workbookViewId="0">
      <selection activeCell="C10" sqref="C10"/>
    </sheetView>
  </sheetViews>
  <sheetFormatPr defaultColWidth="9.21875" defaultRowHeight="14.4" x14ac:dyDescent="0.3"/>
  <cols>
    <col min="1" max="1" width="77" style="30" customWidth="1"/>
    <col min="2" max="2" width="22.109375" style="39" bestFit="1" customWidth="1"/>
    <col min="3" max="16384" width="9.21875" style="37"/>
  </cols>
  <sheetData>
    <row r="1" spans="1:2" ht="46.8" x14ac:dyDescent="0.3">
      <c r="A1" s="110" t="s">
        <v>825</v>
      </c>
      <c r="B1" s="110"/>
    </row>
    <row r="2" spans="1:2" ht="18" customHeight="1" x14ac:dyDescent="0.3">
      <c r="A2" s="40"/>
      <c r="B2" s="40"/>
    </row>
    <row r="3" spans="1:2" ht="34.799999999999997" customHeight="1" x14ac:dyDescent="0.3">
      <c r="A3" s="111" t="s">
        <v>1344</v>
      </c>
      <c r="B3" s="112"/>
    </row>
    <row r="4" spans="1:2" ht="18" customHeight="1" x14ac:dyDescent="0.3">
      <c r="A4" s="32"/>
      <c r="B4" s="38"/>
    </row>
    <row r="5" spans="1:2" ht="32.4" x14ac:dyDescent="0.3">
      <c r="A5" s="41" t="s">
        <v>826</v>
      </c>
      <c r="B5" s="42" t="s">
        <v>827</v>
      </c>
    </row>
    <row r="6" spans="1:2" x14ac:dyDescent="0.3">
      <c r="A6" s="31" t="s">
        <v>828</v>
      </c>
      <c r="B6" s="63" t="s">
        <v>1211</v>
      </c>
    </row>
    <row r="7" spans="1:2" x14ac:dyDescent="0.3">
      <c r="A7" s="31" t="s">
        <v>1336</v>
      </c>
      <c r="B7" s="63" t="s">
        <v>1211</v>
      </c>
    </row>
    <row r="8" spans="1:2" x14ac:dyDescent="0.3">
      <c r="A8" s="31" t="s">
        <v>1335</v>
      </c>
      <c r="B8" s="63" t="s">
        <v>1211</v>
      </c>
    </row>
    <row r="9" spans="1:2" x14ac:dyDescent="0.3">
      <c r="A9" s="31" t="s">
        <v>829</v>
      </c>
      <c r="B9" s="38" t="s">
        <v>1203</v>
      </c>
    </row>
    <row r="10" spans="1:2" x14ac:dyDescent="0.3">
      <c r="A10" s="31" t="s">
        <v>830</v>
      </c>
      <c r="B10" s="38" t="s">
        <v>1210</v>
      </c>
    </row>
    <row r="11" spans="1:2" x14ac:dyDescent="0.3">
      <c r="A11" s="31" t="s">
        <v>832</v>
      </c>
      <c r="B11" s="38" t="s">
        <v>1210</v>
      </c>
    </row>
    <row r="12" spans="1:2" x14ac:dyDescent="0.3">
      <c r="A12" s="31"/>
      <c r="B12" s="38"/>
    </row>
    <row r="13" spans="1:2" x14ac:dyDescent="0.3">
      <c r="A13" s="31"/>
      <c r="B13" s="38"/>
    </row>
    <row r="14" spans="1:2" x14ac:dyDescent="0.3">
      <c r="B14" s="38"/>
    </row>
    <row r="15" spans="1:2" x14ac:dyDescent="0.3">
      <c r="B15" s="38"/>
    </row>
    <row r="16" spans="1:2" x14ac:dyDescent="0.3">
      <c r="B16" s="38"/>
    </row>
    <row r="17" spans="2:2" x14ac:dyDescent="0.3">
      <c r="B17" s="38"/>
    </row>
    <row r="18" spans="2:2" x14ac:dyDescent="0.3">
      <c r="B18" s="38"/>
    </row>
    <row r="19" spans="2:2" x14ac:dyDescent="0.3">
      <c r="B19" s="38"/>
    </row>
  </sheetData>
  <sheetProtection algorithmName="SHA-512" hashValue="F5eESim1nWprJoPSdkkVsg3f967BjM/prLJE4w8ZMDWHc4tKivBpYdXpQnB76dTJg3Rr7eMpnkjSvyd1jnWh3w==" saltValue="CbDSNY8zzkOtzn4HWUFLJw==" spinCount="100000" sheet="1" objects="1" scenarios="1" sort="0" autoFilter="0" pivotTables="0"/>
  <mergeCells count="2">
    <mergeCell ref="A1:B1"/>
    <mergeCell ref="A3:B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9863-82FC-4269-A63A-6F180DCD6418}">
  <dimension ref="A1:O57"/>
  <sheetViews>
    <sheetView zoomScale="115" zoomScaleNormal="115" workbookViewId="0">
      <selection activeCell="N22" sqref="N22"/>
    </sheetView>
  </sheetViews>
  <sheetFormatPr defaultRowHeight="14.4" x14ac:dyDescent="0.3"/>
  <cols>
    <col min="1" max="1" width="19.6640625" style="2" bestFit="1" customWidth="1"/>
    <col min="2" max="2" width="18.5546875" bestFit="1" customWidth="1"/>
    <col min="3" max="3" width="11.44140625" bestFit="1" customWidth="1"/>
    <col min="4" max="4" width="12.5546875" bestFit="1" customWidth="1"/>
    <col min="5" max="5" width="18.5546875" bestFit="1" customWidth="1"/>
    <col min="6" max="6" width="17.77734375" bestFit="1" customWidth="1"/>
    <col min="7" max="7" width="7.77734375" bestFit="1" customWidth="1"/>
    <col min="8" max="9" width="8.77734375" bestFit="1" customWidth="1"/>
    <col min="10" max="10" width="9.77734375" bestFit="1" customWidth="1"/>
    <col min="11" max="11" width="9" bestFit="1" customWidth="1"/>
    <col min="12" max="14" width="7.21875" bestFit="1" customWidth="1"/>
    <col min="15" max="16" width="18.5546875" bestFit="1" customWidth="1"/>
    <col min="17" max="423" width="7.21875" bestFit="1" customWidth="1"/>
    <col min="424" max="444" width="7" bestFit="1" customWidth="1"/>
    <col min="445" max="446" width="9.77734375" bestFit="1" customWidth="1"/>
    <col min="447" max="507" width="10.21875" bestFit="1" customWidth="1"/>
    <col min="508" max="512" width="7.77734375" bestFit="1" customWidth="1"/>
    <col min="513" max="538" width="10.21875" bestFit="1" customWidth="1"/>
    <col min="539" max="539" width="10.77734375" bestFit="1" customWidth="1"/>
  </cols>
  <sheetData>
    <row r="1" spans="1:15" ht="16.2" x14ac:dyDescent="0.35">
      <c r="A1" s="3"/>
    </row>
    <row r="2" spans="1:15" x14ac:dyDescent="0.3">
      <c r="A2" s="18" t="s">
        <v>1160</v>
      </c>
      <c r="B2" t="s">
        <v>1161</v>
      </c>
      <c r="D2" s="18" t="s">
        <v>1160</v>
      </c>
      <c r="E2" t="s">
        <v>1161</v>
      </c>
      <c r="G2" t="s">
        <v>1162</v>
      </c>
      <c r="H2" t="s">
        <v>1163</v>
      </c>
      <c r="I2" t="s">
        <v>1164</v>
      </c>
      <c r="J2" t="s">
        <v>1165</v>
      </c>
      <c r="K2" t="s">
        <v>1166</v>
      </c>
      <c r="O2" t="s">
        <v>1161</v>
      </c>
    </row>
    <row r="3" spans="1:15" x14ac:dyDescent="0.3">
      <c r="A3" s="19" t="s">
        <v>26</v>
      </c>
      <c r="B3">
        <v>80</v>
      </c>
      <c r="D3" s="19" t="s">
        <v>1167</v>
      </c>
      <c r="E3">
        <v>9</v>
      </c>
      <c r="G3">
        <v>2026</v>
      </c>
      <c r="H3" s="22">
        <f>IF(COUNTIF(TID[CA Current Year],'Pivot data'!$G3)=0,"",COUNTIF(TID[CA Current Year],'Pivot data'!$G3))</f>
        <v>50</v>
      </c>
      <c r="I3" s="22">
        <f>COUNTIF(TID[PA Current Year],'Pivot data'!$G3)</f>
        <v>63</v>
      </c>
      <c r="J3" s="22">
        <f>COUNTIF(TID[FSEI Current Year],'Pivot data'!$G3)</f>
        <v>46</v>
      </c>
      <c r="K3" s="22">
        <f>COUNTIF(TID[FEI Current Year],'Pivot data'!$G3)</f>
        <v>37</v>
      </c>
      <c r="O3">
        <v>405</v>
      </c>
    </row>
    <row r="4" spans="1:15" x14ac:dyDescent="0.3">
      <c r="A4" s="19" t="s">
        <v>107</v>
      </c>
      <c r="B4">
        <v>125</v>
      </c>
      <c r="D4" s="19" t="s">
        <v>1168</v>
      </c>
      <c r="E4">
        <v>146</v>
      </c>
      <c r="G4">
        <v>2027</v>
      </c>
      <c r="H4" s="22">
        <f>COUNTIF(TID[CA Current Year],'Pivot data'!$G4)</f>
        <v>9</v>
      </c>
      <c r="I4" s="22">
        <f>COUNTIF(TID[PA Current Year],'Pivot data'!$G4)</f>
        <v>44</v>
      </c>
      <c r="J4" s="22">
        <f>COUNTIF(TID[FSEI Current Year],'Pivot data'!$G4)</f>
        <v>55</v>
      </c>
      <c r="K4" s="22">
        <f>COUNTIF(TID[FEI Current Year],'Pivot data'!$G4)</f>
        <v>59</v>
      </c>
    </row>
    <row r="5" spans="1:15" x14ac:dyDescent="0.3">
      <c r="A5" s="19" t="s">
        <v>15</v>
      </c>
      <c r="B5">
        <v>130</v>
      </c>
      <c r="D5" s="19" t="s">
        <v>1169</v>
      </c>
      <c r="E5">
        <v>161</v>
      </c>
      <c r="G5">
        <v>2028</v>
      </c>
      <c r="H5" s="22">
        <f>COUNTIF(TID[CA Current Year],'Pivot data'!$G5)</f>
        <v>4</v>
      </c>
      <c r="I5" s="22">
        <f>COUNTIF(TID[PA Current Year],'Pivot data'!$G5)</f>
        <v>28</v>
      </c>
      <c r="J5" s="22">
        <f>COUNTIF(TID[FSEI Current Year],'Pivot data'!$G5)</f>
        <v>31</v>
      </c>
      <c r="K5" s="22">
        <f>COUNTIF(TID[FEI Current Year],'Pivot data'!$G5)</f>
        <v>46</v>
      </c>
    </row>
    <row r="6" spans="1:15" x14ac:dyDescent="0.3">
      <c r="A6" s="19" t="s">
        <v>100</v>
      </c>
      <c r="B6">
        <v>66</v>
      </c>
      <c r="D6" s="19" t="s">
        <v>382</v>
      </c>
      <c r="E6">
        <v>89</v>
      </c>
      <c r="G6">
        <v>2029</v>
      </c>
      <c r="H6" s="22">
        <f>COUNTIF(TID[CA Current Year],'Pivot data'!$G6)</f>
        <v>6</v>
      </c>
      <c r="I6" s="22">
        <f>COUNTIF(TID[PA Current Year],'Pivot data'!$G6)</f>
        <v>26</v>
      </c>
      <c r="J6" s="22">
        <f>COUNTIF(TID[FSEI Current Year],'Pivot data'!$G6)</f>
        <v>15</v>
      </c>
      <c r="K6" s="22">
        <f>COUNTIF(TID[FEI Current Year],'Pivot data'!$G6)</f>
        <v>33</v>
      </c>
    </row>
    <row r="7" spans="1:15" x14ac:dyDescent="0.3">
      <c r="A7" s="19" t="s">
        <v>77</v>
      </c>
      <c r="B7">
        <v>4</v>
      </c>
      <c r="D7" s="19" t="s">
        <v>1170</v>
      </c>
      <c r="E7">
        <v>405</v>
      </c>
      <c r="G7">
        <v>2030</v>
      </c>
      <c r="H7" s="22">
        <f>COUNTIF(TID[CA Current Year],'Pivot data'!$G7)</f>
        <v>0</v>
      </c>
      <c r="I7" s="22">
        <f>COUNTIF(TID[PA Current Year],'Pivot data'!$G7)</f>
        <v>22</v>
      </c>
      <c r="J7" s="22">
        <f>COUNTIF(TID[FSEI Current Year],'Pivot data'!$G7)</f>
        <v>12</v>
      </c>
      <c r="K7" s="22">
        <f>COUNTIF(TID[FEI Current Year],'Pivot data'!$G7)</f>
        <v>24</v>
      </c>
    </row>
    <row r="8" spans="1:15" x14ac:dyDescent="0.3">
      <c r="A8" s="19" t="s">
        <v>1170</v>
      </c>
      <c r="B8">
        <v>405</v>
      </c>
    </row>
    <row r="9" spans="1:15" x14ac:dyDescent="0.3">
      <c r="A9"/>
    </row>
    <row r="10" spans="1:15" x14ac:dyDescent="0.3">
      <c r="A10"/>
    </row>
    <row r="11" spans="1:15" x14ac:dyDescent="0.3">
      <c r="A11"/>
    </row>
    <row r="12" spans="1:15" x14ac:dyDescent="0.3">
      <c r="A12"/>
    </row>
    <row r="13" spans="1:15" x14ac:dyDescent="0.3">
      <c r="A13"/>
    </row>
    <row r="14" spans="1:15" x14ac:dyDescent="0.3">
      <c r="A14"/>
    </row>
    <row r="15" spans="1:15" x14ac:dyDescent="0.3">
      <c r="A15"/>
    </row>
    <row r="16" spans="1:15" x14ac:dyDescent="0.3">
      <c r="A16"/>
    </row>
    <row r="17" spans="1:2" x14ac:dyDescent="0.3">
      <c r="A17"/>
    </row>
    <row r="18" spans="1:2" x14ac:dyDescent="0.3">
      <c r="A18"/>
    </row>
    <row r="19" spans="1:2" x14ac:dyDescent="0.3">
      <c r="A19"/>
    </row>
    <row r="20" spans="1:2" x14ac:dyDescent="0.3">
      <c r="A20"/>
    </row>
    <row r="26" spans="1:2" x14ac:dyDescent="0.3">
      <c r="A26"/>
    </row>
    <row r="27" spans="1:2" x14ac:dyDescent="0.3">
      <c r="A27" t="s">
        <v>3</v>
      </c>
      <c r="B27" t="s">
        <v>1171</v>
      </c>
    </row>
    <row r="28" spans="1:2" x14ac:dyDescent="0.3">
      <c r="A28" t="s">
        <v>209</v>
      </c>
      <c r="B28">
        <f>COUNTIF(Table4[County - CP in TID],A28)</f>
        <v>16</v>
      </c>
    </row>
    <row r="29" spans="1:2" x14ac:dyDescent="0.3">
      <c r="A29" t="s">
        <v>227</v>
      </c>
      <c r="B29">
        <f>COUNTIF(Table4[County - CP in TID],A29)</f>
        <v>10</v>
      </c>
    </row>
    <row r="30" spans="1:2" x14ac:dyDescent="0.3">
      <c r="A30" t="s">
        <v>41</v>
      </c>
      <c r="B30">
        <f>COUNTIF(Table4[County - CP in TID],A30)</f>
        <v>23</v>
      </c>
    </row>
    <row r="31" spans="1:2" x14ac:dyDescent="0.3">
      <c r="A31" t="s">
        <v>82</v>
      </c>
      <c r="B31">
        <f>COUNTIF(Table4[County - CP in TID],A31)</f>
        <v>56</v>
      </c>
    </row>
    <row r="32" spans="1:2" x14ac:dyDescent="0.3">
      <c r="A32" t="s">
        <v>58</v>
      </c>
      <c r="B32">
        <f>COUNTIF(Table4[County - CP in TID],A32)</f>
        <v>16</v>
      </c>
    </row>
    <row r="33" spans="1:2" x14ac:dyDescent="0.3">
      <c r="A33" t="s">
        <v>55</v>
      </c>
      <c r="B33">
        <f>COUNTIF(Table4[County - CP in TID],A33)</f>
        <v>57</v>
      </c>
    </row>
    <row r="34" spans="1:2" x14ac:dyDescent="0.3">
      <c r="A34" t="s">
        <v>33</v>
      </c>
      <c r="B34">
        <f>COUNTIF(Table4[County - CP in TID],A34)</f>
        <v>28</v>
      </c>
    </row>
    <row r="35" spans="1:2" x14ac:dyDescent="0.3">
      <c r="A35" t="s">
        <v>49</v>
      </c>
      <c r="B35">
        <f>COUNTIF(Table4[County - CP in TID],A35)</f>
        <v>19</v>
      </c>
    </row>
    <row r="36" spans="1:2" x14ac:dyDescent="0.3">
      <c r="A36" t="s">
        <v>30</v>
      </c>
      <c r="B36">
        <f>COUNTIF(Table4[County - CP in TID],A36)</f>
        <v>51</v>
      </c>
    </row>
    <row r="37" spans="1:2" x14ac:dyDescent="0.3">
      <c r="A37" t="s">
        <v>232</v>
      </c>
      <c r="B37">
        <f>COUNTIF(Table4[County - CP in TID],A37)</f>
        <v>7</v>
      </c>
    </row>
    <row r="38" spans="1:2" x14ac:dyDescent="0.3">
      <c r="A38" t="s">
        <v>22</v>
      </c>
      <c r="B38">
        <f>COUNTIF(Table4[County - CP in TID],A38)</f>
        <v>12</v>
      </c>
    </row>
    <row r="39" spans="1:2" x14ac:dyDescent="0.3">
      <c r="A39" t="s">
        <v>125</v>
      </c>
      <c r="B39">
        <f>COUNTIF(Table4[County - CP in TID],A39)</f>
        <v>1</v>
      </c>
    </row>
    <row r="40" spans="1:2" x14ac:dyDescent="0.3">
      <c r="A40" t="s">
        <v>95</v>
      </c>
      <c r="B40">
        <f>COUNTIF(Table4[County - CP in TID],A40)</f>
        <v>13</v>
      </c>
    </row>
    <row r="41" spans="1:2" x14ac:dyDescent="0.3">
      <c r="A41" t="s">
        <v>140</v>
      </c>
      <c r="B41">
        <f>COUNTIF(Table4[County - CP in TID],A41)</f>
        <v>7</v>
      </c>
    </row>
    <row r="42" spans="1:2" x14ac:dyDescent="0.3">
      <c r="A42" t="s">
        <v>27</v>
      </c>
      <c r="B42">
        <f>COUNTIF(Table4[County - CP in TID],A42)</f>
        <v>17</v>
      </c>
    </row>
    <row r="43" spans="1:2" x14ac:dyDescent="0.3">
      <c r="A43" t="s">
        <v>111</v>
      </c>
      <c r="B43">
        <f>COUNTIF(Table4[County - CP in TID],A43)</f>
        <v>13</v>
      </c>
    </row>
    <row r="44" spans="1:2" x14ac:dyDescent="0.3">
      <c r="A44" t="s">
        <v>16</v>
      </c>
      <c r="B44">
        <f>COUNTIF(Table4[County - CP in TID],A44)</f>
        <v>43</v>
      </c>
    </row>
    <row r="45" spans="1:2" x14ac:dyDescent="0.3">
      <c r="A45" t="s">
        <v>173</v>
      </c>
      <c r="B45">
        <f>COUNTIF(Table4[County - CP in TID],A45)</f>
        <v>5</v>
      </c>
    </row>
    <row r="46" spans="1:2" x14ac:dyDescent="0.3">
      <c r="A46" t="s">
        <v>1213</v>
      </c>
      <c r="B46">
        <f>COUNTIF(Table4[County - CP in TID],A46)</f>
        <v>2</v>
      </c>
    </row>
    <row r="47" spans="1:2" x14ac:dyDescent="0.3">
      <c r="A47" t="s">
        <v>99</v>
      </c>
      <c r="B47">
        <f>COUNTIF(Table4[County - CP in TID],A47)</f>
        <v>24</v>
      </c>
    </row>
    <row r="48" spans="1:2" x14ac:dyDescent="0.3">
      <c r="A48" t="s">
        <v>52</v>
      </c>
      <c r="B48">
        <f>COUNTIF(Table4[County - CP in TID],A48)</f>
        <v>17</v>
      </c>
    </row>
    <row r="49" spans="1:2" x14ac:dyDescent="0.3">
      <c r="A49" t="s">
        <v>212</v>
      </c>
      <c r="B49">
        <f>COUNTIF(Table4[County - CP in TID],A49)</f>
        <v>10</v>
      </c>
    </row>
    <row r="50" spans="1:2" x14ac:dyDescent="0.3">
      <c r="A50" t="s">
        <v>184</v>
      </c>
      <c r="B50">
        <f>COUNTIF(Table4[County - CP in TID],A50)</f>
        <v>15</v>
      </c>
    </row>
    <row r="51" spans="1:2" x14ac:dyDescent="0.3">
      <c r="A51" t="s">
        <v>108</v>
      </c>
      <c r="B51">
        <f>COUNTIF(Table4[County - CP in TID],A51)</f>
        <v>15</v>
      </c>
    </row>
    <row r="52" spans="1:2" x14ac:dyDescent="0.3">
      <c r="A52" t="s">
        <v>46</v>
      </c>
      <c r="B52">
        <f>COUNTIF(Table4[County - CP in TID],A52)</f>
        <v>8</v>
      </c>
    </row>
    <row r="53" spans="1:2" x14ac:dyDescent="0.3">
      <c r="A53" t="s">
        <v>36</v>
      </c>
      <c r="B53">
        <f>COUNTIF(Table4[County - CP in TID],A53)</f>
        <v>21</v>
      </c>
    </row>
    <row r="54" spans="1:2" x14ac:dyDescent="0.3">
      <c r="A54" t="s">
        <v>73</v>
      </c>
      <c r="B54">
        <f>COUNTIF(Table4[County - CP in TID],A54)</f>
        <v>20</v>
      </c>
    </row>
    <row r="55" spans="1:2" x14ac:dyDescent="0.3">
      <c r="A55"/>
    </row>
    <row r="56" spans="1:2" x14ac:dyDescent="0.3">
      <c r="A56"/>
    </row>
    <row r="57" spans="1:2" x14ac:dyDescent="0.3">
      <c r="A57"/>
    </row>
  </sheetData>
  <sortState xmlns:xlrd2="http://schemas.microsoft.com/office/spreadsheetml/2017/richdata2" ref="O2:P9">
    <sortCondition ref="O3"/>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CF253-94D6-4673-A8FB-F098E6917B80}">
  <dimension ref="A1:D746"/>
  <sheetViews>
    <sheetView workbookViewId="0">
      <selection activeCell="N17" sqref="N17"/>
    </sheetView>
  </sheetViews>
  <sheetFormatPr defaultRowHeight="14.4" x14ac:dyDescent="0.3"/>
  <cols>
    <col min="1" max="1" width="13.33203125" customWidth="1"/>
    <col min="2" max="2" width="79.109375" bestFit="1" customWidth="1"/>
    <col min="3" max="3" width="19.77734375" customWidth="1"/>
    <col min="4" max="4" width="22.6640625" customWidth="1"/>
  </cols>
  <sheetData>
    <row r="1" spans="1:4" x14ac:dyDescent="0.3">
      <c r="A1" t="s">
        <v>1214</v>
      </c>
      <c r="B1" t="s">
        <v>1215</v>
      </c>
      <c r="C1" t="s">
        <v>1216</v>
      </c>
      <c r="D1" t="s">
        <v>1312</v>
      </c>
    </row>
    <row r="2" spans="1:4" x14ac:dyDescent="0.3">
      <c r="A2" t="s">
        <v>13</v>
      </c>
      <c r="B2" t="s">
        <v>14</v>
      </c>
      <c r="C2" t="s">
        <v>16</v>
      </c>
      <c r="D2" t="str">
        <f>IF(COUNTIF(TID[CP Number],A2)&gt;0,C2,"Not In TID")</f>
        <v>Meath</v>
      </c>
    </row>
    <row r="3" spans="1:4" x14ac:dyDescent="0.3">
      <c r="A3" t="s">
        <v>13</v>
      </c>
      <c r="B3" t="s">
        <v>14</v>
      </c>
      <c r="C3" t="s">
        <v>1213</v>
      </c>
      <c r="D3" t="str">
        <f>IF(COUNTIF(TID[CP Number],A3)&gt;0,C3,"Not In TID")</f>
        <v>Northern Ireland</v>
      </c>
    </row>
    <row r="4" spans="1:4" x14ac:dyDescent="0.3">
      <c r="A4" t="s">
        <v>20</v>
      </c>
      <c r="B4" t="s">
        <v>21</v>
      </c>
      <c r="C4" t="s">
        <v>41</v>
      </c>
      <c r="D4" t="str">
        <f>IF(COUNTIF(TID[CP Number],A4)&gt;0,C4,"Not In TID")</f>
        <v>Clare</v>
      </c>
    </row>
    <row r="5" spans="1:4" x14ac:dyDescent="0.3">
      <c r="A5" t="s">
        <v>20</v>
      </c>
      <c r="B5" t="s">
        <v>21</v>
      </c>
      <c r="C5" t="s">
        <v>30</v>
      </c>
      <c r="D5" t="str">
        <f>IF(COUNTIF(TID[CP Number],A5)&gt;0,C5,"Not In TID")</f>
        <v>Kildare</v>
      </c>
    </row>
    <row r="6" spans="1:4" x14ac:dyDescent="0.3">
      <c r="A6" t="s">
        <v>20</v>
      </c>
      <c r="B6" t="s">
        <v>21</v>
      </c>
      <c r="C6" t="s">
        <v>232</v>
      </c>
      <c r="D6" t="str">
        <f>IF(COUNTIF(TID[CP Number],A6)&gt;0,C6,"Not In TID")</f>
        <v>Kilkenny</v>
      </c>
    </row>
    <row r="7" spans="1:4" x14ac:dyDescent="0.3">
      <c r="A7" t="s">
        <v>20</v>
      </c>
      <c r="B7" t="s">
        <v>21</v>
      </c>
      <c r="C7" t="s">
        <v>22</v>
      </c>
      <c r="D7" t="str">
        <f>IF(COUNTIF(TID[CP Number],A7)&gt;0,C7,"Not In TID")</f>
        <v>Laois</v>
      </c>
    </row>
    <row r="8" spans="1:4" x14ac:dyDescent="0.3">
      <c r="A8" t="s">
        <v>1217</v>
      </c>
      <c r="B8" t="s">
        <v>1218</v>
      </c>
      <c r="C8" t="s">
        <v>41</v>
      </c>
      <c r="D8" t="str">
        <f>IF(COUNTIF(TID[CP Number],A8)&gt;0,C8,"Not In TID")</f>
        <v>Not In TID</v>
      </c>
    </row>
    <row r="9" spans="1:4" x14ac:dyDescent="0.3">
      <c r="A9" t="s">
        <v>1217</v>
      </c>
      <c r="B9" t="s">
        <v>1218</v>
      </c>
      <c r="C9" t="s">
        <v>49</v>
      </c>
      <c r="D9" t="str">
        <f>IF(COUNTIF(TID[CP Number],A9)&gt;0,C9,"Not In TID")</f>
        <v>Not In TID</v>
      </c>
    </row>
    <row r="10" spans="1:4" x14ac:dyDescent="0.3">
      <c r="A10" t="s">
        <v>93</v>
      </c>
      <c r="B10" t="s">
        <v>94</v>
      </c>
      <c r="C10" t="s">
        <v>82</v>
      </c>
      <c r="D10" t="str">
        <f>IF(COUNTIF(TID[CP Number],A10)&gt;0,C10,"Not In TID")</f>
        <v>Cork</v>
      </c>
    </row>
    <row r="11" spans="1:4" x14ac:dyDescent="0.3">
      <c r="A11" t="s">
        <v>93</v>
      </c>
      <c r="B11" t="s">
        <v>94</v>
      </c>
      <c r="C11" t="s">
        <v>49</v>
      </c>
      <c r="D11" t="str">
        <f>IF(COUNTIF(TID[CP Number],A11)&gt;0,C11,"Not In TID")</f>
        <v>Kerry</v>
      </c>
    </row>
    <row r="12" spans="1:4" x14ac:dyDescent="0.3">
      <c r="A12" t="s">
        <v>93</v>
      </c>
      <c r="B12" t="s">
        <v>94</v>
      </c>
      <c r="C12" t="s">
        <v>95</v>
      </c>
      <c r="D12" t="str">
        <f>IF(COUNTIF(TID[CP Number],A12)&gt;0,C12,"Not In TID")</f>
        <v>Limerick</v>
      </c>
    </row>
    <row r="13" spans="1:4" x14ac:dyDescent="0.3">
      <c r="A13" t="s">
        <v>93</v>
      </c>
      <c r="B13" t="s">
        <v>94</v>
      </c>
      <c r="C13" t="s">
        <v>99</v>
      </c>
      <c r="D13" t="str">
        <f>IF(COUNTIF(TID[CP Number],A13)&gt;0,C13,"Not In TID")</f>
        <v>Offaly</v>
      </c>
    </row>
    <row r="14" spans="1:4" x14ac:dyDescent="0.3">
      <c r="A14" t="s">
        <v>93</v>
      </c>
      <c r="B14" t="s">
        <v>94</v>
      </c>
      <c r="C14" t="s">
        <v>184</v>
      </c>
      <c r="D14" t="str">
        <f>IF(COUNTIF(TID[CP Number],A14)&gt;0,C14,"Not In TID")</f>
        <v>Tipperary</v>
      </c>
    </row>
    <row r="15" spans="1:4" x14ac:dyDescent="0.3">
      <c r="A15" t="s">
        <v>97</v>
      </c>
      <c r="B15" t="s">
        <v>98</v>
      </c>
      <c r="C15" t="s">
        <v>30</v>
      </c>
      <c r="D15" t="str">
        <f>IF(COUNTIF(TID[CP Number],A15)&gt;0,C15,"Not In TID")</f>
        <v>Kildare</v>
      </c>
    </row>
    <row r="16" spans="1:4" x14ac:dyDescent="0.3">
      <c r="A16" t="s">
        <v>97</v>
      </c>
      <c r="B16" t="s">
        <v>98</v>
      </c>
      <c r="C16" t="s">
        <v>22</v>
      </c>
      <c r="D16" t="str">
        <f>IF(COUNTIF(TID[CP Number],A16)&gt;0,C16,"Not In TID")</f>
        <v>Laois</v>
      </c>
    </row>
    <row r="17" spans="1:4" x14ac:dyDescent="0.3">
      <c r="A17" t="s">
        <v>101</v>
      </c>
      <c r="B17" t="s">
        <v>102</v>
      </c>
      <c r="C17" t="s">
        <v>55</v>
      </c>
      <c r="D17" t="str">
        <f>IF(COUNTIF(TID[CP Number],A17)&gt;0,C17,"Not In TID")</f>
        <v>Dublin</v>
      </c>
    </row>
    <row r="18" spans="1:4" x14ac:dyDescent="0.3">
      <c r="A18" t="s">
        <v>103</v>
      </c>
      <c r="B18" t="s">
        <v>104</v>
      </c>
      <c r="C18" t="s">
        <v>55</v>
      </c>
      <c r="D18" t="str">
        <f>IF(COUNTIF(TID[CP Number],A18)&gt;0,C18,"Not In TID")</f>
        <v>Dublin</v>
      </c>
    </row>
    <row r="19" spans="1:4" x14ac:dyDescent="0.3">
      <c r="A19" t="s">
        <v>103</v>
      </c>
      <c r="B19" t="s">
        <v>104</v>
      </c>
      <c r="C19" t="s">
        <v>30</v>
      </c>
      <c r="D19" t="str">
        <f>IF(COUNTIF(TID[CP Number],A19)&gt;0,C19,"Not In TID")</f>
        <v>Kildare</v>
      </c>
    </row>
    <row r="20" spans="1:4" x14ac:dyDescent="0.3">
      <c r="A20" t="s">
        <v>105</v>
      </c>
      <c r="B20" t="s">
        <v>106</v>
      </c>
      <c r="C20" t="s">
        <v>30</v>
      </c>
      <c r="D20" t="str">
        <f>IF(COUNTIF(TID[CP Number],A20)&gt;0,C20,"Not In TID")</f>
        <v>Kildare</v>
      </c>
    </row>
    <row r="21" spans="1:4" x14ac:dyDescent="0.3">
      <c r="A21" t="s">
        <v>109</v>
      </c>
      <c r="B21" t="s">
        <v>110</v>
      </c>
      <c r="C21" t="s">
        <v>82</v>
      </c>
      <c r="D21" t="str">
        <f>IF(COUNTIF(TID[CP Number],A21)&gt;0,C21,"Not In TID")</f>
        <v>Cork</v>
      </c>
    </row>
    <row r="22" spans="1:4" x14ac:dyDescent="0.3">
      <c r="A22" t="s">
        <v>112</v>
      </c>
      <c r="B22" t="s">
        <v>113</v>
      </c>
      <c r="C22" t="s">
        <v>27</v>
      </c>
      <c r="D22" t="str">
        <f>IF(COUNTIF(TID[CP Number],A22)&gt;0,C22,"Not In TID")</f>
        <v>Louth</v>
      </c>
    </row>
    <row r="23" spans="1:4" x14ac:dyDescent="0.3">
      <c r="A23" t="s">
        <v>112</v>
      </c>
      <c r="B23" t="s">
        <v>113</v>
      </c>
      <c r="C23" t="s">
        <v>16</v>
      </c>
      <c r="D23" t="str">
        <f>IF(COUNTIF(TID[CP Number],A23)&gt;0,C23,"Not In TID")</f>
        <v>Meath</v>
      </c>
    </row>
    <row r="24" spans="1:4" x14ac:dyDescent="0.3">
      <c r="A24" t="s">
        <v>112</v>
      </c>
      <c r="B24" t="s">
        <v>113</v>
      </c>
      <c r="C24" t="s">
        <v>19</v>
      </c>
      <c r="D24" t="str">
        <f>IF(COUNTIF(TID[CP Number],A24)&gt;0,C24,"Not In TID")</f>
        <v>N/A</v>
      </c>
    </row>
    <row r="25" spans="1:4" x14ac:dyDescent="0.3">
      <c r="A25" t="s">
        <v>115</v>
      </c>
      <c r="B25" t="s">
        <v>116</v>
      </c>
      <c r="C25" t="s">
        <v>55</v>
      </c>
      <c r="D25" t="str">
        <f>IF(COUNTIF(TID[CP Number],A25)&gt;0,C25,"Not In TID")</f>
        <v>Dublin</v>
      </c>
    </row>
    <row r="26" spans="1:4" x14ac:dyDescent="0.3">
      <c r="A26" t="s">
        <v>117</v>
      </c>
      <c r="B26" t="s">
        <v>118</v>
      </c>
      <c r="C26" t="s">
        <v>82</v>
      </c>
      <c r="D26" t="str">
        <f>IF(COUNTIF(TID[CP Number],A26)&gt;0,C26,"Not In TID")</f>
        <v>Cork</v>
      </c>
    </row>
    <row r="27" spans="1:4" x14ac:dyDescent="0.3">
      <c r="A27" t="s">
        <v>24</v>
      </c>
      <c r="B27" t="s">
        <v>25</v>
      </c>
      <c r="C27" t="s">
        <v>227</v>
      </c>
      <c r="D27" t="str">
        <f>IF(COUNTIF(TID[CP Number],A27)&gt;0,C27,"Not In TID")</f>
        <v>Cavan</v>
      </c>
    </row>
    <row r="28" spans="1:4" x14ac:dyDescent="0.3">
      <c r="A28" t="s">
        <v>24</v>
      </c>
      <c r="B28" t="s">
        <v>25</v>
      </c>
      <c r="C28" t="s">
        <v>27</v>
      </c>
      <c r="D28" t="str">
        <f>IF(COUNTIF(TID[CP Number],A28)&gt;0,C28,"Not In TID")</f>
        <v>Louth</v>
      </c>
    </row>
    <row r="29" spans="1:4" x14ac:dyDescent="0.3">
      <c r="A29" t="s">
        <v>24</v>
      </c>
      <c r="B29" t="s">
        <v>25</v>
      </c>
      <c r="C29" t="s">
        <v>16</v>
      </c>
      <c r="D29" t="str">
        <f>IF(COUNTIF(TID[CP Number],A29)&gt;0,C29,"Not In TID")</f>
        <v>Meath</v>
      </c>
    </row>
    <row r="30" spans="1:4" x14ac:dyDescent="0.3">
      <c r="A30" t="s">
        <v>24</v>
      </c>
      <c r="B30" t="s">
        <v>25</v>
      </c>
      <c r="C30" t="s">
        <v>173</v>
      </c>
      <c r="D30" t="str">
        <f>IF(COUNTIF(TID[CP Number],A30)&gt;0,C30,"Not In TID")</f>
        <v>Monaghan</v>
      </c>
    </row>
    <row r="31" spans="1:4" x14ac:dyDescent="0.3">
      <c r="A31" t="s">
        <v>24</v>
      </c>
      <c r="B31" t="s">
        <v>25</v>
      </c>
      <c r="C31" t="s">
        <v>1213</v>
      </c>
      <c r="D31" t="str">
        <f>IF(COUNTIF(TID[CP Number],A31)&gt;0,C31,"Not In TID")</f>
        <v>Northern Ireland</v>
      </c>
    </row>
    <row r="32" spans="1:4" x14ac:dyDescent="0.3">
      <c r="A32" t="s">
        <v>24</v>
      </c>
      <c r="B32" t="s">
        <v>25</v>
      </c>
      <c r="C32" t="s">
        <v>52</v>
      </c>
      <c r="D32" t="str">
        <f>IF(COUNTIF(TID[CP Number],A32)&gt;0,C32,"Not In TID")</f>
        <v>Roscommon</v>
      </c>
    </row>
    <row r="33" spans="1:4" x14ac:dyDescent="0.3">
      <c r="A33" t="s">
        <v>28</v>
      </c>
      <c r="B33" t="s">
        <v>29</v>
      </c>
      <c r="C33" t="s">
        <v>30</v>
      </c>
      <c r="D33" t="str">
        <f>IF(COUNTIF(TID[CP Number],A33)&gt;0,C33,"Not In TID")</f>
        <v>Kildare</v>
      </c>
    </row>
    <row r="34" spans="1:4" x14ac:dyDescent="0.3">
      <c r="A34" t="s">
        <v>31</v>
      </c>
      <c r="B34" t="s">
        <v>32</v>
      </c>
      <c r="C34" t="s">
        <v>111</v>
      </c>
      <c r="D34" t="str">
        <f>IF(COUNTIF(TID[CP Number],A34)&gt;0,C34,"Not In TID")</f>
        <v>Mayo</v>
      </c>
    </row>
    <row r="35" spans="1:4" x14ac:dyDescent="0.3">
      <c r="A35" t="s">
        <v>31</v>
      </c>
      <c r="B35" t="s">
        <v>32</v>
      </c>
      <c r="C35" t="s">
        <v>52</v>
      </c>
      <c r="D35" t="str">
        <f>IF(COUNTIF(TID[CP Number],A35)&gt;0,C35,"Not In TID")</f>
        <v>Roscommon</v>
      </c>
    </row>
    <row r="36" spans="1:4" x14ac:dyDescent="0.3">
      <c r="A36" t="s">
        <v>835</v>
      </c>
      <c r="B36" t="s">
        <v>836</v>
      </c>
      <c r="C36" t="s">
        <v>52</v>
      </c>
      <c r="D36" t="str">
        <f>IF(COUNTIF(TID[CP Number],A36)&gt;0,C36,"Not In TID")</f>
        <v>Not In TID</v>
      </c>
    </row>
    <row r="37" spans="1:4" x14ac:dyDescent="0.3">
      <c r="A37" t="s">
        <v>119</v>
      </c>
      <c r="B37" t="s">
        <v>120</v>
      </c>
      <c r="C37" t="s">
        <v>30</v>
      </c>
      <c r="D37" t="str">
        <f>IF(COUNTIF(TID[CP Number],A37)&gt;0,C37,"Not In TID")</f>
        <v>Kildare</v>
      </c>
    </row>
    <row r="38" spans="1:4" x14ac:dyDescent="0.3">
      <c r="A38" t="s">
        <v>119</v>
      </c>
      <c r="B38" t="s">
        <v>120</v>
      </c>
      <c r="C38" t="s">
        <v>73</v>
      </c>
      <c r="D38" t="str">
        <f>IF(COUNTIF(TID[CP Number],A38)&gt;0,C38,"Not In TID")</f>
        <v>Wicklow</v>
      </c>
    </row>
    <row r="39" spans="1:4" x14ac:dyDescent="0.3">
      <c r="A39" t="s">
        <v>121</v>
      </c>
      <c r="B39" t="s">
        <v>122</v>
      </c>
      <c r="C39" t="s">
        <v>22</v>
      </c>
      <c r="D39" t="str">
        <f>IF(COUNTIF(TID[CP Number],A39)&gt;0,C39,"Not In TID")</f>
        <v>Laois</v>
      </c>
    </row>
    <row r="40" spans="1:4" x14ac:dyDescent="0.3">
      <c r="A40" t="s">
        <v>123</v>
      </c>
      <c r="B40" t="s">
        <v>124</v>
      </c>
      <c r="C40" t="s">
        <v>227</v>
      </c>
      <c r="D40" t="str">
        <f>IF(COUNTIF(TID[CP Number],A40)&gt;0,C40,"Not In TID")</f>
        <v>Cavan</v>
      </c>
    </row>
    <row r="41" spans="1:4" x14ac:dyDescent="0.3">
      <c r="A41" t="s">
        <v>123</v>
      </c>
      <c r="B41" t="s">
        <v>124</v>
      </c>
      <c r="C41" t="s">
        <v>52</v>
      </c>
      <c r="D41" t="str">
        <f>IF(COUNTIF(TID[CP Number],A41)&gt;0,C41,"Not In TID")</f>
        <v>Roscommon</v>
      </c>
    </row>
    <row r="42" spans="1:4" x14ac:dyDescent="0.3">
      <c r="A42" t="s">
        <v>837</v>
      </c>
      <c r="B42" t="s">
        <v>838</v>
      </c>
      <c r="C42" t="s">
        <v>33</v>
      </c>
      <c r="D42" t="str">
        <f>IF(COUNTIF(TID[CP Number],A42)&gt;0,C42,"Not In TID")</f>
        <v>Galway</v>
      </c>
    </row>
    <row r="43" spans="1:4" x14ac:dyDescent="0.3">
      <c r="A43" t="s">
        <v>837</v>
      </c>
      <c r="B43" t="s">
        <v>838</v>
      </c>
      <c r="C43" t="s">
        <v>111</v>
      </c>
      <c r="D43" t="str">
        <f>IF(COUNTIF(TID[CP Number],A43)&gt;0,C43,"Not In TID")</f>
        <v>Mayo</v>
      </c>
    </row>
    <row r="44" spans="1:4" x14ac:dyDescent="0.3">
      <c r="A44" t="s">
        <v>839</v>
      </c>
      <c r="B44" t="s">
        <v>840</v>
      </c>
      <c r="C44" t="s">
        <v>82</v>
      </c>
      <c r="D44" t="str">
        <f>IF(COUNTIF(TID[CP Number],A44)&gt;0,C44,"Not In TID")</f>
        <v>Not In TID</v>
      </c>
    </row>
    <row r="45" spans="1:4" x14ac:dyDescent="0.3">
      <c r="A45" t="s">
        <v>34</v>
      </c>
      <c r="B45" t="s">
        <v>35</v>
      </c>
      <c r="C45" t="s">
        <v>209</v>
      </c>
      <c r="D45" t="str">
        <f>IF(COUNTIF(TID[CP Number],A45)&gt;0,C45,"Not In TID")</f>
        <v>Carlow</v>
      </c>
    </row>
    <row r="46" spans="1:4" x14ac:dyDescent="0.3">
      <c r="A46" t="s">
        <v>34</v>
      </c>
      <c r="B46" t="s">
        <v>35</v>
      </c>
      <c r="C46" t="s">
        <v>108</v>
      </c>
      <c r="D46" t="str">
        <f>IF(COUNTIF(TID[CP Number],A46)&gt;0,C46,"Not In TID")</f>
        <v>Waterford</v>
      </c>
    </row>
    <row r="47" spans="1:4" x14ac:dyDescent="0.3">
      <c r="A47" t="s">
        <v>34</v>
      </c>
      <c r="B47" t="s">
        <v>35</v>
      </c>
      <c r="C47" t="s">
        <v>36</v>
      </c>
      <c r="D47" t="str">
        <f>IF(COUNTIF(TID[CP Number],A47)&gt;0,C47,"Not In TID")</f>
        <v>Wexford</v>
      </c>
    </row>
    <row r="48" spans="1:4" x14ac:dyDescent="0.3">
      <c r="A48" t="s">
        <v>126</v>
      </c>
      <c r="B48" t="s">
        <v>127</v>
      </c>
      <c r="C48" t="s">
        <v>27</v>
      </c>
      <c r="D48" t="str">
        <f>IF(COUNTIF(TID[CP Number],A48)&gt;0,C48,"Not In TID")</f>
        <v>Louth</v>
      </c>
    </row>
    <row r="49" spans="1:4" x14ac:dyDescent="0.3">
      <c r="A49" t="s">
        <v>126</v>
      </c>
      <c r="B49" t="s">
        <v>127</v>
      </c>
      <c r="C49" t="s">
        <v>52</v>
      </c>
      <c r="D49" t="str">
        <f>IF(COUNTIF(TID[CP Number],A49)&gt;0,C49,"Not In TID")</f>
        <v>Roscommon</v>
      </c>
    </row>
    <row r="50" spans="1:4" x14ac:dyDescent="0.3">
      <c r="A50" t="s">
        <v>128</v>
      </c>
      <c r="B50" t="s">
        <v>129</v>
      </c>
      <c r="C50" t="s">
        <v>82</v>
      </c>
      <c r="D50" t="str">
        <f>IF(COUNTIF(TID[CP Number],A50)&gt;0,C50,"Not In TID")</f>
        <v>Cork</v>
      </c>
    </row>
    <row r="51" spans="1:4" x14ac:dyDescent="0.3">
      <c r="A51" t="s">
        <v>1219</v>
      </c>
      <c r="B51" t="s">
        <v>1220</v>
      </c>
      <c r="C51" t="s">
        <v>33</v>
      </c>
      <c r="D51" t="str">
        <f>IF(COUNTIF(TID[CP Number],A51)&gt;0,C51,"Not In TID")</f>
        <v>Not In TID</v>
      </c>
    </row>
    <row r="52" spans="1:4" x14ac:dyDescent="0.3">
      <c r="A52" t="s">
        <v>130</v>
      </c>
      <c r="B52" t="s">
        <v>131</v>
      </c>
      <c r="C52" t="s">
        <v>41</v>
      </c>
      <c r="D52" t="str">
        <f>IF(COUNTIF(TID[CP Number],A52)&gt;0,C52,"Not In TID")</f>
        <v>Clare</v>
      </c>
    </row>
    <row r="53" spans="1:4" x14ac:dyDescent="0.3">
      <c r="A53" t="s">
        <v>130</v>
      </c>
      <c r="B53" t="s">
        <v>131</v>
      </c>
      <c r="C53" t="s">
        <v>30</v>
      </c>
      <c r="D53" t="str">
        <f>IF(COUNTIF(TID[CP Number],A53)&gt;0,C53,"Not In TID")</f>
        <v>Kildare</v>
      </c>
    </row>
    <row r="54" spans="1:4" x14ac:dyDescent="0.3">
      <c r="A54" t="s">
        <v>132</v>
      </c>
      <c r="B54" t="s">
        <v>133</v>
      </c>
      <c r="C54" t="s">
        <v>82</v>
      </c>
      <c r="D54" t="str">
        <f>IF(COUNTIF(TID[CP Number],A54)&gt;0,C54,"Not In TID")</f>
        <v>Cork</v>
      </c>
    </row>
    <row r="55" spans="1:4" x14ac:dyDescent="0.3">
      <c r="A55" t="s">
        <v>1221</v>
      </c>
      <c r="B55" t="s">
        <v>1222</v>
      </c>
      <c r="C55" t="s">
        <v>227</v>
      </c>
      <c r="D55" t="str">
        <f>IF(COUNTIF(TID[CP Number],A55)&gt;0,C55,"Not In TID")</f>
        <v>Not In TID</v>
      </c>
    </row>
    <row r="56" spans="1:4" x14ac:dyDescent="0.3">
      <c r="A56" t="s">
        <v>1221</v>
      </c>
      <c r="B56" t="s">
        <v>1222</v>
      </c>
      <c r="C56" t="s">
        <v>27</v>
      </c>
      <c r="D56" t="str">
        <f>IF(COUNTIF(TID[CP Number],A56)&gt;0,C56,"Not In TID")</f>
        <v>Not In TID</v>
      </c>
    </row>
    <row r="57" spans="1:4" x14ac:dyDescent="0.3">
      <c r="A57" t="s">
        <v>134</v>
      </c>
      <c r="B57" t="s">
        <v>135</v>
      </c>
      <c r="C57" t="s">
        <v>111</v>
      </c>
      <c r="D57" t="str">
        <f>IF(COUNTIF(TID[CP Number],A57)&gt;0,C57,"Not In TID")</f>
        <v>Mayo</v>
      </c>
    </row>
    <row r="58" spans="1:4" x14ac:dyDescent="0.3">
      <c r="A58" t="s">
        <v>136</v>
      </c>
      <c r="B58" t="s">
        <v>137</v>
      </c>
      <c r="C58" t="s">
        <v>41</v>
      </c>
      <c r="D58" t="str">
        <f>IF(COUNTIF(TID[CP Number],A58)&gt;0,C58,"Not In TID")</f>
        <v>Clare</v>
      </c>
    </row>
    <row r="59" spans="1:4" x14ac:dyDescent="0.3">
      <c r="A59" t="s">
        <v>136</v>
      </c>
      <c r="B59" t="s">
        <v>137</v>
      </c>
      <c r="C59" t="s">
        <v>49</v>
      </c>
      <c r="D59" t="str">
        <f>IF(COUNTIF(TID[CP Number],A59)&gt;0,C59,"Not In TID")</f>
        <v>Kerry</v>
      </c>
    </row>
    <row r="60" spans="1:4" x14ac:dyDescent="0.3">
      <c r="A60" t="s">
        <v>138</v>
      </c>
      <c r="B60" t="s">
        <v>139</v>
      </c>
      <c r="C60" t="s">
        <v>140</v>
      </c>
      <c r="D60" t="str">
        <f>IF(COUNTIF(TID[CP Number],A60)&gt;0,C60,"Not In TID")</f>
        <v>Longford</v>
      </c>
    </row>
    <row r="61" spans="1:4" x14ac:dyDescent="0.3">
      <c r="A61" t="s">
        <v>141</v>
      </c>
      <c r="B61" t="s">
        <v>142</v>
      </c>
      <c r="C61" t="s">
        <v>82</v>
      </c>
      <c r="D61" t="str">
        <f>IF(COUNTIF(TID[CP Number],A61)&gt;0,C61,"Not In TID")</f>
        <v>Cork</v>
      </c>
    </row>
    <row r="62" spans="1:4" x14ac:dyDescent="0.3">
      <c r="A62" t="s">
        <v>37</v>
      </c>
      <c r="B62" t="s">
        <v>1151</v>
      </c>
      <c r="C62" t="s">
        <v>30</v>
      </c>
      <c r="D62" t="str">
        <f>IF(COUNTIF(TID[CP Number],A62)&gt;0,C62,"Not In TID")</f>
        <v>Kildare</v>
      </c>
    </row>
    <row r="63" spans="1:4" x14ac:dyDescent="0.3">
      <c r="A63" t="s">
        <v>37</v>
      </c>
      <c r="B63" t="s">
        <v>1151</v>
      </c>
      <c r="C63" t="s">
        <v>16</v>
      </c>
      <c r="D63" t="str">
        <f>IF(COUNTIF(TID[CP Number],A63)&gt;0,C63,"Not In TID")</f>
        <v>Meath</v>
      </c>
    </row>
    <row r="64" spans="1:4" x14ac:dyDescent="0.3">
      <c r="A64" t="s">
        <v>39</v>
      </c>
      <c r="B64" t="s">
        <v>40</v>
      </c>
      <c r="C64" t="s">
        <v>41</v>
      </c>
      <c r="D64" t="str">
        <f>IF(COUNTIF(TID[CP Number],A64)&gt;0,C64,"Not In TID")</f>
        <v>Clare</v>
      </c>
    </row>
    <row r="65" spans="1:4" x14ac:dyDescent="0.3">
      <c r="A65" t="s">
        <v>39</v>
      </c>
      <c r="B65" t="s">
        <v>40</v>
      </c>
      <c r="C65" t="s">
        <v>22</v>
      </c>
      <c r="D65" t="str">
        <f>IF(COUNTIF(TID[CP Number],A65)&gt;0,C65,"Not In TID")</f>
        <v>Laois</v>
      </c>
    </row>
    <row r="66" spans="1:4" x14ac:dyDescent="0.3">
      <c r="A66" t="s">
        <v>42</v>
      </c>
      <c r="B66" t="s">
        <v>43</v>
      </c>
      <c r="C66" t="s">
        <v>30</v>
      </c>
      <c r="D66" t="str">
        <f>IF(COUNTIF(TID[CP Number],A66)&gt;0,C66,"Not In TID")</f>
        <v>Kildare</v>
      </c>
    </row>
    <row r="67" spans="1:4" x14ac:dyDescent="0.3">
      <c r="A67" t="s">
        <v>42</v>
      </c>
      <c r="B67" t="s">
        <v>43</v>
      </c>
      <c r="C67" t="s">
        <v>22</v>
      </c>
      <c r="D67" t="str">
        <f>IF(COUNTIF(TID[CP Number],A67)&gt;0,C67,"Not In TID")</f>
        <v>Laois</v>
      </c>
    </row>
    <row r="68" spans="1:4" x14ac:dyDescent="0.3">
      <c r="A68" t="s">
        <v>44</v>
      </c>
      <c r="B68" t="s">
        <v>45</v>
      </c>
      <c r="C68" t="s">
        <v>33</v>
      </c>
      <c r="D68" t="str">
        <f>IF(COUNTIF(TID[CP Number],A68)&gt;0,C68,"Not In TID")</f>
        <v>Galway</v>
      </c>
    </row>
    <row r="69" spans="1:4" x14ac:dyDescent="0.3">
      <c r="A69" t="s">
        <v>44</v>
      </c>
      <c r="B69" t="s">
        <v>45</v>
      </c>
      <c r="C69" t="s">
        <v>16</v>
      </c>
      <c r="D69" t="str">
        <f>IF(COUNTIF(TID[CP Number],A69)&gt;0,C69,"Not In TID")</f>
        <v>Meath</v>
      </c>
    </row>
    <row r="70" spans="1:4" x14ac:dyDescent="0.3">
      <c r="A70" t="s">
        <v>47</v>
      </c>
      <c r="B70" t="s">
        <v>48</v>
      </c>
      <c r="C70" t="s">
        <v>41</v>
      </c>
      <c r="D70" t="str">
        <f>IF(COUNTIF(TID[CP Number],A70)&gt;0,C70,"Not In TID")</f>
        <v>Clare</v>
      </c>
    </row>
    <row r="71" spans="1:4" x14ac:dyDescent="0.3">
      <c r="A71" t="s">
        <v>47</v>
      </c>
      <c r="B71" t="s">
        <v>48</v>
      </c>
      <c r="C71" t="s">
        <v>49</v>
      </c>
      <c r="D71" t="str">
        <f>IF(COUNTIF(TID[CP Number],A71)&gt;0,C71,"Not In TID")</f>
        <v>Kerry</v>
      </c>
    </row>
    <row r="72" spans="1:4" x14ac:dyDescent="0.3">
      <c r="A72" t="s">
        <v>143</v>
      </c>
      <c r="B72" t="s">
        <v>144</v>
      </c>
      <c r="C72" t="s">
        <v>82</v>
      </c>
      <c r="D72" t="str">
        <f>IF(COUNTIF(TID[CP Number],A72)&gt;0,C72,"Not In TID")</f>
        <v>Cork</v>
      </c>
    </row>
    <row r="73" spans="1:4" x14ac:dyDescent="0.3">
      <c r="A73" t="s">
        <v>1223</v>
      </c>
      <c r="B73" t="s">
        <v>1224</v>
      </c>
      <c r="C73" t="s">
        <v>22</v>
      </c>
      <c r="D73" t="str">
        <f>IF(COUNTIF(TID[CP Number],A73)&gt;0,C73,"Not In TID")</f>
        <v>Not In TID</v>
      </c>
    </row>
    <row r="74" spans="1:4" x14ac:dyDescent="0.3">
      <c r="A74" t="s">
        <v>50</v>
      </c>
      <c r="B74" t="s">
        <v>51</v>
      </c>
      <c r="C74" t="s">
        <v>52</v>
      </c>
      <c r="D74" t="str">
        <f>IF(COUNTIF(TID[CP Number],A74)&gt;0,C74,"Not In TID")</f>
        <v>Roscommon</v>
      </c>
    </row>
    <row r="75" spans="1:4" x14ac:dyDescent="0.3">
      <c r="A75" t="s">
        <v>50</v>
      </c>
      <c r="B75" t="s">
        <v>51</v>
      </c>
      <c r="C75" t="s">
        <v>212</v>
      </c>
      <c r="D75" t="str">
        <f>IF(COUNTIF(TID[CP Number],A75)&gt;0,C75,"Not In TID")</f>
        <v>Sligo</v>
      </c>
    </row>
    <row r="76" spans="1:4" x14ac:dyDescent="0.3">
      <c r="A76" t="s">
        <v>145</v>
      </c>
      <c r="B76" t="s">
        <v>146</v>
      </c>
      <c r="C76" t="s">
        <v>82</v>
      </c>
      <c r="D76" t="str">
        <f>IF(COUNTIF(TID[CP Number],A76)&gt;0,C76,"Not In TID")</f>
        <v>Cork</v>
      </c>
    </row>
    <row r="77" spans="1:4" x14ac:dyDescent="0.3">
      <c r="A77" t="s">
        <v>147</v>
      </c>
      <c r="B77" t="s">
        <v>148</v>
      </c>
      <c r="C77" t="s">
        <v>55</v>
      </c>
      <c r="D77" t="str">
        <f>IF(COUNTIF(TID[CP Number],A77)&gt;0,C77,"Not In TID")</f>
        <v>Dublin</v>
      </c>
    </row>
    <row r="78" spans="1:4" x14ac:dyDescent="0.3">
      <c r="A78" t="s">
        <v>149</v>
      </c>
      <c r="B78" t="s">
        <v>150</v>
      </c>
      <c r="C78" t="s">
        <v>140</v>
      </c>
      <c r="D78" t="str">
        <f>IF(COUNTIF(TID[CP Number],A78)&gt;0,C78,"Not In TID")</f>
        <v>Longford</v>
      </c>
    </row>
    <row r="79" spans="1:4" x14ac:dyDescent="0.3">
      <c r="A79" t="s">
        <v>149</v>
      </c>
      <c r="B79" t="s">
        <v>150</v>
      </c>
      <c r="C79" t="s">
        <v>46</v>
      </c>
      <c r="D79" t="str">
        <f>IF(COUNTIF(TID[CP Number],A79)&gt;0,C79,"Not In TID")</f>
        <v>Westmeath</v>
      </c>
    </row>
    <row r="80" spans="1:4" x14ac:dyDescent="0.3">
      <c r="A80" t="s">
        <v>151</v>
      </c>
      <c r="B80" t="s">
        <v>152</v>
      </c>
      <c r="C80" t="s">
        <v>55</v>
      </c>
      <c r="D80" t="str">
        <f>IF(COUNTIF(TID[CP Number],A80)&gt;0,C80,"Not In TID")</f>
        <v>Dublin</v>
      </c>
    </row>
    <row r="81" spans="1:4" x14ac:dyDescent="0.3">
      <c r="A81" t="s">
        <v>153</v>
      </c>
      <c r="B81" t="s">
        <v>154</v>
      </c>
      <c r="C81" t="s">
        <v>30</v>
      </c>
      <c r="D81" t="str">
        <f>IF(COUNTIF(TID[CP Number],A81)&gt;0,C81,"Not In TID")</f>
        <v>Kildare</v>
      </c>
    </row>
    <row r="82" spans="1:4" x14ac:dyDescent="0.3">
      <c r="A82" t="s">
        <v>153</v>
      </c>
      <c r="B82" t="s">
        <v>154</v>
      </c>
      <c r="C82" t="s">
        <v>99</v>
      </c>
      <c r="D82" t="str">
        <f>IF(COUNTIF(TID[CP Number],A82)&gt;0,C82,"Not In TID")</f>
        <v>Offaly</v>
      </c>
    </row>
    <row r="83" spans="1:4" x14ac:dyDescent="0.3">
      <c r="A83" t="s">
        <v>156</v>
      </c>
      <c r="B83" t="s">
        <v>157</v>
      </c>
      <c r="C83" t="s">
        <v>22</v>
      </c>
      <c r="D83" t="str">
        <f>IF(COUNTIF(TID[CP Number],A83)&gt;0,C83,"Not In TID")</f>
        <v>Laois</v>
      </c>
    </row>
    <row r="84" spans="1:4" x14ac:dyDescent="0.3">
      <c r="A84" t="s">
        <v>156</v>
      </c>
      <c r="B84" t="s">
        <v>157</v>
      </c>
      <c r="C84" t="s">
        <v>99</v>
      </c>
      <c r="D84" t="str">
        <f>IF(COUNTIF(TID[CP Number],A84)&gt;0,C84,"Not In TID")</f>
        <v>Offaly</v>
      </c>
    </row>
    <row r="85" spans="1:4" x14ac:dyDescent="0.3">
      <c r="A85" t="s">
        <v>1172</v>
      </c>
      <c r="B85" t="s">
        <v>1180</v>
      </c>
      <c r="C85" t="s">
        <v>95</v>
      </c>
      <c r="D85" t="str">
        <f>IF(COUNTIF(TID[CP Number],A85)&gt;0,C85,"Not In TID")</f>
        <v>Limerick</v>
      </c>
    </row>
    <row r="86" spans="1:4" x14ac:dyDescent="0.3">
      <c r="A86" t="s">
        <v>53</v>
      </c>
      <c r="B86" t="s">
        <v>54</v>
      </c>
      <c r="C86" t="s">
        <v>55</v>
      </c>
      <c r="D86" t="str">
        <f>IF(COUNTIF(TID[CP Number],A86)&gt;0,C86,"Not In TID")</f>
        <v>Dublin</v>
      </c>
    </row>
    <row r="87" spans="1:4" x14ac:dyDescent="0.3">
      <c r="A87" t="s">
        <v>53</v>
      </c>
      <c r="B87" t="s">
        <v>54</v>
      </c>
      <c r="C87" t="s">
        <v>16</v>
      </c>
      <c r="D87" t="str">
        <f>IF(COUNTIF(TID[CP Number],A87)&gt;0,C87,"Not In TID")</f>
        <v>Meath</v>
      </c>
    </row>
    <row r="88" spans="1:4" x14ac:dyDescent="0.3">
      <c r="A88" t="s">
        <v>1189</v>
      </c>
      <c r="B88" t="s">
        <v>1195</v>
      </c>
      <c r="C88" t="s">
        <v>30</v>
      </c>
      <c r="D88" t="str">
        <f>IF(COUNTIF(TID[CP Number],A88)&gt;0,C88,"Not In TID")</f>
        <v>Kildare</v>
      </c>
    </row>
    <row r="89" spans="1:4" x14ac:dyDescent="0.3">
      <c r="A89" t="s">
        <v>1189</v>
      </c>
      <c r="B89" t="s">
        <v>1195</v>
      </c>
      <c r="C89" t="s">
        <v>73</v>
      </c>
      <c r="D89" t="str">
        <f>IF(COUNTIF(TID[CP Number],A89)&gt;0,C89,"Not In TID")</f>
        <v>Wicklow</v>
      </c>
    </row>
    <row r="90" spans="1:4" x14ac:dyDescent="0.3">
      <c r="A90" t="s">
        <v>56</v>
      </c>
      <c r="B90" t="s">
        <v>57</v>
      </c>
      <c r="C90" t="s">
        <v>58</v>
      </c>
      <c r="D90" t="str">
        <f>IF(COUNTIF(TID[CP Number],A90)&gt;0,C90,"Not In TID")</f>
        <v>Donegal</v>
      </c>
    </row>
    <row r="91" spans="1:4" x14ac:dyDescent="0.3">
      <c r="A91" t="s">
        <v>841</v>
      </c>
      <c r="B91" t="s">
        <v>842</v>
      </c>
      <c r="C91" t="s">
        <v>33</v>
      </c>
      <c r="D91" t="str">
        <f>IF(COUNTIF(TID[CP Number],A91)&gt;0,C91,"Not In TID")</f>
        <v>Not In TID</v>
      </c>
    </row>
    <row r="92" spans="1:4" x14ac:dyDescent="0.3">
      <c r="A92" t="s">
        <v>841</v>
      </c>
      <c r="B92" t="s">
        <v>842</v>
      </c>
      <c r="C92" t="s">
        <v>125</v>
      </c>
      <c r="D92" t="str">
        <f>IF(COUNTIF(TID[CP Number],A92)&gt;0,C92,"Not In TID")</f>
        <v>Not In TID</v>
      </c>
    </row>
    <row r="93" spans="1:4" x14ac:dyDescent="0.3">
      <c r="A93" t="s">
        <v>841</v>
      </c>
      <c r="B93" t="s">
        <v>842</v>
      </c>
      <c r="C93" t="s">
        <v>27</v>
      </c>
      <c r="D93" t="str">
        <f>IF(COUNTIF(TID[CP Number],A93)&gt;0,C93,"Not In TID")</f>
        <v>Not In TID</v>
      </c>
    </row>
    <row r="94" spans="1:4" x14ac:dyDescent="0.3">
      <c r="A94" t="s">
        <v>841</v>
      </c>
      <c r="B94" t="s">
        <v>842</v>
      </c>
      <c r="C94" t="s">
        <v>52</v>
      </c>
      <c r="D94" t="str">
        <f>IF(COUNTIF(TID[CP Number],A94)&gt;0,C94,"Not In TID")</f>
        <v>Not In TID</v>
      </c>
    </row>
    <row r="95" spans="1:4" x14ac:dyDescent="0.3">
      <c r="A95" t="s">
        <v>841</v>
      </c>
      <c r="B95" t="s">
        <v>842</v>
      </c>
      <c r="C95" t="s">
        <v>212</v>
      </c>
      <c r="D95" t="str">
        <f>IF(COUNTIF(TID[CP Number],A95)&gt;0,C95,"Not In TID")</f>
        <v>Not In TID</v>
      </c>
    </row>
    <row r="96" spans="1:4" x14ac:dyDescent="0.3">
      <c r="A96" t="s">
        <v>158</v>
      </c>
      <c r="B96" t="s">
        <v>159</v>
      </c>
      <c r="C96" t="s">
        <v>33</v>
      </c>
      <c r="D96" t="str">
        <f>IF(COUNTIF(TID[CP Number],A96)&gt;0,C96,"Not In TID")</f>
        <v>Galway</v>
      </c>
    </row>
    <row r="97" spans="1:4" x14ac:dyDescent="0.3">
      <c r="A97" t="s">
        <v>1225</v>
      </c>
      <c r="B97" t="s">
        <v>1226</v>
      </c>
      <c r="C97" t="s">
        <v>30</v>
      </c>
      <c r="D97" t="str">
        <f>IF(COUNTIF(TID[CP Number],A97)&gt;0,C97,"Not In TID")</f>
        <v>Not In TID</v>
      </c>
    </row>
    <row r="98" spans="1:4" x14ac:dyDescent="0.3">
      <c r="A98" t="s">
        <v>1225</v>
      </c>
      <c r="B98" t="s">
        <v>1226</v>
      </c>
      <c r="C98" t="s">
        <v>99</v>
      </c>
      <c r="D98" t="str">
        <f>IF(COUNTIF(TID[CP Number],A98)&gt;0,C98,"Not In TID")</f>
        <v>Not In TID</v>
      </c>
    </row>
    <row r="99" spans="1:4" x14ac:dyDescent="0.3">
      <c r="A99" t="s">
        <v>160</v>
      </c>
      <c r="B99" t="s">
        <v>161</v>
      </c>
      <c r="C99" t="s">
        <v>58</v>
      </c>
      <c r="D99" t="str">
        <f>IF(COUNTIF(TID[CP Number],A99)&gt;0,C99,"Not In TID")</f>
        <v>Donegal</v>
      </c>
    </row>
    <row r="100" spans="1:4" x14ac:dyDescent="0.3">
      <c r="A100" t="s">
        <v>1227</v>
      </c>
      <c r="B100" t="s">
        <v>1228</v>
      </c>
      <c r="C100" t="s">
        <v>99</v>
      </c>
      <c r="D100" t="str">
        <f>IF(COUNTIF(TID[CP Number],A100)&gt;0,C100,"Not In TID")</f>
        <v>Not In TID</v>
      </c>
    </row>
    <row r="101" spans="1:4" x14ac:dyDescent="0.3">
      <c r="A101" t="s">
        <v>162</v>
      </c>
      <c r="B101" t="s">
        <v>163</v>
      </c>
      <c r="C101" t="s">
        <v>22</v>
      </c>
      <c r="D101" t="str">
        <f>IF(COUNTIF(TID[CP Number],A101)&gt;0,C101,"Not In TID")</f>
        <v>Laois</v>
      </c>
    </row>
    <row r="102" spans="1:4" x14ac:dyDescent="0.3">
      <c r="A102" t="s">
        <v>1190</v>
      </c>
      <c r="B102" t="s">
        <v>1196</v>
      </c>
      <c r="C102" t="s">
        <v>49</v>
      </c>
      <c r="D102" t="str">
        <f>IF(COUNTIF(TID[CP Number],A102)&gt;0,C102,"Not In TID")</f>
        <v>Kerry</v>
      </c>
    </row>
    <row r="103" spans="1:4" x14ac:dyDescent="0.3">
      <c r="A103" t="s">
        <v>1190</v>
      </c>
      <c r="B103" t="s">
        <v>1196</v>
      </c>
      <c r="C103" t="s">
        <v>19</v>
      </c>
      <c r="D103" t="str">
        <f>IF(COUNTIF(TID[CP Number],A103)&gt;0,C103,"Not In TID")</f>
        <v>N/A</v>
      </c>
    </row>
    <row r="104" spans="1:4" x14ac:dyDescent="0.3">
      <c r="A104" t="s">
        <v>165</v>
      </c>
      <c r="B104" t="s">
        <v>166</v>
      </c>
      <c r="C104" t="s">
        <v>55</v>
      </c>
      <c r="D104" t="str">
        <f>IF(COUNTIF(TID[CP Number],A104)&gt;0,C104,"Not In TID")</f>
        <v>Dublin</v>
      </c>
    </row>
    <row r="105" spans="1:4" x14ac:dyDescent="0.3">
      <c r="A105" t="s">
        <v>167</v>
      </c>
      <c r="B105" t="s">
        <v>168</v>
      </c>
      <c r="C105" t="s">
        <v>49</v>
      </c>
      <c r="D105" t="str">
        <f>IF(COUNTIF(TID[CP Number],A105)&gt;0,C105,"Not In TID")</f>
        <v>Kerry</v>
      </c>
    </row>
    <row r="106" spans="1:4" x14ac:dyDescent="0.3">
      <c r="A106" t="s">
        <v>167</v>
      </c>
      <c r="B106" t="s">
        <v>168</v>
      </c>
      <c r="C106" t="s">
        <v>95</v>
      </c>
      <c r="D106" t="str">
        <f>IF(COUNTIF(TID[CP Number],A106)&gt;0,C106,"Not In TID")</f>
        <v>Limerick</v>
      </c>
    </row>
    <row r="107" spans="1:4" x14ac:dyDescent="0.3">
      <c r="A107" t="s">
        <v>169</v>
      </c>
      <c r="B107" t="s">
        <v>170</v>
      </c>
      <c r="C107" t="s">
        <v>111</v>
      </c>
      <c r="D107" t="str">
        <f>IF(COUNTIF(TID[CP Number],A107)&gt;0,C107,"Not In TID")</f>
        <v>Mayo</v>
      </c>
    </row>
    <row r="108" spans="1:4" x14ac:dyDescent="0.3">
      <c r="A108" t="s">
        <v>169</v>
      </c>
      <c r="B108" t="s">
        <v>170</v>
      </c>
      <c r="C108" t="s">
        <v>19</v>
      </c>
      <c r="D108" t="str">
        <f>IF(COUNTIF(TID[CP Number],A108)&gt;0,C108,"Not In TID")</f>
        <v>N/A</v>
      </c>
    </row>
    <row r="109" spans="1:4" x14ac:dyDescent="0.3">
      <c r="A109" t="s">
        <v>845</v>
      </c>
      <c r="B109" t="s">
        <v>846</v>
      </c>
      <c r="C109" t="s">
        <v>140</v>
      </c>
      <c r="D109" t="str">
        <f>IF(COUNTIF(TID[CP Number],A109)&gt;0,C109,"Not In TID")</f>
        <v>Longford</v>
      </c>
    </row>
    <row r="110" spans="1:4" x14ac:dyDescent="0.3">
      <c r="A110" t="s">
        <v>845</v>
      </c>
      <c r="B110" t="s">
        <v>846</v>
      </c>
      <c r="C110" t="s">
        <v>52</v>
      </c>
      <c r="D110" t="str">
        <f>IF(COUNTIF(TID[CP Number],A110)&gt;0,C110,"Not In TID")</f>
        <v>Roscommon</v>
      </c>
    </row>
    <row r="111" spans="1:4" x14ac:dyDescent="0.3">
      <c r="A111" t="s">
        <v>171</v>
      </c>
      <c r="B111" t="s">
        <v>172</v>
      </c>
      <c r="C111" t="s">
        <v>173</v>
      </c>
      <c r="D111" t="str">
        <f>IF(COUNTIF(TID[CP Number],A111)&gt;0,C111,"Not In TID")</f>
        <v>Monaghan</v>
      </c>
    </row>
    <row r="112" spans="1:4" x14ac:dyDescent="0.3">
      <c r="A112" t="s">
        <v>174</v>
      </c>
      <c r="B112" t="s">
        <v>175</v>
      </c>
      <c r="C112" t="s">
        <v>30</v>
      </c>
      <c r="D112" t="str">
        <f>IF(COUNTIF(TID[CP Number],A112)&gt;0,C112,"Not In TID")</f>
        <v>Kildare</v>
      </c>
    </row>
    <row r="113" spans="1:4" x14ac:dyDescent="0.3">
      <c r="A113" t="s">
        <v>174</v>
      </c>
      <c r="B113" t="s">
        <v>175</v>
      </c>
      <c r="C113" t="s">
        <v>16</v>
      </c>
      <c r="D113" t="str">
        <f>IF(COUNTIF(TID[CP Number],A113)&gt;0,C113,"Not In TID")</f>
        <v>Meath</v>
      </c>
    </row>
    <row r="114" spans="1:4" x14ac:dyDescent="0.3">
      <c r="A114" t="s">
        <v>176</v>
      </c>
      <c r="B114" t="s">
        <v>177</v>
      </c>
      <c r="C114" t="s">
        <v>30</v>
      </c>
      <c r="D114" t="str">
        <f>IF(COUNTIF(TID[CP Number],A114)&gt;0,C114,"Not In TID")</f>
        <v>Kildare</v>
      </c>
    </row>
    <row r="115" spans="1:4" x14ac:dyDescent="0.3">
      <c r="A115" t="s">
        <v>1229</v>
      </c>
      <c r="B115" t="s">
        <v>1230</v>
      </c>
      <c r="C115" t="s">
        <v>55</v>
      </c>
      <c r="D115" t="str">
        <f>IF(COUNTIF(TID[CP Number],A115)&gt;0,C115,"Not In TID")</f>
        <v>Not In TID</v>
      </c>
    </row>
    <row r="116" spans="1:4" x14ac:dyDescent="0.3">
      <c r="A116" t="s">
        <v>178</v>
      </c>
      <c r="B116" t="s">
        <v>179</v>
      </c>
      <c r="C116" t="s">
        <v>82</v>
      </c>
      <c r="D116" t="str">
        <f>IF(COUNTIF(TID[CP Number],A116)&gt;0,C116,"Not In TID")</f>
        <v>Cork</v>
      </c>
    </row>
    <row r="117" spans="1:4" x14ac:dyDescent="0.3">
      <c r="A117" t="s">
        <v>178</v>
      </c>
      <c r="B117" t="s">
        <v>179</v>
      </c>
      <c r="C117" t="s">
        <v>33</v>
      </c>
      <c r="D117" t="str">
        <f>IF(COUNTIF(TID[CP Number],A117)&gt;0,C117,"Not In TID")</f>
        <v>Galway</v>
      </c>
    </row>
    <row r="118" spans="1:4" x14ac:dyDescent="0.3">
      <c r="A118" t="s">
        <v>178</v>
      </c>
      <c r="B118" t="s">
        <v>179</v>
      </c>
      <c r="C118" t="s">
        <v>125</v>
      </c>
      <c r="D118" t="str">
        <f>IF(COUNTIF(TID[CP Number],A118)&gt;0,C118,"Not In TID")</f>
        <v>Leitrim</v>
      </c>
    </row>
    <row r="119" spans="1:4" x14ac:dyDescent="0.3">
      <c r="A119" t="s">
        <v>178</v>
      </c>
      <c r="B119" t="s">
        <v>179</v>
      </c>
      <c r="C119" t="s">
        <v>111</v>
      </c>
      <c r="D119" t="str">
        <f>IF(COUNTIF(TID[CP Number],A119)&gt;0,C119,"Not In TID")</f>
        <v>Mayo</v>
      </c>
    </row>
    <row r="120" spans="1:4" x14ac:dyDescent="0.3">
      <c r="A120" t="s">
        <v>178</v>
      </c>
      <c r="B120" t="s">
        <v>179</v>
      </c>
      <c r="C120" t="s">
        <v>212</v>
      </c>
      <c r="D120" t="str">
        <f>IF(COUNTIF(TID[CP Number],A120)&gt;0,C120,"Not In TID")</f>
        <v>Sligo</v>
      </c>
    </row>
    <row r="121" spans="1:4" x14ac:dyDescent="0.3">
      <c r="A121" t="s">
        <v>178</v>
      </c>
      <c r="B121" t="s">
        <v>179</v>
      </c>
      <c r="C121" t="s">
        <v>184</v>
      </c>
      <c r="D121" t="str">
        <f>IF(COUNTIF(TID[CP Number],A121)&gt;0,C121,"Not In TID")</f>
        <v>Tipperary</v>
      </c>
    </row>
    <row r="122" spans="1:4" x14ac:dyDescent="0.3">
      <c r="A122" t="s">
        <v>59</v>
      </c>
      <c r="B122" t="s">
        <v>60</v>
      </c>
      <c r="C122" t="s">
        <v>55</v>
      </c>
      <c r="D122" t="str">
        <f>IF(COUNTIF(TID[CP Number],A122)&gt;0,C122,"Not In TID")</f>
        <v>Dublin</v>
      </c>
    </row>
    <row r="123" spans="1:4" x14ac:dyDescent="0.3">
      <c r="A123" t="s">
        <v>847</v>
      </c>
      <c r="B123" t="s">
        <v>848</v>
      </c>
      <c r="C123" t="s">
        <v>209</v>
      </c>
      <c r="D123" t="str">
        <f>IF(COUNTIF(TID[CP Number],A123)&gt;0,C123,"Not In TID")</f>
        <v>Carlow</v>
      </c>
    </row>
    <row r="124" spans="1:4" x14ac:dyDescent="0.3">
      <c r="A124" t="s">
        <v>847</v>
      </c>
      <c r="B124" t="s">
        <v>848</v>
      </c>
      <c r="C124" t="s">
        <v>30</v>
      </c>
      <c r="D124" t="str">
        <f>IF(COUNTIF(TID[CP Number],A124)&gt;0,C124,"Not In TID")</f>
        <v>Kildare</v>
      </c>
    </row>
    <row r="125" spans="1:4" x14ac:dyDescent="0.3">
      <c r="A125" t="s">
        <v>847</v>
      </c>
      <c r="B125" t="s">
        <v>848</v>
      </c>
      <c r="C125" t="s">
        <v>73</v>
      </c>
      <c r="D125" t="str">
        <f>IF(COUNTIF(TID[CP Number],A125)&gt;0,C125,"Not In TID")</f>
        <v>Wicklow</v>
      </c>
    </row>
    <row r="126" spans="1:4" x14ac:dyDescent="0.3">
      <c r="A126" t="s">
        <v>1173</v>
      </c>
      <c r="B126" t="s">
        <v>1231</v>
      </c>
      <c r="C126" t="s">
        <v>30</v>
      </c>
      <c r="D126" t="str">
        <f>IF(COUNTIF(TID[CP Number],A126)&gt;0,C126,"Not In TID")</f>
        <v>Kildare</v>
      </c>
    </row>
    <row r="127" spans="1:4" x14ac:dyDescent="0.3">
      <c r="A127" t="s">
        <v>180</v>
      </c>
      <c r="B127" t="s">
        <v>181</v>
      </c>
      <c r="C127" t="s">
        <v>16</v>
      </c>
      <c r="D127" t="str">
        <f>IF(COUNTIF(TID[CP Number],A127)&gt;0,C127,"Not In TID")</f>
        <v>Meath</v>
      </c>
    </row>
    <row r="128" spans="1:4" x14ac:dyDescent="0.3">
      <c r="A128" t="s">
        <v>1232</v>
      </c>
      <c r="B128" t="s">
        <v>1233</v>
      </c>
      <c r="C128" t="s">
        <v>16</v>
      </c>
      <c r="D128" t="str">
        <f>IF(COUNTIF(TID[CP Number],A128)&gt;0,C128,"Not In TID")</f>
        <v>Not In TID</v>
      </c>
    </row>
    <row r="129" spans="1:4" x14ac:dyDescent="0.3">
      <c r="A129" t="s">
        <v>182</v>
      </c>
      <c r="B129" t="s">
        <v>183</v>
      </c>
      <c r="C129" t="s">
        <v>184</v>
      </c>
      <c r="D129" t="str">
        <f>IF(COUNTIF(TID[CP Number],A129)&gt;0,C129,"Not In TID")</f>
        <v>Tipperary</v>
      </c>
    </row>
    <row r="130" spans="1:4" x14ac:dyDescent="0.3">
      <c r="A130" t="s">
        <v>185</v>
      </c>
      <c r="B130" t="s">
        <v>186</v>
      </c>
      <c r="C130" t="s">
        <v>95</v>
      </c>
      <c r="D130" t="str">
        <f>IF(COUNTIF(TID[CP Number],A130)&gt;0,C130,"Not In TID")</f>
        <v>Limerick</v>
      </c>
    </row>
    <row r="131" spans="1:4" x14ac:dyDescent="0.3">
      <c r="A131" t="s">
        <v>1234</v>
      </c>
      <c r="B131" t="s">
        <v>1235</v>
      </c>
      <c r="C131" t="s">
        <v>55</v>
      </c>
      <c r="D131" t="str">
        <f>IF(COUNTIF(TID[CP Number],A131)&gt;0,C131,"Not In TID")</f>
        <v>Not In TID</v>
      </c>
    </row>
    <row r="132" spans="1:4" x14ac:dyDescent="0.3">
      <c r="A132" t="s">
        <v>187</v>
      </c>
      <c r="B132" t="s">
        <v>188</v>
      </c>
      <c r="C132" t="s">
        <v>16</v>
      </c>
      <c r="D132" t="str">
        <f>IF(COUNTIF(TID[CP Number],A132)&gt;0,C132,"Not In TID")</f>
        <v>Meath</v>
      </c>
    </row>
    <row r="133" spans="1:4" x14ac:dyDescent="0.3">
      <c r="A133" t="s">
        <v>189</v>
      </c>
      <c r="B133" t="s">
        <v>190</v>
      </c>
      <c r="C133" t="s">
        <v>27</v>
      </c>
      <c r="D133" t="str">
        <f>IF(COUNTIF(TID[CP Number],A133)&gt;0,C133,"Not In TID")</f>
        <v>Louth</v>
      </c>
    </row>
    <row r="134" spans="1:4" x14ac:dyDescent="0.3">
      <c r="A134" t="s">
        <v>189</v>
      </c>
      <c r="B134" t="s">
        <v>190</v>
      </c>
      <c r="C134" t="s">
        <v>16</v>
      </c>
      <c r="D134" t="str">
        <f>IF(COUNTIF(TID[CP Number],A134)&gt;0,C134,"Not In TID")</f>
        <v>Meath</v>
      </c>
    </row>
    <row r="135" spans="1:4" x14ac:dyDescent="0.3">
      <c r="A135" t="s">
        <v>191</v>
      </c>
      <c r="B135" t="s">
        <v>192</v>
      </c>
      <c r="C135" t="s">
        <v>82</v>
      </c>
      <c r="D135" t="str">
        <f>IF(COUNTIF(TID[CP Number],A135)&gt;0,C135,"Not In TID")</f>
        <v>Cork</v>
      </c>
    </row>
    <row r="136" spans="1:4" x14ac:dyDescent="0.3">
      <c r="A136" t="s">
        <v>191</v>
      </c>
      <c r="B136" t="s">
        <v>192</v>
      </c>
      <c r="C136" t="s">
        <v>184</v>
      </c>
      <c r="D136" t="str">
        <f>IF(COUNTIF(TID[CP Number],A136)&gt;0,C136,"Not In TID")</f>
        <v>Tipperary</v>
      </c>
    </row>
    <row r="137" spans="1:4" x14ac:dyDescent="0.3">
      <c r="A137" t="s">
        <v>1236</v>
      </c>
      <c r="B137" t="s">
        <v>1237</v>
      </c>
      <c r="C137" t="s">
        <v>33</v>
      </c>
      <c r="D137" t="str">
        <f>IF(COUNTIF(TID[CP Number],A137)&gt;0,C137,"Not In TID")</f>
        <v>Not In TID</v>
      </c>
    </row>
    <row r="138" spans="1:4" x14ac:dyDescent="0.3">
      <c r="A138" t="s">
        <v>1236</v>
      </c>
      <c r="B138" t="s">
        <v>1237</v>
      </c>
      <c r="C138" t="s">
        <v>52</v>
      </c>
      <c r="D138" t="str">
        <f>IF(COUNTIF(TID[CP Number],A138)&gt;0,C138,"Not In TID")</f>
        <v>Not In TID</v>
      </c>
    </row>
    <row r="139" spans="1:4" x14ac:dyDescent="0.3">
      <c r="A139" t="s">
        <v>193</v>
      </c>
      <c r="B139" t="s">
        <v>194</v>
      </c>
      <c r="C139" t="s">
        <v>36</v>
      </c>
      <c r="D139" t="str">
        <f>IF(COUNTIF(TID[CP Number],A139)&gt;0,C139,"Not In TID")</f>
        <v>Wexford</v>
      </c>
    </row>
    <row r="140" spans="1:4" x14ac:dyDescent="0.3">
      <c r="A140" t="s">
        <v>193</v>
      </c>
      <c r="B140" t="s">
        <v>194</v>
      </c>
      <c r="C140" t="s">
        <v>73</v>
      </c>
      <c r="D140" t="str">
        <f>IF(COUNTIF(TID[CP Number],A140)&gt;0,C140,"Not In TID")</f>
        <v>Wicklow</v>
      </c>
    </row>
    <row r="141" spans="1:4" x14ac:dyDescent="0.3">
      <c r="A141" t="s">
        <v>195</v>
      </c>
      <c r="B141" t="s">
        <v>196</v>
      </c>
      <c r="C141" t="s">
        <v>55</v>
      </c>
      <c r="D141" t="str">
        <f>IF(COUNTIF(TID[CP Number],A141)&gt;0,C141,"Not In TID")</f>
        <v>Dublin</v>
      </c>
    </row>
    <row r="142" spans="1:4" x14ac:dyDescent="0.3">
      <c r="A142" t="s">
        <v>195</v>
      </c>
      <c r="B142" t="s">
        <v>196</v>
      </c>
      <c r="C142" t="s">
        <v>30</v>
      </c>
      <c r="D142" t="str">
        <f>IF(COUNTIF(TID[CP Number],A142)&gt;0,C142,"Not In TID")</f>
        <v>Kildare</v>
      </c>
    </row>
    <row r="143" spans="1:4" x14ac:dyDescent="0.3">
      <c r="A143" t="s">
        <v>195</v>
      </c>
      <c r="B143" t="s">
        <v>196</v>
      </c>
      <c r="C143" t="s">
        <v>16</v>
      </c>
      <c r="D143" t="str">
        <f>IF(COUNTIF(TID[CP Number],A143)&gt;0,C143,"Not In TID")</f>
        <v>Meath</v>
      </c>
    </row>
    <row r="144" spans="1:4" x14ac:dyDescent="0.3">
      <c r="A144" t="s">
        <v>197</v>
      </c>
      <c r="B144" t="s">
        <v>198</v>
      </c>
      <c r="C144" t="s">
        <v>82</v>
      </c>
      <c r="D144" t="str">
        <f>IF(COUNTIF(TID[CP Number],A144)&gt;0,C144,"Not In TID")</f>
        <v>Cork</v>
      </c>
    </row>
    <row r="145" spans="1:4" x14ac:dyDescent="0.3">
      <c r="A145" t="s">
        <v>197</v>
      </c>
      <c r="B145" t="s">
        <v>198</v>
      </c>
      <c r="C145" t="s">
        <v>184</v>
      </c>
      <c r="D145" t="str">
        <f>IF(COUNTIF(TID[CP Number],A145)&gt;0,C145,"Not In TID")</f>
        <v>Tipperary</v>
      </c>
    </row>
    <row r="146" spans="1:4" x14ac:dyDescent="0.3">
      <c r="A146" t="s">
        <v>197</v>
      </c>
      <c r="B146" t="s">
        <v>198</v>
      </c>
      <c r="C146" t="s">
        <v>108</v>
      </c>
      <c r="D146" t="str">
        <f>IF(COUNTIF(TID[CP Number],A146)&gt;0,C146,"Not In TID")</f>
        <v>Waterford</v>
      </c>
    </row>
    <row r="147" spans="1:4" x14ac:dyDescent="0.3">
      <c r="A147" t="s">
        <v>197</v>
      </c>
      <c r="B147" t="s">
        <v>198</v>
      </c>
      <c r="C147" t="s">
        <v>36</v>
      </c>
      <c r="D147" t="str">
        <f>IF(COUNTIF(TID[CP Number],A147)&gt;0,C147,"Not In TID")</f>
        <v>Wexford</v>
      </c>
    </row>
    <row r="148" spans="1:4" x14ac:dyDescent="0.3">
      <c r="A148" t="s">
        <v>197</v>
      </c>
      <c r="B148" t="s">
        <v>198</v>
      </c>
      <c r="C148" t="s">
        <v>73</v>
      </c>
      <c r="D148" t="str">
        <f>IF(COUNTIF(TID[CP Number],A148)&gt;0,C148,"Not In TID")</f>
        <v>Wicklow</v>
      </c>
    </row>
    <row r="149" spans="1:4" x14ac:dyDescent="0.3">
      <c r="A149" t="s">
        <v>199</v>
      </c>
      <c r="B149" t="s">
        <v>200</v>
      </c>
      <c r="C149" t="s">
        <v>227</v>
      </c>
      <c r="D149" t="str">
        <f>IF(COUNTIF(TID[CP Number],A149)&gt;0,C149,"Not In TID")</f>
        <v>Cavan</v>
      </c>
    </row>
    <row r="150" spans="1:4" x14ac:dyDescent="0.3">
      <c r="A150" t="s">
        <v>199</v>
      </c>
      <c r="B150" t="s">
        <v>200</v>
      </c>
      <c r="C150" t="s">
        <v>27</v>
      </c>
      <c r="D150" t="str">
        <f>IF(COUNTIF(TID[CP Number],A150)&gt;0,C150,"Not In TID")</f>
        <v>Louth</v>
      </c>
    </row>
    <row r="151" spans="1:4" x14ac:dyDescent="0.3">
      <c r="A151" t="s">
        <v>199</v>
      </c>
      <c r="B151" t="s">
        <v>200</v>
      </c>
      <c r="C151" t="s">
        <v>16</v>
      </c>
      <c r="D151" t="str">
        <f>IF(COUNTIF(TID[CP Number],A151)&gt;0,C151,"Not In TID")</f>
        <v>Meath</v>
      </c>
    </row>
    <row r="152" spans="1:4" x14ac:dyDescent="0.3">
      <c r="A152" t="s">
        <v>199</v>
      </c>
      <c r="B152" t="s">
        <v>200</v>
      </c>
      <c r="C152" t="s">
        <v>173</v>
      </c>
      <c r="D152" t="str">
        <f>IF(COUNTIF(TID[CP Number],A152)&gt;0,C152,"Not In TID")</f>
        <v>Monaghan</v>
      </c>
    </row>
    <row r="153" spans="1:4" x14ac:dyDescent="0.3">
      <c r="A153" t="s">
        <v>199</v>
      </c>
      <c r="B153" t="s">
        <v>200</v>
      </c>
      <c r="C153" t="s">
        <v>52</v>
      </c>
      <c r="D153" t="str">
        <f>IF(COUNTIF(TID[CP Number],A153)&gt;0,C153,"Not In TID")</f>
        <v>Roscommon</v>
      </c>
    </row>
    <row r="154" spans="1:4" x14ac:dyDescent="0.3">
      <c r="A154" t="s">
        <v>201</v>
      </c>
      <c r="B154" t="s">
        <v>202</v>
      </c>
      <c r="C154" t="s">
        <v>209</v>
      </c>
      <c r="D154" t="str">
        <f>IF(COUNTIF(TID[CP Number],A154)&gt;0,C154,"Not In TID")</f>
        <v>Carlow</v>
      </c>
    </row>
    <row r="155" spans="1:4" x14ac:dyDescent="0.3">
      <c r="A155" t="s">
        <v>201</v>
      </c>
      <c r="B155" t="s">
        <v>202</v>
      </c>
      <c r="C155" t="s">
        <v>82</v>
      </c>
      <c r="D155" t="str">
        <f>IF(COUNTIF(TID[CP Number],A155)&gt;0,C155,"Not In TID")</f>
        <v>Cork</v>
      </c>
    </row>
    <row r="156" spans="1:4" x14ac:dyDescent="0.3">
      <c r="A156" t="s">
        <v>201</v>
      </c>
      <c r="B156" t="s">
        <v>202</v>
      </c>
      <c r="C156" t="s">
        <v>30</v>
      </c>
      <c r="D156" t="str">
        <f>IF(COUNTIF(TID[CP Number],A156)&gt;0,C156,"Not In TID")</f>
        <v>Kildare</v>
      </c>
    </row>
    <row r="157" spans="1:4" x14ac:dyDescent="0.3">
      <c r="A157" t="s">
        <v>201</v>
      </c>
      <c r="B157" t="s">
        <v>202</v>
      </c>
      <c r="C157" t="s">
        <v>232</v>
      </c>
      <c r="D157" t="str">
        <f>IF(COUNTIF(TID[CP Number],A157)&gt;0,C157,"Not In TID")</f>
        <v>Kilkenny</v>
      </c>
    </row>
    <row r="158" spans="1:4" x14ac:dyDescent="0.3">
      <c r="A158" t="s">
        <v>201</v>
      </c>
      <c r="B158" t="s">
        <v>202</v>
      </c>
      <c r="C158" t="s">
        <v>95</v>
      </c>
      <c r="D158" t="str">
        <f>IF(COUNTIF(TID[CP Number],A158)&gt;0,C158,"Not In TID")</f>
        <v>Limerick</v>
      </c>
    </row>
    <row r="159" spans="1:4" x14ac:dyDescent="0.3">
      <c r="A159" t="s">
        <v>201</v>
      </c>
      <c r="B159" t="s">
        <v>202</v>
      </c>
      <c r="C159" t="s">
        <v>73</v>
      </c>
      <c r="D159" t="str">
        <f>IF(COUNTIF(TID[CP Number],A159)&gt;0,C159,"Not In TID")</f>
        <v>Wicklow</v>
      </c>
    </row>
    <row r="160" spans="1:4" x14ac:dyDescent="0.3">
      <c r="A160" t="s">
        <v>203</v>
      </c>
      <c r="B160" t="s">
        <v>204</v>
      </c>
      <c r="C160" t="s">
        <v>58</v>
      </c>
      <c r="D160" t="str">
        <f>IF(COUNTIF(TID[CP Number],A160)&gt;0,C160,"Not In TID")</f>
        <v>Donegal</v>
      </c>
    </row>
    <row r="161" spans="1:4" x14ac:dyDescent="0.3">
      <c r="A161" t="s">
        <v>203</v>
      </c>
      <c r="B161" t="s">
        <v>204</v>
      </c>
      <c r="C161" t="s">
        <v>19</v>
      </c>
      <c r="D161" t="str">
        <f>IF(COUNTIF(TID[CP Number],A161)&gt;0,C161,"Not In TID")</f>
        <v>N/A</v>
      </c>
    </row>
    <row r="162" spans="1:4" x14ac:dyDescent="0.3">
      <c r="A162" t="s">
        <v>205</v>
      </c>
      <c r="B162" t="s">
        <v>206</v>
      </c>
      <c r="C162" t="s">
        <v>82</v>
      </c>
      <c r="D162" t="str">
        <f>IF(COUNTIF(TID[CP Number],A162)&gt;0,C162,"Not In TID")</f>
        <v>Cork</v>
      </c>
    </row>
    <row r="163" spans="1:4" x14ac:dyDescent="0.3">
      <c r="A163" t="s">
        <v>205</v>
      </c>
      <c r="B163" t="s">
        <v>206</v>
      </c>
      <c r="C163" t="s">
        <v>19</v>
      </c>
      <c r="D163" t="str">
        <f>IF(COUNTIF(TID[CP Number],A163)&gt;0,C163,"Not In TID")</f>
        <v>N/A</v>
      </c>
    </row>
    <row r="164" spans="1:4" x14ac:dyDescent="0.3">
      <c r="A164" t="s">
        <v>1238</v>
      </c>
      <c r="B164" t="s">
        <v>1239</v>
      </c>
      <c r="C164" t="s">
        <v>82</v>
      </c>
      <c r="D164" t="str">
        <f>IF(COUNTIF(TID[CP Number],A164)&gt;0,C164,"Not In TID")</f>
        <v>Not In TID</v>
      </c>
    </row>
    <row r="165" spans="1:4" x14ac:dyDescent="0.3">
      <c r="A165" t="s">
        <v>1240</v>
      </c>
      <c r="B165" t="s">
        <v>1241</v>
      </c>
      <c r="C165" t="s">
        <v>27</v>
      </c>
      <c r="D165" t="str">
        <f>IF(COUNTIF(TID[CP Number],A165)&gt;0,C165,"Not In TID")</f>
        <v>Not In TID</v>
      </c>
    </row>
    <row r="166" spans="1:4" x14ac:dyDescent="0.3">
      <c r="A166" t="s">
        <v>1240</v>
      </c>
      <c r="B166" t="s">
        <v>1241</v>
      </c>
      <c r="C166" t="s">
        <v>16</v>
      </c>
      <c r="D166" t="str">
        <f>IF(COUNTIF(TID[CP Number],A166)&gt;0,C166,"Not In TID")</f>
        <v>Not In TID</v>
      </c>
    </row>
    <row r="167" spans="1:4" x14ac:dyDescent="0.3">
      <c r="A167" t="s">
        <v>207</v>
      </c>
      <c r="B167" t="s">
        <v>208</v>
      </c>
      <c r="C167" t="s">
        <v>209</v>
      </c>
      <c r="D167" t="str">
        <f>IF(COUNTIF(TID[CP Number],A167)&gt;0,C167,"Not In TID")</f>
        <v>Carlow</v>
      </c>
    </row>
    <row r="168" spans="1:4" x14ac:dyDescent="0.3">
      <c r="A168" t="s">
        <v>210</v>
      </c>
      <c r="B168" t="s">
        <v>211</v>
      </c>
      <c r="C168" t="s">
        <v>212</v>
      </c>
      <c r="D168" t="str">
        <f>IF(COUNTIF(TID[CP Number],A168)&gt;0,C168,"Not In TID")</f>
        <v>Sligo</v>
      </c>
    </row>
    <row r="169" spans="1:4" x14ac:dyDescent="0.3">
      <c r="A169" t="s">
        <v>213</v>
      </c>
      <c r="B169" t="s">
        <v>214</v>
      </c>
      <c r="C169" t="s">
        <v>209</v>
      </c>
      <c r="D169" t="str">
        <f>IF(COUNTIF(TID[CP Number],A169)&gt;0,C169,"Not In TID")</f>
        <v>Carlow</v>
      </c>
    </row>
    <row r="170" spans="1:4" x14ac:dyDescent="0.3">
      <c r="A170" t="s">
        <v>213</v>
      </c>
      <c r="B170" t="s">
        <v>214</v>
      </c>
      <c r="C170" t="s">
        <v>30</v>
      </c>
      <c r="D170" t="str">
        <f>IF(COUNTIF(TID[CP Number],A170)&gt;0,C170,"Not In TID")</f>
        <v>Kildare</v>
      </c>
    </row>
    <row r="171" spans="1:4" x14ac:dyDescent="0.3">
      <c r="A171" t="s">
        <v>213</v>
      </c>
      <c r="B171" t="s">
        <v>214</v>
      </c>
      <c r="C171" t="s">
        <v>73</v>
      </c>
      <c r="D171" t="str">
        <f>IF(COUNTIF(TID[CP Number],A171)&gt;0,C171,"Not In TID")</f>
        <v>Wicklow</v>
      </c>
    </row>
    <row r="172" spans="1:4" x14ac:dyDescent="0.3">
      <c r="A172" t="s">
        <v>215</v>
      </c>
      <c r="B172" t="s">
        <v>216</v>
      </c>
      <c r="C172" t="s">
        <v>209</v>
      </c>
      <c r="D172" t="str">
        <f>IF(COUNTIF(TID[CP Number],A172)&gt;0,C172,"Not In TID")</f>
        <v>Carlow</v>
      </c>
    </row>
    <row r="173" spans="1:4" x14ac:dyDescent="0.3">
      <c r="A173" t="s">
        <v>217</v>
      </c>
      <c r="B173" t="s">
        <v>218</v>
      </c>
      <c r="C173" t="s">
        <v>111</v>
      </c>
      <c r="D173" t="str">
        <f>IF(COUNTIF(TID[CP Number],A173)&gt;0,C173,"Not In TID")</f>
        <v>Mayo</v>
      </c>
    </row>
    <row r="174" spans="1:4" x14ac:dyDescent="0.3">
      <c r="A174" t="s">
        <v>217</v>
      </c>
      <c r="B174" t="s">
        <v>218</v>
      </c>
      <c r="C174" t="s">
        <v>19</v>
      </c>
      <c r="D174" t="str">
        <f>IF(COUNTIF(TID[CP Number],A174)&gt;0,C174,"Not In TID")</f>
        <v>N/A</v>
      </c>
    </row>
    <row r="175" spans="1:4" x14ac:dyDescent="0.3">
      <c r="A175" t="s">
        <v>219</v>
      </c>
      <c r="B175" t="s">
        <v>220</v>
      </c>
      <c r="C175" t="s">
        <v>19</v>
      </c>
      <c r="D175" t="str">
        <f>IF(COUNTIF(TID[CP Number],A175)&gt;0,C175,"Not In TID")</f>
        <v>N/A</v>
      </c>
    </row>
    <row r="176" spans="1:4" x14ac:dyDescent="0.3">
      <c r="A176" t="s">
        <v>219</v>
      </c>
      <c r="B176" t="s">
        <v>220</v>
      </c>
      <c r="C176" t="s">
        <v>99</v>
      </c>
      <c r="D176" t="str">
        <f>IF(COUNTIF(TID[CP Number],A176)&gt;0,C176,"Not In TID")</f>
        <v>Offaly</v>
      </c>
    </row>
    <row r="177" spans="1:4" x14ac:dyDescent="0.3">
      <c r="A177" t="s">
        <v>849</v>
      </c>
      <c r="B177" t="s">
        <v>850</v>
      </c>
      <c r="C177" t="s">
        <v>16</v>
      </c>
      <c r="D177" t="str">
        <f>IF(COUNTIF(TID[CP Number],A177)&gt;0,C177,"Not In TID")</f>
        <v>Meath</v>
      </c>
    </row>
    <row r="178" spans="1:4" x14ac:dyDescent="0.3">
      <c r="A178" t="s">
        <v>61</v>
      </c>
      <c r="B178" t="s">
        <v>62</v>
      </c>
      <c r="C178" t="s">
        <v>55</v>
      </c>
      <c r="D178" t="str">
        <f>IF(COUNTIF(TID[CP Number],A178)&gt;0,C178,"Not In TID")</f>
        <v>Dublin</v>
      </c>
    </row>
    <row r="179" spans="1:4" x14ac:dyDescent="0.3">
      <c r="A179" t="s">
        <v>851</v>
      </c>
      <c r="B179" t="s">
        <v>852</v>
      </c>
      <c r="C179" t="s">
        <v>30</v>
      </c>
      <c r="D179" t="str">
        <f>IF(COUNTIF(TID[CP Number],A179)&gt;0,C179,"Not In TID")</f>
        <v>Not In TID</v>
      </c>
    </row>
    <row r="180" spans="1:4" x14ac:dyDescent="0.3">
      <c r="A180" t="s">
        <v>851</v>
      </c>
      <c r="B180" t="s">
        <v>852</v>
      </c>
      <c r="C180" t="s">
        <v>99</v>
      </c>
      <c r="D180" t="str">
        <f>IF(COUNTIF(TID[CP Number],A180)&gt;0,C180,"Not In TID")</f>
        <v>Not In TID</v>
      </c>
    </row>
    <row r="181" spans="1:4" x14ac:dyDescent="0.3">
      <c r="A181" t="s">
        <v>63</v>
      </c>
      <c r="B181" t="s">
        <v>64</v>
      </c>
      <c r="C181" t="s">
        <v>55</v>
      </c>
      <c r="D181" t="str">
        <f>IF(COUNTIF(TID[CP Number],A181)&gt;0,C181,"Not In TID")</f>
        <v>Dublin</v>
      </c>
    </row>
    <row r="182" spans="1:4" x14ac:dyDescent="0.3">
      <c r="A182" t="s">
        <v>221</v>
      </c>
      <c r="B182" t="s">
        <v>222</v>
      </c>
      <c r="C182" t="s">
        <v>227</v>
      </c>
      <c r="D182" t="str">
        <f>IF(COUNTIF(TID[CP Number],A182)&gt;0,C182,"Not In TID")</f>
        <v>Cavan</v>
      </c>
    </row>
    <row r="183" spans="1:4" x14ac:dyDescent="0.3">
      <c r="A183" t="s">
        <v>221</v>
      </c>
      <c r="B183" t="s">
        <v>222</v>
      </c>
      <c r="C183" t="s">
        <v>16</v>
      </c>
      <c r="D183" t="str">
        <f>IF(COUNTIF(TID[CP Number],A183)&gt;0,C183,"Not In TID")</f>
        <v>Meath</v>
      </c>
    </row>
    <row r="184" spans="1:4" x14ac:dyDescent="0.3">
      <c r="A184" t="s">
        <v>1174</v>
      </c>
      <c r="B184" t="s">
        <v>1182</v>
      </c>
      <c r="C184" t="s">
        <v>41</v>
      </c>
      <c r="D184" t="str">
        <f>IF(COUNTIF(TID[CP Number],A184)&gt;0,C184,"Not In TID")</f>
        <v>Clare</v>
      </c>
    </row>
    <row r="185" spans="1:4" x14ac:dyDescent="0.3">
      <c r="A185" t="s">
        <v>1174</v>
      </c>
      <c r="B185" t="s">
        <v>1182</v>
      </c>
      <c r="C185" t="s">
        <v>33</v>
      </c>
      <c r="D185" t="str">
        <f>IF(COUNTIF(TID[CP Number],A185)&gt;0,C185,"Not In TID")</f>
        <v>Galway</v>
      </c>
    </row>
    <row r="186" spans="1:4" x14ac:dyDescent="0.3">
      <c r="A186" t="s">
        <v>1242</v>
      </c>
      <c r="B186" t="s">
        <v>1243</v>
      </c>
      <c r="C186" t="s">
        <v>111</v>
      </c>
      <c r="D186" t="str">
        <f>IF(COUNTIF(TID[CP Number],A186)&gt;0,C186,"Not In TID")</f>
        <v>Not In TID</v>
      </c>
    </row>
    <row r="187" spans="1:4" x14ac:dyDescent="0.3">
      <c r="A187" t="s">
        <v>853</v>
      </c>
      <c r="B187" t="s">
        <v>854</v>
      </c>
      <c r="C187" t="s">
        <v>212</v>
      </c>
      <c r="D187" t="str">
        <f>IF(COUNTIF(TID[CP Number],A187)&gt;0,C187,"Not In TID")</f>
        <v>Sligo</v>
      </c>
    </row>
    <row r="188" spans="1:4" x14ac:dyDescent="0.3">
      <c r="A188" t="s">
        <v>65</v>
      </c>
      <c r="B188" t="s">
        <v>66</v>
      </c>
      <c r="C188" t="s">
        <v>55</v>
      </c>
      <c r="D188" t="str">
        <f>IF(COUNTIF(TID[CP Number],A188)&gt;0,C188,"Not In TID")</f>
        <v>Dublin</v>
      </c>
    </row>
    <row r="189" spans="1:4" x14ac:dyDescent="0.3">
      <c r="A189" t="s">
        <v>855</v>
      </c>
      <c r="B189" t="s">
        <v>856</v>
      </c>
      <c r="C189" t="s">
        <v>16</v>
      </c>
      <c r="D189" t="str">
        <f>IF(COUNTIF(TID[CP Number],A189)&gt;0,C189,"Not In TID")</f>
        <v>Not In TID</v>
      </c>
    </row>
    <row r="190" spans="1:4" x14ac:dyDescent="0.3">
      <c r="A190" t="s">
        <v>855</v>
      </c>
      <c r="B190" t="s">
        <v>856</v>
      </c>
      <c r="C190" t="s">
        <v>46</v>
      </c>
      <c r="D190" t="str">
        <f>IF(COUNTIF(TID[CP Number],A190)&gt;0,C190,"Not In TID")</f>
        <v>Not In TID</v>
      </c>
    </row>
    <row r="191" spans="1:4" x14ac:dyDescent="0.3">
      <c r="A191" t="s">
        <v>223</v>
      </c>
      <c r="B191" t="s">
        <v>224</v>
      </c>
      <c r="C191" t="s">
        <v>184</v>
      </c>
      <c r="D191" t="str">
        <f>IF(COUNTIF(TID[CP Number],A191)&gt;0,C191,"Not In TID")</f>
        <v>Tipperary</v>
      </c>
    </row>
    <row r="192" spans="1:4" x14ac:dyDescent="0.3">
      <c r="A192" t="s">
        <v>223</v>
      </c>
      <c r="B192" t="s">
        <v>224</v>
      </c>
      <c r="C192" t="s">
        <v>108</v>
      </c>
      <c r="D192" t="str">
        <f>IF(COUNTIF(TID[CP Number],A192)&gt;0,C192,"Not In TID")</f>
        <v>Waterford</v>
      </c>
    </row>
    <row r="193" spans="1:4" x14ac:dyDescent="0.3">
      <c r="A193" t="s">
        <v>1244</v>
      </c>
      <c r="B193" t="s">
        <v>1245</v>
      </c>
      <c r="C193" t="s">
        <v>82</v>
      </c>
      <c r="D193" t="str">
        <f>IF(COUNTIF(TID[CP Number],A193)&gt;0,C193,"Not In TID")</f>
        <v>Not In TID</v>
      </c>
    </row>
    <row r="194" spans="1:4" x14ac:dyDescent="0.3">
      <c r="A194" t="s">
        <v>225</v>
      </c>
      <c r="B194" t="s">
        <v>226</v>
      </c>
      <c r="C194" t="s">
        <v>227</v>
      </c>
      <c r="D194" t="str">
        <f>IF(COUNTIF(TID[CP Number],A194)&gt;0,C194,"Not In TID")</f>
        <v>Cavan</v>
      </c>
    </row>
    <row r="195" spans="1:4" x14ac:dyDescent="0.3">
      <c r="A195" t="s">
        <v>225</v>
      </c>
      <c r="B195" t="s">
        <v>226</v>
      </c>
      <c r="C195" t="s">
        <v>58</v>
      </c>
      <c r="D195" t="str">
        <f>IF(COUNTIF(TID[CP Number],A195)&gt;0,C195,"Not In TID")</f>
        <v>Donegal</v>
      </c>
    </row>
    <row r="196" spans="1:4" x14ac:dyDescent="0.3">
      <c r="A196" t="s">
        <v>225</v>
      </c>
      <c r="B196" t="s">
        <v>226</v>
      </c>
      <c r="C196" t="s">
        <v>212</v>
      </c>
      <c r="D196" t="str">
        <f>IF(COUNTIF(TID[CP Number],A196)&gt;0,C196,"Not In TID")</f>
        <v>Sligo</v>
      </c>
    </row>
    <row r="197" spans="1:4" x14ac:dyDescent="0.3">
      <c r="A197" t="s">
        <v>228</v>
      </c>
      <c r="B197" t="s">
        <v>229</v>
      </c>
      <c r="C197" t="s">
        <v>55</v>
      </c>
      <c r="D197" t="str">
        <f>IF(COUNTIF(TID[CP Number],A197)&gt;0,C197,"Not In TID")</f>
        <v>Dublin</v>
      </c>
    </row>
    <row r="198" spans="1:4" x14ac:dyDescent="0.3">
      <c r="A198" t="s">
        <v>230</v>
      </c>
      <c r="B198" t="s">
        <v>231</v>
      </c>
      <c r="C198" t="s">
        <v>108</v>
      </c>
      <c r="D198" t="str">
        <f>IF(COUNTIF(TID[CP Number],A198)&gt;0,C198,"Not In TID")</f>
        <v>Waterford</v>
      </c>
    </row>
    <row r="199" spans="1:4" x14ac:dyDescent="0.3">
      <c r="A199" t="s">
        <v>233</v>
      </c>
      <c r="B199" t="s">
        <v>234</v>
      </c>
      <c r="C199" t="s">
        <v>82</v>
      </c>
      <c r="D199" t="str">
        <f>IF(COUNTIF(TID[CP Number],A199)&gt;0,C199,"Not In TID")</f>
        <v>Cork</v>
      </c>
    </row>
    <row r="200" spans="1:4" x14ac:dyDescent="0.3">
      <c r="A200" t="s">
        <v>235</v>
      </c>
      <c r="B200" t="s">
        <v>236</v>
      </c>
      <c r="C200" t="s">
        <v>16</v>
      </c>
      <c r="D200" t="str">
        <f>IF(COUNTIF(TID[CP Number],A200)&gt;0,C200,"Not In TID")</f>
        <v>Meath</v>
      </c>
    </row>
    <row r="201" spans="1:4" x14ac:dyDescent="0.3">
      <c r="A201" t="s">
        <v>857</v>
      </c>
      <c r="B201" t="s">
        <v>858</v>
      </c>
      <c r="C201" t="s">
        <v>27</v>
      </c>
      <c r="D201" t="str">
        <f>IF(COUNTIF(TID[CP Number],A201)&gt;0,C201,"Not In TID")</f>
        <v>Not In TID</v>
      </c>
    </row>
    <row r="202" spans="1:4" x14ac:dyDescent="0.3">
      <c r="A202" t="s">
        <v>857</v>
      </c>
      <c r="B202" t="s">
        <v>858</v>
      </c>
      <c r="C202" t="s">
        <v>16</v>
      </c>
      <c r="D202" t="str">
        <f>IF(COUNTIF(TID[CP Number],A202)&gt;0,C202,"Not In TID")</f>
        <v>Not In TID</v>
      </c>
    </row>
    <row r="203" spans="1:4" x14ac:dyDescent="0.3">
      <c r="A203" t="s">
        <v>237</v>
      </c>
      <c r="B203" t="s">
        <v>238</v>
      </c>
      <c r="C203" t="s">
        <v>33</v>
      </c>
      <c r="D203" t="str">
        <f>IF(COUNTIF(TID[CP Number],A203)&gt;0,C203,"Not In TID")</f>
        <v>Galway</v>
      </c>
    </row>
    <row r="204" spans="1:4" x14ac:dyDescent="0.3">
      <c r="A204" t="s">
        <v>237</v>
      </c>
      <c r="B204" t="s">
        <v>238</v>
      </c>
      <c r="C204" t="s">
        <v>111</v>
      </c>
      <c r="D204" t="str">
        <f>IF(COUNTIF(TID[CP Number],A204)&gt;0,C204,"Not In TID")</f>
        <v>Mayo</v>
      </c>
    </row>
    <row r="205" spans="1:4" x14ac:dyDescent="0.3">
      <c r="A205" t="s">
        <v>239</v>
      </c>
      <c r="B205" t="s">
        <v>240</v>
      </c>
      <c r="C205" t="s">
        <v>30</v>
      </c>
      <c r="D205" t="str">
        <f>IF(COUNTIF(TID[CP Number],A205)&gt;0,C205,"Not In TID")</f>
        <v>Kildare</v>
      </c>
    </row>
    <row r="206" spans="1:4" x14ac:dyDescent="0.3">
      <c r="A206" t="s">
        <v>239</v>
      </c>
      <c r="B206" t="s">
        <v>240</v>
      </c>
      <c r="C206" t="s">
        <v>22</v>
      </c>
      <c r="D206" t="str">
        <f>IF(COUNTIF(TID[CP Number],A206)&gt;0,C206,"Not In TID")</f>
        <v>Laois</v>
      </c>
    </row>
    <row r="207" spans="1:4" x14ac:dyDescent="0.3">
      <c r="A207" t="s">
        <v>1246</v>
      </c>
      <c r="B207" t="s">
        <v>1247</v>
      </c>
      <c r="C207" t="s">
        <v>36</v>
      </c>
      <c r="D207" t="str">
        <f>IF(COUNTIF(TID[CP Number],A207)&gt;0,C207,"Not In TID")</f>
        <v>Not In TID</v>
      </c>
    </row>
    <row r="208" spans="1:4" x14ac:dyDescent="0.3">
      <c r="A208" t="s">
        <v>241</v>
      </c>
      <c r="B208" t="s">
        <v>242</v>
      </c>
      <c r="C208" t="s">
        <v>36</v>
      </c>
      <c r="D208" t="str">
        <f>IF(COUNTIF(TID[CP Number],A208)&gt;0,C208,"Not In TID")</f>
        <v>Wexford</v>
      </c>
    </row>
    <row r="209" spans="1:4" x14ac:dyDescent="0.3">
      <c r="A209" t="s">
        <v>243</v>
      </c>
      <c r="B209" t="s">
        <v>244</v>
      </c>
      <c r="C209" t="s">
        <v>49</v>
      </c>
      <c r="D209" t="str">
        <f>IF(COUNTIF(TID[CP Number],A209)&gt;0,C209,"Not In TID")</f>
        <v>Kerry</v>
      </c>
    </row>
    <row r="210" spans="1:4" x14ac:dyDescent="0.3">
      <c r="A210" t="s">
        <v>245</v>
      </c>
      <c r="B210" t="s">
        <v>246</v>
      </c>
      <c r="C210" t="s">
        <v>82</v>
      </c>
      <c r="D210" t="str">
        <f>IF(COUNTIF(TID[CP Number],A210)&gt;0,C210,"Not In TID")</f>
        <v>Cork</v>
      </c>
    </row>
    <row r="211" spans="1:4" x14ac:dyDescent="0.3">
      <c r="A211" t="s">
        <v>247</v>
      </c>
      <c r="B211" t="s">
        <v>248</v>
      </c>
      <c r="C211" t="s">
        <v>209</v>
      </c>
      <c r="D211" t="str">
        <f>IF(COUNTIF(TID[CP Number],A211)&gt;0,C211,"Not In TID")</f>
        <v>Carlow</v>
      </c>
    </row>
    <row r="212" spans="1:4" x14ac:dyDescent="0.3">
      <c r="A212" t="s">
        <v>247</v>
      </c>
      <c r="B212" t="s">
        <v>248</v>
      </c>
      <c r="C212" t="s">
        <v>82</v>
      </c>
      <c r="D212" t="str">
        <f>IF(COUNTIF(TID[CP Number],A212)&gt;0,C212,"Not In TID")</f>
        <v>Cork</v>
      </c>
    </row>
    <row r="213" spans="1:4" x14ac:dyDescent="0.3">
      <c r="A213" t="s">
        <v>247</v>
      </c>
      <c r="B213" t="s">
        <v>248</v>
      </c>
      <c r="C213" t="s">
        <v>33</v>
      </c>
      <c r="D213" t="str">
        <f>IF(COUNTIF(TID[CP Number],A213)&gt;0,C213,"Not In TID")</f>
        <v>Galway</v>
      </c>
    </row>
    <row r="214" spans="1:4" x14ac:dyDescent="0.3">
      <c r="A214" t="s">
        <v>247</v>
      </c>
      <c r="B214" t="s">
        <v>248</v>
      </c>
      <c r="C214" t="s">
        <v>30</v>
      </c>
      <c r="D214" t="str">
        <f>IF(COUNTIF(TID[CP Number],A214)&gt;0,C214,"Not In TID")</f>
        <v>Kildare</v>
      </c>
    </row>
    <row r="215" spans="1:4" x14ac:dyDescent="0.3">
      <c r="A215" t="s">
        <v>247</v>
      </c>
      <c r="B215" t="s">
        <v>248</v>
      </c>
      <c r="C215" t="s">
        <v>27</v>
      </c>
      <c r="D215" t="str">
        <f>IF(COUNTIF(TID[CP Number],A215)&gt;0,C215,"Not In TID")</f>
        <v>Louth</v>
      </c>
    </row>
    <row r="216" spans="1:4" x14ac:dyDescent="0.3">
      <c r="A216" t="s">
        <v>247</v>
      </c>
      <c r="B216" t="s">
        <v>248</v>
      </c>
      <c r="C216" t="s">
        <v>16</v>
      </c>
      <c r="D216" t="str">
        <f>IF(COUNTIF(TID[CP Number],A216)&gt;0,C216,"Not In TID")</f>
        <v>Meath</v>
      </c>
    </row>
    <row r="217" spans="1:4" x14ac:dyDescent="0.3">
      <c r="A217" t="s">
        <v>247</v>
      </c>
      <c r="B217" t="s">
        <v>248</v>
      </c>
      <c r="C217" t="s">
        <v>99</v>
      </c>
      <c r="D217" t="str">
        <f>IF(COUNTIF(TID[CP Number],A217)&gt;0,C217,"Not In TID")</f>
        <v>Offaly</v>
      </c>
    </row>
    <row r="218" spans="1:4" x14ac:dyDescent="0.3">
      <c r="A218" t="s">
        <v>247</v>
      </c>
      <c r="B218" t="s">
        <v>248</v>
      </c>
      <c r="C218" t="s">
        <v>212</v>
      </c>
      <c r="D218" t="str">
        <f>IF(COUNTIF(TID[CP Number],A218)&gt;0,C218,"Not In TID")</f>
        <v>Sligo</v>
      </c>
    </row>
    <row r="219" spans="1:4" x14ac:dyDescent="0.3">
      <c r="A219" t="s">
        <v>247</v>
      </c>
      <c r="B219" t="s">
        <v>248</v>
      </c>
      <c r="C219" t="s">
        <v>108</v>
      </c>
      <c r="D219" t="str">
        <f>IF(COUNTIF(TID[CP Number],A219)&gt;0,C219,"Not In TID")</f>
        <v>Waterford</v>
      </c>
    </row>
    <row r="220" spans="1:4" x14ac:dyDescent="0.3">
      <c r="A220" t="s">
        <v>249</v>
      </c>
      <c r="B220" t="s">
        <v>250</v>
      </c>
      <c r="C220" t="s">
        <v>55</v>
      </c>
      <c r="D220" t="str">
        <f>IF(COUNTIF(TID[CP Number],A220)&gt;0,C220,"Not In TID")</f>
        <v>Dublin</v>
      </c>
    </row>
    <row r="221" spans="1:4" x14ac:dyDescent="0.3">
      <c r="A221" t="s">
        <v>249</v>
      </c>
      <c r="B221" t="s">
        <v>250</v>
      </c>
      <c r="C221" t="s">
        <v>19</v>
      </c>
      <c r="D221" t="str">
        <f>IF(COUNTIF(TID[CP Number],A221)&gt;0,C221,"Not In TID")</f>
        <v>N/A</v>
      </c>
    </row>
    <row r="222" spans="1:4" x14ac:dyDescent="0.3">
      <c r="A222" t="s">
        <v>251</v>
      </c>
      <c r="B222" t="s">
        <v>252</v>
      </c>
      <c r="C222" t="s">
        <v>41</v>
      </c>
      <c r="D222" t="str">
        <f>IF(COUNTIF(TID[CP Number],A222)&gt;0,C222,"Not In TID")</f>
        <v>Clare</v>
      </c>
    </row>
    <row r="223" spans="1:4" x14ac:dyDescent="0.3">
      <c r="A223" t="s">
        <v>251</v>
      </c>
      <c r="B223" t="s">
        <v>252</v>
      </c>
      <c r="C223" t="s">
        <v>33</v>
      </c>
      <c r="D223" t="str">
        <f>IF(COUNTIF(TID[CP Number],A223)&gt;0,C223,"Not In TID")</f>
        <v>Galway</v>
      </c>
    </row>
    <row r="224" spans="1:4" x14ac:dyDescent="0.3">
      <c r="A224" t="s">
        <v>251</v>
      </c>
      <c r="B224" t="s">
        <v>252</v>
      </c>
      <c r="C224" t="s">
        <v>99</v>
      </c>
      <c r="D224" t="str">
        <f>IF(COUNTIF(TID[CP Number],A224)&gt;0,C224,"Not In TID")</f>
        <v>Offaly</v>
      </c>
    </row>
    <row r="225" spans="1:4" x14ac:dyDescent="0.3">
      <c r="A225" t="s">
        <v>253</v>
      </c>
      <c r="B225" t="s">
        <v>254</v>
      </c>
      <c r="C225" t="s">
        <v>55</v>
      </c>
      <c r="D225" t="str">
        <f>IF(COUNTIF(TID[CP Number],A225)&gt;0,C225,"Not In TID")</f>
        <v>Dublin</v>
      </c>
    </row>
    <row r="226" spans="1:4" x14ac:dyDescent="0.3">
      <c r="A226" t="s">
        <v>253</v>
      </c>
      <c r="B226" t="s">
        <v>254</v>
      </c>
      <c r="C226" t="s">
        <v>19</v>
      </c>
      <c r="D226" t="str">
        <f>IF(COUNTIF(TID[CP Number],A226)&gt;0,C226,"Not In TID")</f>
        <v>N/A</v>
      </c>
    </row>
    <row r="227" spans="1:4" x14ac:dyDescent="0.3">
      <c r="A227" t="s">
        <v>67</v>
      </c>
      <c r="B227" t="s">
        <v>68</v>
      </c>
      <c r="C227" t="s">
        <v>55</v>
      </c>
      <c r="D227" t="str">
        <f>IF(COUNTIF(TID[CP Number],A227)&gt;0,C227,"Not In TID")</f>
        <v>Dublin</v>
      </c>
    </row>
    <row r="228" spans="1:4" x14ac:dyDescent="0.3">
      <c r="A228" t="s">
        <v>255</v>
      </c>
      <c r="B228" t="s">
        <v>256</v>
      </c>
      <c r="C228" t="s">
        <v>33</v>
      </c>
      <c r="D228" t="str">
        <f>IF(COUNTIF(TID[CP Number],A228)&gt;0,C228,"Not In TID")</f>
        <v>Galway</v>
      </c>
    </row>
    <row r="229" spans="1:4" x14ac:dyDescent="0.3">
      <c r="A229" t="s">
        <v>69</v>
      </c>
      <c r="B229" t="s">
        <v>70</v>
      </c>
      <c r="C229" t="s">
        <v>16</v>
      </c>
      <c r="D229" t="str">
        <f>IF(COUNTIF(TID[CP Number],A229)&gt;0,C229,"Not In TID")</f>
        <v>Meath</v>
      </c>
    </row>
    <row r="230" spans="1:4" x14ac:dyDescent="0.3">
      <c r="A230" t="s">
        <v>257</v>
      </c>
      <c r="B230" t="s">
        <v>258</v>
      </c>
      <c r="C230" t="s">
        <v>73</v>
      </c>
      <c r="D230" t="str">
        <f>IF(COUNTIF(TID[CP Number],A230)&gt;0,C230,"Not In TID")</f>
        <v>Wicklow</v>
      </c>
    </row>
    <row r="231" spans="1:4" x14ac:dyDescent="0.3">
      <c r="A231" t="s">
        <v>71</v>
      </c>
      <c r="B231" t="s">
        <v>72</v>
      </c>
      <c r="C231" t="s">
        <v>55</v>
      </c>
      <c r="D231" t="str">
        <f>IF(COUNTIF(TID[CP Number],A231)&gt;0,C231,"Not In TID")</f>
        <v>Dublin</v>
      </c>
    </row>
    <row r="232" spans="1:4" x14ac:dyDescent="0.3">
      <c r="A232" t="s">
        <v>71</v>
      </c>
      <c r="B232" t="s">
        <v>72</v>
      </c>
      <c r="C232" t="s">
        <v>73</v>
      </c>
      <c r="D232" t="str">
        <f>IF(COUNTIF(TID[CP Number],A232)&gt;0,C232,"Not In TID")</f>
        <v>Wicklow</v>
      </c>
    </row>
    <row r="233" spans="1:4" x14ac:dyDescent="0.3">
      <c r="A233" t="s">
        <v>259</v>
      </c>
      <c r="B233" t="s">
        <v>260</v>
      </c>
      <c r="C233" t="s">
        <v>209</v>
      </c>
      <c r="D233" t="str">
        <f>IF(COUNTIF(TID[CP Number],A233)&gt;0,C233,"Not In TID")</f>
        <v>Carlow</v>
      </c>
    </row>
    <row r="234" spans="1:4" x14ac:dyDescent="0.3">
      <c r="A234" t="s">
        <v>259</v>
      </c>
      <c r="B234" t="s">
        <v>260</v>
      </c>
      <c r="C234" t="s">
        <v>55</v>
      </c>
      <c r="D234" t="str">
        <f>IF(COUNTIF(TID[CP Number],A234)&gt;0,C234,"Not In TID")</f>
        <v>Dublin</v>
      </c>
    </row>
    <row r="235" spans="1:4" x14ac:dyDescent="0.3">
      <c r="A235" t="s">
        <v>259</v>
      </c>
      <c r="B235" t="s">
        <v>260</v>
      </c>
      <c r="C235" t="s">
        <v>30</v>
      </c>
      <c r="D235" t="str">
        <f>IF(COUNTIF(TID[CP Number],A235)&gt;0,C235,"Not In TID")</f>
        <v>Kildare</v>
      </c>
    </row>
    <row r="236" spans="1:4" x14ac:dyDescent="0.3">
      <c r="A236" t="s">
        <v>259</v>
      </c>
      <c r="B236" t="s">
        <v>260</v>
      </c>
      <c r="C236" t="s">
        <v>73</v>
      </c>
      <c r="D236" t="str">
        <f>IF(COUNTIF(TID[CP Number],A236)&gt;0,C236,"Not In TID")</f>
        <v>Wicklow</v>
      </c>
    </row>
    <row r="237" spans="1:4" x14ac:dyDescent="0.3">
      <c r="A237" t="s">
        <v>261</v>
      </c>
      <c r="B237" t="s">
        <v>262</v>
      </c>
      <c r="C237" t="s">
        <v>55</v>
      </c>
      <c r="D237" t="str">
        <f>IF(COUNTIF(TID[CP Number],A237)&gt;0,C237,"Not In TID")</f>
        <v>Dublin</v>
      </c>
    </row>
    <row r="238" spans="1:4" x14ac:dyDescent="0.3">
      <c r="A238" t="s">
        <v>263</v>
      </c>
      <c r="B238" t="s">
        <v>264</v>
      </c>
      <c r="C238" t="s">
        <v>99</v>
      </c>
      <c r="D238" t="str">
        <f>IF(COUNTIF(TID[CP Number],A238)&gt;0,C238,"Not In TID")</f>
        <v>Offaly</v>
      </c>
    </row>
    <row r="239" spans="1:4" x14ac:dyDescent="0.3">
      <c r="A239" t="s">
        <v>859</v>
      </c>
      <c r="B239" t="s">
        <v>860</v>
      </c>
      <c r="C239" t="s">
        <v>55</v>
      </c>
      <c r="D239" t="str">
        <f>IF(COUNTIF(TID[CP Number],A239)&gt;0,C239,"Not In TID")</f>
        <v>Not In TID</v>
      </c>
    </row>
    <row r="240" spans="1:4" x14ac:dyDescent="0.3">
      <c r="A240" t="s">
        <v>1175</v>
      </c>
      <c r="B240" t="s">
        <v>1183</v>
      </c>
      <c r="C240" t="s">
        <v>184</v>
      </c>
      <c r="D240" t="str">
        <f>IF(COUNTIF(TID[CP Number],A240)&gt;0,C240,"Not In TID")</f>
        <v>Tipperary</v>
      </c>
    </row>
    <row r="241" spans="1:4" x14ac:dyDescent="0.3">
      <c r="A241" t="s">
        <v>265</v>
      </c>
      <c r="B241" t="s">
        <v>266</v>
      </c>
      <c r="C241" t="s">
        <v>41</v>
      </c>
      <c r="D241" t="str">
        <f>IF(COUNTIF(TID[CP Number],A241)&gt;0,C241,"Not In TID")</f>
        <v>Clare</v>
      </c>
    </row>
    <row r="242" spans="1:4" x14ac:dyDescent="0.3">
      <c r="A242" t="s">
        <v>265</v>
      </c>
      <c r="B242" t="s">
        <v>266</v>
      </c>
      <c r="C242" t="s">
        <v>82</v>
      </c>
      <c r="D242" t="str">
        <f>IF(COUNTIF(TID[CP Number],A242)&gt;0,C242,"Not In TID")</f>
        <v>Cork</v>
      </c>
    </row>
    <row r="243" spans="1:4" x14ac:dyDescent="0.3">
      <c r="A243" t="s">
        <v>265</v>
      </c>
      <c r="B243" t="s">
        <v>266</v>
      </c>
      <c r="C243" t="s">
        <v>49</v>
      </c>
      <c r="D243" t="str">
        <f>IF(COUNTIF(TID[CP Number],A243)&gt;0,C243,"Not In TID")</f>
        <v>Kerry</v>
      </c>
    </row>
    <row r="244" spans="1:4" x14ac:dyDescent="0.3">
      <c r="A244" t="s">
        <v>265</v>
      </c>
      <c r="B244" t="s">
        <v>266</v>
      </c>
      <c r="C244" t="s">
        <v>95</v>
      </c>
      <c r="D244" t="str">
        <f>IF(COUNTIF(TID[CP Number],A244)&gt;0,C244,"Not In TID")</f>
        <v>Limerick</v>
      </c>
    </row>
    <row r="245" spans="1:4" x14ac:dyDescent="0.3">
      <c r="A245" t="s">
        <v>265</v>
      </c>
      <c r="B245" t="s">
        <v>266</v>
      </c>
      <c r="C245" t="s">
        <v>27</v>
      </c>
      <c r="D245" t="str">
        <f>IF(COUNTIF(TID[CP Number],A245)&gt;0,C245,"Not In TID")</f>
        <v>Louth</v>
      </c>
    </row>
    <row r="246" spans="1:4" x14ac:dyDescent="0.3">
      <c r="A246" t="s">
        <v>861</v>
      </c>
      <c r="B246" t="s">
        <v>1248</v>
      </c>
      <c r="C246" t="s">
        <v>82</v>
      </c>
      <c r="D246" t="str">
        <f>IF(COUNTIF(TID[CP Number],A246)&gt;0,C246,"Not In TID")</f>
        <v>Cork</v>
      </c>
    </row>
    <row r="247" spans="1:4" x14ac:dyDescent="0.3">
      <c r="A247" t="s">
        <v>267</v>
      </c>
      <c r="B247" t="s">
        <v>1249</v>
      </c>
      <c r="C247" t="s">
        <v>82</v>
      </c>
      <c r="D247" t="str">
        <f>IF(COUNTIF(TID[CP Number],A247)&gt;0,C247,"Not In TID")</f>
        <v>Cork</v>
      </c>
    </row>
    <row r="248" spans="1:4" x14ac:dyDescent="0.3">
      <c r="A248" t="s">
        <v>74</v>
      </c>
      <c r="B248" t="s">
        <v>75</v>
      </c>
      <c r="C248" t="s">
        <v>55</v>
      </c>
      <c r="D248" t="str">
        <f>IF(COUNTIF(TID[CP Number],A248)&gt;0,C248,"Not In TID")</f>
        <v>Dublin</v>
      </c>
    </row>
    <row r="249" spans="1:4" x14ac:dyDescent="0.3">
      <c r="A249" t="s">
        <v>78</v>
      </c>
      <c r="B249" t="s">
        <v>79</v>
      </c>
      <c r="C249" t="s">
        <v>55</v>
      </c>
      <c r="D249" t="str">
        <f>IF(COUNTIF(TID[CP Number],A249)&gt;0,C249,"Not In TID")</f>
        <v>Dublin</v>
      </c>
    </row>
    <row r="250" spans="1:4" x14ac:dyDescent="0.3">
      <c r="A250" t="s">
        <v>78</v>
      </c>
      <c r="B250" t="s">
        <v>79</v>
      </c>
      <c r="C250" t="s">
        <v>16</v>
      </c>
      <c r="D250" t="str">
        <f>IF(COUNTIF(TID[CP Number],A250)&gt;0,C250,"Not In TID")</f>
        <v>Meath</v>
      </c>
    </row>
    <row r="251" spans="1:4" x14ac:dyDescent="0.3">
      <c r="A251" t="s">
        <v>78</v>
      </c>
      <c r="B251" t="s">
        <v>79</v>
      </c>
      <c r="C251" t="s">
        <v>19</v>
      </c>
      <c r="D251" t="str">
        <f>IF(COUNTIF(TID[CP Number],A251)&gt;0,C251,"Not In TID")</f>
        <v>N/A</v>
      </c>
    </row>
    <row r="252" spans="1:4" x14ac:dyDescent="0.3">
      <c r="A252" t="s">
        <v>80</v>
      </c>
      <c r="B252" t="s">
        <v>81</v>
      </c>
      <c r="C252" t="s">
        <v>82</v>
      </c>
      <c r="D252" t="str">
        <f>IF(COUNTIF(TID[CP Number],A252)&gt;0,C252,"Not In TID")</f>
        <v>Cork</v>
      </c>
    </row>
    <row r="253" spans="1:4" x14ac:dyDescent="0.3">
      <c r="A253" t="s">
        <v>83</v>
      </c>
      <c r="B253" t="s">
        <v>84</v>
      </c>
      <c r="C253" t="s">
        <v>55</v>
      </c>
      <c r="D253" t="str">
        <f>IF(COUNTIF(TID[CP Number],A253)&gt;0,C253,"Not In TID")</f>
        <v>Dublin</v>
      </c>
    </row>
    <row r="254" spans="1:4" x14ac:dyDescent="0.3">
      <c r="A254" t="s">
        <v>1250</v>
      </c>
      <c r="B254" t="s">
        <v>1251</v>
      </c>
      <c r="C254" t="s">
        <v>22</v>
      </c>
      <c r="D254" t="str">
        <f>IF(COUNTIF(TID[CP Number],A254)&gt;0,C254,"Not In TID")</f>
        <v>Not In TID</v>
      </c>
    </row>
    <row r="255" spans="1:4" x14ac:dyDescent="0.3">
      <c r="A255" t="s">
        <v>1250</v>
      </c>
      <c r="B255" t="s">
        <v>1251</v>
      </c>
      <c r="C255" t="s">
        <v>99</v>
      </c>
      <c r="D255" t="str">
        <f>IF(COUNTIF(TID[CP Number],A255)&gt;0,C255,"Not In TID")</f>
        <v>Not In TID</v>
      </c>
    </row>
    <row r="256" spans="1:4" x14ac:dyDescent="0.3">
      <c r="A256" t="s">
        <v>269</v>
      </c>
      <c r="B256" t="s">
        <v>270</v>
      </c>
      <c r="C256" t="s">
        <v>19</v>
      </c>
      <c r="D256" t="str">
        <f>IF(COUNTIF(TID[CP Number],A256)&gt;0,C256,"Not In TID")</f>
        <v>N/A</v>
      </c>
    </row>
    <row r="257" spans="1:4" x14ac:dyDescent="0.3">
      <c r="A257" t="s">
        <v>269</v>
      </c>
      <c r="B257" t="s">
        <v>270</v>
      </c>
      <c r="C257" t="s">
        <v>46</v>
      </c>
      <c r="D257" t="str">
        <f>IF(COUNTIF(TID[CP Number],A257)&gt;0,C257,"Not In TID")</f>
        <v>Westmeath</v>
      </c>
    </row>
    <row r="258" spans="1:4" x14ac:dyDescent="0.3">
      <c r="A258" t="s">
        <v>271</v>
      </c>
      <c r="B258" t="s">
        <v>272</v>
      </c>
      <c r="C258" t="s">
        <v>30</v>
      </c>
      <c r="D258" t="str">
        <f>IF(COUNTIF(TID[CP Number],A258)&gt;0,C258,"Not In TID")</f>
        <v>Kildare</v>
      </c>
    </row>
    <row r="259" spans="1:4" x14ac:dyDescent="0.3">
      <c r="A259" t="s">
        <v>271</v>
      </c>
      <c r="B259" t="s">
        <v>272</v>
      </c>
      <c r="C259" t="s">
        <v>19</v>
      </c>
      <c r="D259" t="str">
        <f>IF(COUNTIF(TID[CP Number],A259)&gt;0,C259,"Not In TID")</f>
        <v>N/A</v>
      </c>
    </row>
    <row r="260" spans="1:4" x14ac:dyDescent="0.3">
      <c r="A260" t="s">
        <v>273</v>
      </c>
      <c r="B260" t="s">
        <v>274</v>
      </c>
      <c r="C260" t="s">
        <v>82</v>
      </c>
      <c r="D260" t="str">
        <f>IF(COUNTIF(TID[CP Number],A260)&gt;0,C260,"Not In TID")</f>
        <v>Cork</v>
      </c>
    </row>
    <row r="261" spans="1:4" x14ac:dyDescent="0.3">
      <c r="A261" t="s">
        <v>275</v>
      </c>
      <c r="B261" t="s">
        <v>276</v>
      </c>
      <c r="C261" t="s">
        <v>82</v>
      </c>
      <c r="D261" t="str">
        <f>IF(COUNTIF(TID[CP Number],A261)&gt;0,C261,"Not In TID")</f>
        <v>Cork</v>
      </c>
    </row>
    <row r="262" spans="1:4" x14ac:dyDescent="0.3">
      <c r="A262" t="s">
        <v>277</v>
      </c>
      <c r="B262" t="s">
        <v>278</v>
      </c>
      <c r="C262" t="s">
        <v>82</v>
      </c>
      <c r="D262" t="str">
        <f>IF(COUNTIF(TID[CP Number],A262)&gt;0,C262,"Not In TID")</f>
        <v>Cork</v>
      </c>
    </row>
    <row r="263" spans="1:4" x14ac:dyDescent="0.3">
      <c r="A263" t="s">
        <v>279</v>
      </c>
      <c r="B263" t="s">
        <v>280</v>
      </c>
      <c r="C263" t="s">
        <v>55</v>
      </c>
      <c r="D263" t="str">
        <f>IF(COUNTIF(TID[CP Number],A263)&gt;0,C263,"Not In TID")</f>
        <v>Dublin</v>
      </c>
    </row>
    <row r="264" spans="1:4" x14ac:dyDescent="0.3">
      <c r="A264" t="s">
        <v>85</v>
      </c>
      <c r="B264" t="s">
        <v>86</v>
      </c>
      <c r="C264" t="s">
        <v>55</v>
      </c>
      <c r="D264" t="str">
        <f>IF(COUNTIF(TID[CP Number],A264)&gt;0,C264,"Not In TID")</f>
        <v>Dublin</v>
      </c>
    </row>
    <row r="265" spans="1:4" x14ac:dyDescent="0.3">
      <c r="A265" t="s">
        <v>85</v>
      </c>
      <c r="B265" t="s">
        <v>86</v>
      </c>
      <c r="C265" t="s">
        <v>30</v>
      </c>
      <c r="D265" t="str">
        <f>IF(COUNTIF(TID[CP Number],A265)&gt;0,C265,"Not In TID")</f>
        <v>Kildare</v>
      </c>
    </row>
    <row r="266" spans="1:4" x14ac:dyDescent="0.3">
      <c r="A266" t="s">
        <v>85</v>
      </c>
      <c r="B266" t="s">
        <v>86</v>
      </c>
      <c r="C266" t="s">
        <v>19</v>
      </c>
      <c r="D266" t="str">
        <f>IF(COUNTIF(TID[CP Number],A266)&gt;0,C266,"Not In TID")</f>
        <v>N/A</v>
      </c>
    </row>
    <row r="267" spans="1:4" x14ac:dyDescent="0.3">
      <c r="A267" t="s">
        <v>281</v>
      </c>
      <c r="B267" t="s">
        <v>282</v>
      </c>
      <c r="C267" t="s">
        <v>41</v>
      </c>
      <c r="D267" t="str">
        <f>IF(COUNTIF(TID[CP Number],A267)&gt;0,C267,"Not In TID")</f>
        <v>Clare</v>
      </c>
    </row>
    <row r="268" spans="1:4" x14ac:dyDescent="0.3">
      <c r="A268" t="s">
        <v>281</v>
      </c>
      <c r="B268" t="s">
        <v>282</v>
      </c>
      <c r="C268" t="s">
        <v>33</v>
      </c>
      <c r="D268" t="str">
        <f>IF(COUNTIF(TID[CP Number],A268)&gt;0,C268,"Not In TID")</f>
        <v>Galway</v>
      </c>
    </row>
    <row r="269" spans="1:4" x14ac:dyDescent="0.3">
      <c r="A269" t="s">
        <v>283</v>
      </c>
      <c r="B269" t="s">
        <v>284</v>
      </c>
      <c r="C269" t="s">
        <v>99</v>
      </c>
      <c r="D269" t="str">
        <f>IF(COUNTIF(TID[CP Number],A269)&gt;0,C269,"Not In TID")</f>
        <v>Offaly</v>
      </c>
    </row>
    <row r="270" spans="1:4" x14ac:dyDescent="0.3">
      <c r="A270" t="s">
        <v>283</v>
      </c>
      <c r="B270" t="s">
        <v>284</v>
      </c>
      <c r="C270" t="s">
        <v>52</v>
      </c>
      <c r="D270" t="str">
        <f>IF(COUNTIF(TID[CP Number],A270)&gt;0,C270,"Not In TID")</f>
        <v>Roscommon</v>
      </c>
    </row>
    <row r="271" spans="1:4" x14ac:dyDescent="0.3">
      <c r="A271" t="s">
        <v>283</v>
      </c>
      <c r="B271" t="s">
        <v>284</v>
      </c>
      <c r="C271" t="s">
        <v>184</v>
      </c>
      <c r="D271" t="str">
        <f>IF(COUNTIF(TID[CP Number],A271)&gt;0,C271,"Not In TID")</f>
        <v>Tipperary</v>
      </c>
    </row>
    <row r="272" spans="1:4" x14ac:dyDescent="0.3">
      <c r="A272" t="s">
        <v>285</v>
      </c>
      <c r="B272" t="s">
        <v>286</v>
      </c>
      <c r="C272" t="s">
        <v>55</v>
      </c>
      <c r="D272" t="str">
        <f>IF(COUNTIF(TID[CP Number],A272)&gt;0,C272,"Not In TID")</f>
        <v>Dublin</v>
      </c>
    </row>
    <row r="273" spans="1:4" x14ac:dyDescent="0.3">
      <c r="A273" t="s">
        <v>1252</v>
      </c>
      <c r="B273" t="s">
        <v>1253</v>
      </c>
      <c r="C273" t="s">
        <v>99</v>
      </c>
      <c r="D273" t="str">
        <f>IF(COUNTIF(TID[CP Number],A273)&gt;0,C273,"Not In TID")</f>
        <v>Not In TID</v>
      </c>
    </row>
    <row r="274" spans="1:4" x14ac:dyDescent="0.3">
      <c r="A274" t="s">
        <v>865</v>
      </c>
      <c r="B274" t="s">
        <v>866</v>
      </c>
      <c r="C274" t="s">
        <v>99</v>
      </c>
      <c r="D274" t="str">
        <f>IF(COUNTIF(TID[CP Number],A274)&gt;0,C274,"Not In TID")</f>
        <v>Not In TID</v>
      </c>
    </row>
    <row r="275" spans="1:4" x14ac:dyDescent="0.3">
      <c r="A275" t="s">
        <v>87</v>
      </c>
      <c r="B275" t="s">
        <v>88</v>
      </c>
      <c r="C275" t="s">
        <v>58</v>
      </c>
      <c r="D275" t="str">
        <f>IF(COUNTIF(TID[CP Number],A275)&gt;0,C275,"Not In TID")</f>
        <v>Donegal</v>
      </c>
    </row>
    <row r="276" spans="1:4" x14ac:dyDescent="0.3">
      <c r="A276" t="s">
        <v>87</v>
      </c>
      <c r="B276" t="s">
        <v>88</v>
      </c>
      <c r="C276" t="s">
        <v>212</v>
      </c>
      <c r="D276" t="str">
        <f>IF(COUNTIF(TID[CP Number],A276)&gt;0,C276,"Not In TID")</f>
        <v>Sligo</v>
      </c>
    </row>
    <row r="277" spans="1:4" x14ac:dyDescent="0.3">
      <c r="A277" t="s">
        <v>1254</v>
      </c>
      <c r="B277" t="s">
        <v>1255</v>
      </c>
      <c r="C277" t="s">
        <v>99</v>
      </c>
      <c r="D277" t="str">
        <f>IF(COUNTIF(TID[CP Number],A277)&gt;0,C277,"Not In TID")</f>
        <v>Not In TID</v>
      </c>
    </row>
    <row r="278" spans="1:4" x14ac:dyDescent="0.3">
      <c r="A278" t="s">
        <v>89</v>
      </c>
      <c r="B278" t="s">
        <v>90</v>
      </c>
      <c r="C278" t="s">
        <v>27</v>
      </c>
      <c r="D278" t="str">
        <f>IF(COUNTIF(TID[CP Number],A278)&gt;0,C278,"Not In TID")</f>
        <v>Louth</v>
      </c>
    </row>
    <row r="279" spans="1:4" x14ac:dyDescent="0.3">
      <c r="A279" t="s">
        <v>89</v>
      </c>
      <c r="B279" t="s">
        <v>90</v>
      </c>
      <c r="C279" t="s">
        <v>16</v>
      </c>
      <c r="D279" t="str">
        <f>IF(COUNTIF(TID[CP Number],A279)&gt;0,C279,"Not In TID")</f>
        <v>Meath</v>
      </c>
    </row>
    <row r="280" spans="1:4" x14ac:dyDescent="0.3">
      <c r="A280" t="s">
        <v>1256</v>
      </c>
      <c r="B280" t="s">
        <v>1257</v>
      </c>
      <c r="C280" t="s">
        <v>19</v>
      </c>
      <c r="D280" t="str">
        <f>IF(COUNTIF(TID[CP Number],A280)&gt;0,C280,"Not In TID")</f>
        <v>Not In TID</v>
      </c>
    </row>
    <row r="281" spans="1:4" x14ac:dyDescent="0.3">
      <c r="A281" t="s">
        <v>1256</v>
      </c>
      <c r="B281" t="s">
        <v>1257</v>
      </c>
      <c r="C281" t="s">
        <v>99</v>
      </c>
      <c r="D281" t="str">
        <f>IF(COUNTIF(TID[CP Number],A281)&gt;0,C281,"Not In TID")</f>
        <v>Not In TID</v>
      </c>
    </row>
    <row r="282" spans="1:4" x14ac:dyDescent="0.3">
      <c r="A282" t="s">
        <v>1256</v>
      </c>
      <c r="B282" t="s">
        <v>1257</v>
      </c>
      <c r="C282" t="s">
        <v>184</v>
      </c>
      <c r="D282" t="str">
        <f>IF(COUNTIF(TID[CP Number],A282)&gt;0,C282,"Not In TID")</f>
        <v>Not In TID</v>
      </c>
    </row>
    <row r="283" spans="1:4" x14ac:dyDescent="0.3">
      <c r="A283" t="s">
        <v>287</v>
      </c>
      <c r="B283" t="s">
        <v>288</v>
      </c>
      <c r="C283" t="s">
        <v>33</v>
      </c>
      <c r="D283" t="str">
        <f>IF(COUNTIF(TID[CP Number],A283)&gt;0,C283,"Not In TID")</f>
        <v>Galway</v>
      </c>
    </row>
    <row r="284" spans="1:4" x14ac:dyDescent="0.3">
      <c r="A284" t="s">
        <v>287</v>
      </c>
      <c r="B284" t="s">
        <v>288</v>
      </c>
      <c r="C284" t="s">
        <v>19</v>
      </c>
      <c r="D284" t="str">
        <f>IF(COUNTIF(TID[CP Number],A284)&gt;0,C284,"Not In TID")</f>
        <v>N/A</v>
      </c>
    </row>
    <row r="285" spans="1:4" x14ac:dyDescent="0.3">
      <c r="A285" t="s">
        <v>289</v>
      </c>
      <c r="B285" t="s">
        <v>290</v>
      </c>
      <c r="C285" t="s">
        <v>55</v>
      </c>
      <c r="D285" t="str">
        <f>IF(COUNTIF(TID[CP Number],A285)&gt;0,C285,"Not In TID")</f>
        <v>Dublin</v>
      </c>
    </row>
    <row r="286" spans="1:4" x14ac:dyDescent="0.3">
      <c r="A286" t="s">
        <v>289</v>
      </c>
      <c r="B286" t="s">
        <v>290</v>
      </c>
      <c r="C286" t="s">
        <v>36</v>
      </c>
      <c r="D286" t="str">
        <f>IF(COUNTIF(TID[CP Number],A286)&gt;0,C286,"Not In TID")</f>
        <v>Wexford</v>
      </c>
    </row>
    <row r="287" spans="1:4" x14ac:dyDescent="0.3">
      <c r="A287" t="s">
        <v>289</v>
      </c>
      <c r="B287" t="s">
        <v>290</v>
      </c>
      <c r="C287" t="s">
        <v>73</v>
      </c>
      <c r="D287" t="str">
        <f>IF(COUNTIF(TID[CP Number],A287)&gt;0,C287,"Not In TID")</f>
        <v>Wicklow</v>
      </c>
    </row>
    <row r="288" spans="1:4" x14ac:dyDescent="0.3">
      <c r="A288" t="s">
        <v>292</v>
      </c>
      <c r="B288" t="s">
        <v>293</v>
      </c>
      <c r="C288" t="s">
        <v>49</v>
      </c>
      <c r="D288" t="str">
        <f>IF(COUNTIF(TID[CP Number],A288)&gt;0,C288,"Not In TID")</f>
        <v>Kerry</v>
      </c>
    </row>
    <row r="289" spans="1:4" x14ac:dyDescent="0.3">
      <c r="A289" t="s">
        <v>294</v>
      </c>
      <c r="B289" t="s">
        <v>295</v>
      </c>
      <c r="C289" t="s">
        <v>55</v>
      </c>
      <c r="D289" t="str">
        <f>IF(COUNTIF(TID[CP Number],A289)&gt;0,C289,"Not In TID")</f>
        <v>Dublin</v>
      </c>
    </row>
    <row r="290" spans="1:4" x14ac:dyDescent="0.3">
      <c r="A290" t="s">
        <v>296</v>
      </c>
      <c r="B290" t="s">
        <v>297</v>
      </c>
      <c r="C290" t="s">
        <v>36</v>
      </c>
      <c r="D290" t="str">
        <f>IF(COUNTIF(TID[CP Number],A290)&gt;0,C290,"Not In TID")</f>
        <v>Wexford</v>
      </c>
    </row>
    <row r="291" spans="1:4" x14ac:dyDescent="0.3">
      <c r="A291" t="s">
        <v>298</v>
      </c>
      <c r="B291" t="s">
        <v>299</v>
      </c>
      <c r="C291" t="s">
        <v>73</v>
      </c>
      <c r="D291" t="str">
        <f>IF(COUNTIF(TID[CP Number],A291)&gt;0,C291,"Not In TID")</f>
        <v>Wicklow</v>
      </c>
    </row>
    <row r="292" spans="1:4" x14ac:dyDescent="0.3">
      <c r="A292" t="s">
        <v>300</v>
      </c>
      <c r="B292" t="s">
        <v>301</v>
      </c>
      <c r="C292" t="s">
        <v>82</v>
      </c>
      <c r="D292" t="str">
        <f>IF(COUNTIF(TID[CP Number],A292)&gt;0,C292,"Not In TID")</f>
        <v>Cork</v>
      </c>
    </row>
    <row r="293" spans="1:4" x14ac:dyDescent="0.3">
      <c r="A293" t="s">
        <v>302</v>
      </c>
      <c r="B293" t="s">
        <v>303</v>
      </c>
      <c r="C293" t="s">
        <v>82</v>
      </c>
      <c r="D293" t="str">
        <f>IF(COUNTIF(TID[CP Number],A293)&gt;0,C293,"Not In TID")</f>
        <v>Cork</v>
      </c>
    </row>
    <row r="294" spans="1:4" x14ac:dyDescent="0.3">
      <c r="A294" t="s">
        <v>304</v>
      </c>
      <c r="B294" t="s">
        <v>305</v>
      </c>
      <c r="C294" t="s">
        <v>82</v>
      </c>
      <c r="D294" t="str">
        <f>IF(COUNTIF(TID[CP Number],A294)&gt;0,C294,"Not In TID")</f>
        <v>Cork</v>
      </c>
    </row>
    <row r="295" spans="1:4" x14ac:dyDescent="0.3">
      <c r="A295" t="s">
        <v>306</v>
      </c>
      <c r="B295" t="s">
        <v>307</v>
      </c>
      <c r="C295" t="s">
        <v>30</v>
      </c>
      <c r="D295" t="str">
        <f>IF(COUNTIF(TID[CP Number],A295)&gt;0,C295,"Not In TID")</f>
        <v>Kildare</v>
      </c>
    </row>
    <row r="296" spans="1:4" x14ac:dyDescent="0.3">
      <c r="A296" t="s">
        <v>1176</v>
      </c>
      <c r="B296" t="s">
        <v>1184</v>
      </c>
      <c r="C296" t="s">
        <v>82</v>
      </c>
      <c r="D296" t="str">
        <f>IF(COUNTIF(TID[CP Number],A296)&gt;0,C296,"Not In TID")</f>
        <v>Cork</v>
      </c>
    </row>
    <row r="297" spans="1:4" x14ac:dyDescent="0.3">
      <c r="A297" t="s">
        <v>1176</v>
      </c>
      <c r="B297" t="s">
        <v>1184</v>
      </c>
      <c r="C297" t="s">
        <v>49</v>
      </c>
      <c r="D297" t="str">
        <f>IF(COUNTIF(TID[CP Number],A297)&gt;0,C297,"Not In TID")</f>
        <v>Kerry</v>
      </c>
    </row>
    <row r="298" spans="1:4" x14ac:dyDescent="0.3">
      <c r="A298" t="s">
        <v>1176</v>
      </c>
      <c r="B298" t="s">
        <v>1184</v>
      </c>
      <c r="C298" t="s">
        <v>30</v>
      </c>
      <c r="D298" t="str">
        <f>IF(COUNTIF(TID[CP Number],A298)&gt;0,C298,"Not In TID")</f>
        <v>Kildare</v>
      </c>
    </row>
    <row r="299" spans="1:4" x14ac:dyDescent="0.3">
      <c r="A299" t="s">
        <v>1176</v>
      </c>
      <c r="B299" t="s">
        <v>1184</v>
      </c>
      <c r="C299" t="s">
        <v>108</v>
      </c>
      <c r="D299" t="str">
        <f>IF(COUNTIF(TID[CP Number],A299)&gt;0,C299,"Not In TID")</f>
        <v>Waterford</v>
      </c>
    </row>
    <row r="300" spans="1:4" x14ac:dyDescent="0.3">
      <c r="A300" t="s">
        <v>308</v>
      </c>
      <c r="B300" t="s">
        <v>309</v>
      </c>
      <c r="C300" t="s">
        <v>55</v>
      </c>
      <c r="D300" t="str">
        <f>IF(COUNTIF(TID[CP Number],A300)&gt;0,C300,"Not In TID")</f>
        <v>Dublin</v>
      </c>
    </row>
    <row r="301" spans="1:4" x14ac:dyDescent="0.3">
      <c r="A301" t="s">
        <v>1191</v>
      </c>
      <c r="B301" t="s">
        <v>1197</v>
      </c>
      <c r="C301" t="s">
        <v>30</v>
      </c>
      <c r="D301" t="str">
        <f>IF(COUNTIF(TID[CP Number],A301)&gt;0,C301,"Not In TID")</f>
        <v>Kildare</v>
      </c>
    </row>
    <row r="302" spans="1:4" x14ac:dyDescent="0.3">
      <c r="A302" t="s">
        <v>1191</v>
      </c>
      <c r="B302" t="s">
        <v>1197</v>
      </c>
      <c r="C302" t="s">
        <v>99</v>
      </c>
      <c r="D302" t="str">
        <f>IF(COUNTIF(TID[CP Number],A302)&gt;0,C302,"Not In TID")</f>
        <v>Offaly</v>
      </c>
    </row>
    <row r="303" spans="1:4" x14ac:dyDescent="0.3">
      <c r="A303" t="s">
        <v>1192</v>
      </c>
      <c r="B303" t="s">
        <v>1198</v>
      </c>
      <c r="C303" t="s">
        <v>55</v>
      </c>
      <c r="D303" t="str">
        <f>IF(COUNTIF(TID[CP Number],A303)&gt;0,C303,"Not In TID")</f>
        <v>Dublin</v>
      </c>
    </row>
    <row r="304" spans="1:4" x14ac:dyDescent="0.3">
      <c r="A304" t="s">
        <v>310</v>
      </c>
      <c r="B304" t="s">
        <v>311</v>
      </c>
      <c r="C304" t="s">
        <v>55</v>
      </c>
      <c r="D304" t="str">
        <f>IF(COUNTIF(TID[CP Number],A304)&gt;0,C304,"Not In TID")</f>
        <v>Dublin</v>
      </c>
    </row>
    <row r="305" spans="1:4" x14ac:dyDescent="0.3">
      <c r="A305" t="s">
        <v>312</v>
      </c>
      <c r="B305" t="s">
        <v>313</v>
      </c>
      <c r="C305" t="s">
        <v>19</v>
      </c>
      <c r="D305" t="str">
        <f>IF(COUNTIF(TID[CP Number],A305)&gt;0,C305,"Not In TID")</f>
        <v>N/A</v>
      </c>
    </row>
    <row r="306" spans="1:4" x14ac:dyDescent="0.3">
      <c r="A306" t="s">
        <v>312</v>
      </c>
      <c r="B306" t="s">
        <v>313</v>
      </c>
      <c r="C306" t="s">
        <v>52</v>
      </c>
      <c r="D306" t="str">
        <f>IF(COUNTIF(TID[CP Number],A306)&gt;0,C306,"Not In TID")</f>
        <v>Roscommon</v>
      </c>
    </row>
    <row r="307" spans="1:4" x14ac:dyDescent="0.3">
      <c r="A307" t="s">
        <v>314</v>
      </c>
      <c r="B307" t="s">
        <v>315</v>
      </c>
      <c r="C307" t="s">
        <v>36</v>
      </c>
      <c r="D307" t="str">
        <f>IF(COUNTIF(TID[CP Number],A307)&gt;0,C307,"Not In TID")</f>
        <v>Wexford</v>
      </c>
    </row>
    <row r="308" spans="1:4" x14ac:dyDescent="0.3">
      <c r="A308" t="s">
        <v>316</v>
      </c>
      <c r="B308" t="s">
        <v>317</v>
      </c>
      <c r="C308" t="s">
        <v>140</v>
      </c>
      <c r="D308" t="str">
        <f>IF(COUNTIF(TID[CP Number],A308)&gt;0,C308,"Not In TID")</f>
        <v>Longford</v>
      </c>
    </row>
    <row r="309" spans="1:4" x14ac:dyDescent="0.3">
      <c r="A309" t="s">
        <v>316</v>
      </c>
      <c r="B309" t="s">
        <v>317</v>
      </c>
      <c r="C309" t="s">
        <v>19</v>
      </c>
      <c r="D309" t="str">
        <f>IF(COUNTIF(TID[CP Number],A309)&gt;0,C309,"Not In TID")</f>
        <v>N/A</v>
      </c>
    </row>
    <row r="310" spans="1:4" x14ac:dyDescent="0.3">
      <c r="A310" t="s">
        <v>318</v>
      </c>
      <c r="B310" t="s">
        <v>319</v>
      </c>
      <c r="C310" t="s">
        <v>99</v>
      </c>
      <c r="D310" t="str">
        <f>IF(COUNTIF(TID[CP Number],A310)&gt;0,C310,"Not In TID")</f>
        <v>Offaly</v>
      </c>
    </row>
    <row r="311" spans="1:4" x14ac:dyDescent="0.3">
      <c r="A311" t="s">
        <v>320</v>
      </c>
      <c r="B311" t="s">
        <v>321</v>
      </c>
      <c r="C311" t="s">
        <v>55</v>
      </c>
      <c r="D311" t="str">
        <f>IF(COUNTIF(TID[CP Number],A311)&gt;0,C311,"Not In TID")</f>
        <v>Dublin</v>
      </c>
    </row>
    <row r="312" spans="1:4" x14ac:dyDescent="0.3">
      <c r="A312" t="s">
        <v>322</v>
      </c>
      <c r="B312" t="s">
        <v>1258</v>
      </c>
      <c r="C312" t="s">
        <v>232</v>
      </c>
      <c r="D312" t="str">
        <f>IF(COUNTIF(TID[CP Number],A312)&gt;0,C312,"Not In TID")</f>
        <v>Kilkenny</v>
      </c>
    </row>
    <row r="313" spans="1:4" x14ac:dyDescent="0.3">
      <c r="A313" t="s">
        <v>324</v>
      </c>
      <c r="B313" t="s">
        <v>325</v>
      </c>
      <c r="C313" t="s">
        <v>73</v>
      </c>
      <c r="D313" t="str">
        <f>IF(COUNTIF(TID[CP Number],A313)&gt;0,C313,"Not In TID")</f>
        <v>Wicklow</v>
      </c>
    </row>
    <row r="314" spans="1:4" x14ac:dyDescent="0.3">
      <c r="A314" t="s">
        <v>326</v>
      </c>
      <c r="B314" t="s">
        <v>327</v>
      </c>
      <c r="C314" t="s">
        <v>30</v>
      </c>
      <c r="D314" t="str">
        <f>IF(COUNTIF(TID[CP Number],A314)&gt;0,C314,"Not In TID")</f>
        <v>Kildare</v>
      </c>
    </row>
    <row r="315" spans="1:4" x14ac:dyDescent="0.3">
      <c r="A315" t="s">
        <v>869</v>
      </c>
      <c r="B315" t="s">
        <v>870</v>
      </c>
      <c r="C315" t="s">
        <v>36</v>
      </c>
      <c r="D315" t="str">
        <f>IF(COUNTIF(TID[CP Number],A315)&gt;0,C315,"Not In TID")</f>
        <v>Wexford</v>
      </c>
    </row>
    <row r="316" spans="1:4" x14ac:dyDescent="0.3">
      <c r="A316" t="s">
        <v>91</v>
      </c>
      <c r="B316" t="s">
        <v>92</v>
      </c>
      <c r="C316" t="s">
        <v>55</v>
      </c>
      <c r="D316" t="str">
        <f>IF(COUNTIF(TID[CP Number],A316)&gt;0,C316,"Not In TID")</f>
        <v>Dublin</v>
      </c>
    </row>
    <row r="317" spans="1:4" x14ac:dyDescent="0.3">
      <c r="A317" t="s">
        <v>328</v>
      </c>
      <c r="B317" t="s">
        <v>1152</v>
      </c>
      <c r="C317" t="s">
        <v>33</v>
      </c>
      <c r="D317" t="str">
        <f>IF(COUNTIF(TID[CP Number],A317)&gt;0,C317,"Not In TID")</f>
        <v>Galway</v>
      </c>
    </row>
    <row r="318" spans="1:4" x14ac:dyDescent="0.3">
      <c r="A318" t="s">
        <v>330</v>
      </c>
      <c r="B318" t="s">
        <v>1153</v>
      </c>
      <c r="C318" t="s">
        <v>33</v>
      </c>
      <c r="D318" t="str">
        <f>IF(COUNTIF(TID[CP Number],A318)&gt;0,C318,"Not In TID")</f>
        <v>Galway</v>
      </c>
    </row>
    <row r="319" spans="1:4" x14ac:dyDescent="0.3">
      <c r="A319" t="s">
        <v>871</v>
      </c>
      <c r="B319" t="s">
        <v>872</v>
      </c>
      <c r="C319" t="s">
        <v>30</v>
      </c>
      <c r="D319" t="str">
        <f>IF(COUNTIF(TID[CP Number],A319)&gt;0,C319,"Not In TID")</f>
        <v>Not In TID</v>
      </c>
    </row>
    <row r="320" spans="1:4" x14ac:dyDescent="0.3">
      <c r="A320" t="s">
        <v>871</v>
      </c>
      <c r="B320" t="s">
        <v>872</v>
      </c>
      <c r="C320" t="s">
        <v>16</v>
      </c>
      <c r="D320" t="str">
        <f>IF(COUNTIF(TID[CP Number],A320)&gt;0,C320,"Not In TID")</f>
        <v>Not In TID</v>
      </c>
    </row>
    <row r="321" spans="1:4" x14ac:dyDescent="0.3">
      <c r="A321" t="s">
        <v>332</v>
      </c>
      <c r="B321" t="s">
        <v>333</v>
      </c>
      <c r="C321" t="s">
        <v>232</v>
      </c>
      <c r="D321" t="str">
        <f>IF(COUNTIF(TID[CP Number],A321)&gt;0,C321,"Not In TID")</f>
        <v>Kilkenny</v>
      </c>
    </row>
    <row r="322" spans="1:4" x14ac:dyDescent="0.3">
      <c r="A322" t="s">
        <v>334</v>
      </c>
      <c r="B322" t="s">
        <v>335</v>
      </c>
      <c r="C322" t="s">
        <v>55</v>
      </c>
      <c r="D322" t="str">
        <f>IF(COUNTIF(TID[CP Number],A322)&gt;0,C322,"Not In TID")</f>
        <v>Dublin</v>
      </c>
    </row>
    <row r="323" spans="1:4" x14ac:dyDescent="0.3">
      <c r="A323" t="s">
        <v>336</v>
      </c>
      <c r="B323" t="s">
        <v>337</v>
      </c>
      <c r="C323" t="s">
        <v>58</v>
      </c>
      <c r="D323" t="str">
        <f>IF(COUNTIF(TID[CP Number],A323)&gt;0,C323,"Not In TID")</f>
        <v>Donegal</v>
      </c>
    </row>
    <row r="324" spans="1:4" x14ac:dyDescent="0.3">
      <c r="A324" t="s">
        <v>338</v>
      </c>
      <c r="B324" t="s">
        <v>1259</v>
      </c>
      <c r="C324" t="s">
        <v>55</v>
      </c>
      <c r="D324" t="str">
        <f>IF(COUNTIF(TID[CP Number],A324)&gt;0,C324,"Not In TID")</f>
        <v>Dublin</v>
      </c>
    </row>
    <row r="325" spans="1:4" x14ac:dyDescent="0.3">
      <c r="A325" t="s">
        <v>340</v>
      </c>
      <c r="B325" t="s">
        <v>341</v>
      </c>
      <c r="C325" t="s">
        <v>30</v>
      </c>
      <c r="D325" t="str">
        <f>IF(COUNTIF(TID[CP Number],A325)&gt;0,C325,"Not In TID")</f>
        <v>Kildare</v>
      </c>
    </row>
    <row r="326" spans="1:4" x14ac:dyDescent="0.3">
      <c r="A326" t="s">
        <v>342</v>
      </c>
      <c r="B326" t="s">
        <v>343</v>
      </c>
      <c r="C326" t="s">
        <v>82</v>
      </c>
      <c r="D326" t="str">
        <f>IF(COUNTIF(TID[CP Number],A326)&gt;0,C326,"Not In TID")</f>
        <v>Cork</v>
      </c>
    </row>
    <row r="327" spans="1:4" x14ac:dyDescent="0.3">
      <c r="A327" t="s">
        <v>873</v>
      </c>
      <c r="B327" t="s">
        <v>874</v>
      </c>
      <c r="C327" t="s">
        <v>52</v>
      </c>
      <c r="D327" t="str">
        <f>IF(COUNTIF(TID[CP Number],A327)&gt;0,C327,"Not In TID")</f>
        <v>Not In TID</v>
      </c>
    </row>
    <row r="328" spans="1:4" x14ac:dyDescent="0.3">
      <c r="A328" t="s">
        <v>1260</v>
      </c>
      <c r="B328" t="s">
        <v>1261</v>
      </c>
      <c r="C328" t="s">
        <v>55</v>
      </c>
      <c r="D328" t="str">
        <f>IF(COUNTIF(TID[CP Number],A328)&gt;0,C328,"Not In TID")</f>
        <v>Not In TID</v>
      </c>
    </row>
    <row r="329" spans="1:4" x14ac:dyDescent="0.3">
      <c r="A329" t="s">
        <v>344</v>
      </c>
      <c r="B329" t="s">
        <v>345</v>
      </c>
      <c r="C329" t="s">
        <v>209</v>
      </c>
      <c r="D329" t="str">
        <f>IF(COUNTIF(TID[CP Number],A329)&gt;0,C329,"Not In TID")</f>
        <v>Carlow</v>
      </c>
    </row>
    <row r="330" spans="1:4" x14ac:dyDescent="0.3">
      <c r="A330" t="s">
        <v>1262</v>
      </c>
      <c r="B330" t="s">
        <v>1263</v>
      </c>
      <c r="C330" t="s">
        <v>99</v>
      </c>
      <c r="D330" t="str">
        <f>IF(COUNTIF(TID[CP Number],A330)&gt;0,C330,"Not In TID")</f>
        <v>Not In TID</v>
      </c>
    </row>
    <row r="331" spans="1:4" x14ac:dyDescent="0.3">
      <c r="A331" t="s">
        <v>346</v>
      </c>
      <c r="B331" t="s">
        <v>347</v>
      </c>
      <c r="C331" t="s">
        <v>30</v>
      </c>
      <c r="D331" t="str">
        <f>IF(COUNTIF(TID[CP Number],A331)&gt;0,C331,"Not In TID")</f>
        <v>Kildare</v>
      </c>
    </row>
    <row r="332" spans="1:4" x14ac:dyDescent="0.3">
      <c r="A332" t="s">
        <v>346</v>
      </c>
      <c r="B332" t="s">
        <v>347</v>
      </c>
      <c r="C332" t="s">
        <v>16</v>
      </c>
      <c r="D332" t="str">
        <f>IF(COUNTIF(TID[CP Number],A332)&gt;0,C332,"Not In TID")</f>
        <v>Meath</v>
      </c>
    </row>
    <row r="333" spans="1:4" x14ac:dyDescent="0.3">
      <c r="A333" t="s">
        <v>348</v>
      </c>
      <c r="B333" t="s">
        <v>349</v>
      </c>
      <c r="C333" t="s">
        <v>49</v>
      </c>
      <c r="D333" t="str">
        <f>IF(COUNTIF(TID[CP Number],A333)&gt;0,C333,"Not In TID")</f>
        <v>Kerry</v>
      </c>
    </row>
    <row r="334" spans="1:4" x14ac:dyDescent="0.3">
      <c r="A334" t="s">
        <v>350</v>
      </c>
      <c r="B334" t="s">
        <v>351</v>
      </c>
      <c r="C334" t="s">
        <v>82</v>
      </c>
      <c r="D334" t="str">
        <f>IF(COUNTIF(TID[CP Number],A334)&gt;0,C334,"Not In TID")</f>
        <v>Cork</v>
      </c>
    </row>
    <row r="335" spans="1:4" x14ac:dyDescent="0.3">
      <c r="A335" t="s">
        <v>350</v>
      </c>
      <c r="B335" t="s">
        <v>351</v>
      </c>
      <c r="C335" t="s">
        <v>49</v>
      </c>
      <c r="D335" t="str">
        <f>IF(COUNTIF(TID[CP Number],A335)&gt;0,C335,"Not In TID")</f>
        <v>Kerry</v>
      </c>
    </row>
    <row r="336" spans="1:4" x14ac:dyDescent="0.3">
      <c r="A336" t="s">
        <v>350</v>
      </c>
      <c r="B336" t="s">
        <v>351</v>
      </c>
      <c r="C336" t="s">
        <v>99</v>
      </c>
      <c r="D336" t="str">
        <f>IF(COUNTIF(TID[CP Number],A336)&gt;0,C336,"Not In TID")</f>
        <v>Offaly</v>
      </c>
    </row>
    <row r="337" spans="1:4" x14ac:dyDescent="0.3">
      <c r="A337" t="s">
        <v>350</v>
      </c>
      <c r="B337" t="s">
        <v>351</v>
      </c>
      <c r="C337" t="s">
        <v>52</v>
      </c>
      <c r="D337" t="str">
        <f>IF(COUNTIF(TID[CP Number],A337)&gt;0,C337,"Not In TID")</f>
        <v>Roscommon</v>
      </c>
    </row>
    <row r="338" spans="1:4" x14ac:dyDescent="0.3">
      <c r="A338" t="s">
        <v>350</v>
      </c>
      <c r="B338" t="s">
        <v>351</v>
      </c>
      <c r="C338" t="s">
        <v>108</v>
      </c>
      <c r="D338" t="str">
        <f>IF(COUNTIF(TID[CP Number],A338)&gt;0,C338,"Not In TID")</f>
        <v>Waterford</v>
      </c>
    </row>
    <row r="339" spans="1:4" x14ac:dyDescent="0.3">
      <c r="A339" t="s">
        <v>352</v>
      </c>
      <c r="B339" t="s">
        <v>353</v>
      </c>
      <c r="C339" t="s">
        <v>27</v>
      </c>
      <c r="D339" t="str">
        <f>IF(COUNTIF(TID[CP Number],A339)&gt;0,C339,"Not In TID")</f>
        <v>Louth</v>
      </c>
    </row>
    <row r="340" spans="1:4" x14ac:dyDescent="0.3">
      <c r="A340" t="s">
        <v>354</v>
      </c>
      <c r="B340" t="s">
        <v>355</v>
      </c>
      <c r="C340" t="s">
        <v>95</v>
      </c>
      <c r="D340" t="str">
        <f>IF(COUNTIF(TID[CP Number],A340)&gt;0,C340,"Not In TID")</f>
        <v>Limerick</v>
      </c>
    </row>
    <row r="341" spans="1:4" x14ac:dyDescent="0.3">
      <c r="A341" t="s">
        <v>354</v>
      </c>
      <c r="B341" t="s">
        <v>355</v>
      </c>
      <c r="C341" t="s">
        <v>99</v>
      </c>
      <c r="D341" t="str">
        <f>IF(COUNTIF(TID[CP Number],A341)&gt;0,C341,"Not In TID")</f>
        <v>Offaly</v>
      </c>
    </row>
    <row r="342" spans="1:4" x14ac:dyDescent="0.3">
      <c r="A342" t="s">
        <v>875</v>
      </c>
      <c r="B342" t="s">
        <v>876</v>
      </c>
      <c r="C342" t="s">
        <v>49</v>
      </c>
      <c r="D342" t="str">
        <f>IF(COUNTIF(TID[CP Number],A342)&gt;0,C342,"Not In TID")</f>
        <v>Not In TID</v>
      </c>
    </row>
    <row r="343" spans="1:4" x14ac:dyDescent="0.3">
      <c r="A343" t="s">
        <v>875</v>
      </c>
      <c r="B343" t="s">
        <v>876</v>
      </c>
      <c r="C343" t="s">
        <v>27</v>
      </c>
      <c r="D343" t="str">
        <f>IF(COUNTIF(TID[CP Number],A343)&gt;0,C343,"Not In TID")</f>
        <v>Not In TID</v>
      </c>
    </row>
    <row r="344" spans="1:4" x14ac:dyDescent="0.3">
      <c r="A344" t="s">
        <v>875</v>
      </c>
      <c r="B344" t="s">
        <v>876</v>
      </c>
      <c r="C344" t="s">
        <v>52</v>
      </c>
      <c r="D344" t="str">
        <f>IF(COUNTIF(TID[CP Number],A344)&gt;0,C344,"Not In TID")</f>
        <v>Not In TID</v>
      </c>
    </row>
    <row r="345" spans="1:4" x14ac:dyDescent="0.3">
      <c r="A345" t="s">
        <v>875</v>
      </c>
      <c r="B345" t="s">
        <v>876</v>
      </c>
      <c r="C345" t="s">
        <v>184</v>
      </c>
      <c r="D345" t="str">
        <f>IF(COUNTIF(TID[CP Number],A345)&gt;0,C345,"Not In TID")</f>
        <v>Not In TID</v>
      </c>
    </row>
    <row r="346" spans="1:4" x14ac:dyDescent="0.3">
      <c r="A346" t="s">
        <v>356</v>
      </c>
      <c r="B346" t="s">
        <v>357</v>
      </c>
      <c r="C346" t="s">
        <v>41</v>
      </c>
      <c r="D346" t="str">
        <f>IF(COUNTIF(TID[CP Number],A346)&gt;0,C346,"Not In TID")</f>
        <v>Clare</v>
      </c>
    </row>
    <row r="347" spans="1:4" x14ac:dyDescent="0.3">
      <c r="A347" t="s">
        <v>356</v>
      </c>
      <c r="B347" t="s">
        <v>357</v>
      </c>
      <c r="C347" t="s">
        <v>33</v>
      </c>
      <c r="D347" t="str">
        <f>IF(COUNTIF(TID[CP Number],A347)&gt;0,C347,"Not In TID")</f>
        <v>Galway</v>
      </c>
    </row>
    <row r="348" spans="1:4" x14ac:dyDescent="0.3">
      <c r="A348" t="s">
        <v>358</v>
      </c>
      <c r="B348" t="s">
        <v>359</v>
      </c>
      <c r="C348" t="s">
        <v>140</v>
      </c>
      <c r="D348" t="str">
        <f>IF(COUNTIF(TID[CP Number],A348)&gt;0,C348,"Not In TID")</f>
        <v>Longford</v>
      </c>
    </row>
    <row r="349" spans="1:4" x14ac:dyDescent="0.3">
      <c r="A349" t="s">
        <v>358</v>
      </c>
      <c r="B349" t="s">
        <v>359</v>
      </c>
      <c r="C349" t="s">
        <v>52</v>
      </c>
      <c r="D349" t="str">
        <f>IF(COUNTIF(TID[CP Number],A349)&gt;0,C349,"Not In TID")</f>
        <v>Roscommon</v>
      </c>
    </row>
    <row r="350" spans="1:4" x14ac:dyDescent="0.3">
      <c r="A350" t="s">
        <v>360</v>
      </c>
      <c r="B350" t="s">
        <v>361</v>
      </c>
      <c r="C350" t="s">
        <v>209</v>
      </c>
      <c r="D350" t="str">
        <f>IF(COUNTIF(TID[CP Number],A350)&gt;0,C350,"Not In TID")</f>
        <v>Carlow</v>
      </c>
    </row>
    <row r="351" spans="1:4" x14ac:dyDescent="0.3">
      <c r="A351" t="s">
        <v>360</v>
      </c>
      <c r="B351" t="s">
        <v>361</v>
      </c>
      <c r="C351" t="s">
        <v>30</v>
      </c>
      <c r="D351" t="str">
        <f>IF(COUNTIF(TID[CP Number],A351)&gt;0,C351,"Not In TID")</f>
        <v>Kildare</v>
      </c>
    </row>
    <row r="352" spans="1:4" x14ac:dyDescent="0.3">
      <c r="A352" t="s">
        <v>360</v>
      </c>
      <c r="B352" t="s">
        <v>361</v>
      </c>
      <c r="C352" t="s">
        <v>22</v>
      </c>
      <c r="D352" t="str">
        <f>IF(COUNTIF(TID[CP Number],A352)&gt;0,C352,"Not In TID")</f>
        <v>Laois</v>
      </c>
    </row>
    <row r="353" spans="1:4" x14ac:dyDescent="0.3">
      <c r="A353" t="s">
        <v>362</v>
      </c>
      <c r="B353" t="s">
        <v>363</v>
      </c>
      <c r="C353" t="s">
        <v>30</v>
      </c>
      <c r="D353" t="str">
        <f>IF(COUNTIF(TID[CP Number],A353)&gt;0,C353,"Not In TID")</f>
        <v>Kildare</v>
      </c>
    </row>
    <row r="354" spans="1:4" x14ac:dyDescent="0.3">
      <c r="A354" t="s">
        <v>364</v>
      </c>
      <c r="B354" t="s">
        <v>365</v>
      </c>
      <c r="C354" t="s">
        <v>30</v>
      </c>
      <c r="D354" t="str">
        <f>IF(COUNTIF(TID[CP Number],A354)&gt;0,C354,"Not In TID")</f>
        <v>Kildare</v>
      </c>
    </row>
    <row r="355" spans="1:4" x14ac:dyDescent="0.3">
      <c r="A355" t="s">
        <v>366</v>
      </c>
      <c r="B355" t="s">
        <v>367</v>
      </c>
      <c r="C355" t="s">
        <v>209</v>
      </c>
      <c r="D355" t="str">
        <f>IF(COUNTIF(TID[CP Number],A355)&gt;0,C355,"Not In TID")</f>
        <v>Carlow</v>
      </c>
    </row>
    <row r="356" spans="1:4" x14ac:dyDescent="0.3">
      <c r="A356" t="s">
        <v>366</v>
      </c>
      <c r="B356" t="s">
        <v>367</v>
      </c>
      <c r="C356" t="s">
        <v>227</v>
      </c>
      <c r="D356" t="str">
        <f>IF(COUNTIF(TID[CP Number],A356)&gt;0,C356,"Not In TID")</f>
        <v>Cavan</v>
      </c>
    </row>
    <row r="357" spans="1:4" x14ac:dyDescent="0.3">
      <c r="A357" t="s">
        <v>366</v>
      </c>
      <c r="B357" t="s">
        <v>367</v>
      </c>
      <c r="C357" t="s">
        <v>41</v>
      </c>
      <c r="D357" t="str">
        <f>IF(COUNTIF(TID[CP Number],A357)&gt;0,C357,"Not In TID")</f>
        <v>Clare</v>
      </c>
    </row>
    <row r="358" spans="1:4" x14ac:dyDescent="0.3">
      <c r="A358" t="s">
        <v>366</v>
      </c>
      <c r="B358" t="s">
        <v>367</v>
      </c>
      <c r="C358" t="s">
        <v>82</v>
      </c>
      <c r="D358" t="str">
        <f>IF(COUNTIF(TID[CP Number],A358)&gt;0,C358,"Not In TID")</f>
        <v>Cork</v>
      </c>
    </row>
    <row r="359" spans="1:4" x14ac:dyDescent="0.3">
      <c r="A359" t="s">
        <v>366</v>
      </c>
      <c r="B359" t="s">
        <v>367</v>
      </c>
      <c r="C359" t="s">
        <v>55</v>
      </c>
      <c r="D359" t="str">
        <f>IF(COUNTIF(TID[CP Number],A359)&gt;0,C359,"Not In TID")</f>
        <v>Dublin</v>
      </c>
    </row>
    <row r="360" spans="1:4" x14ac:dyDescent="0.3">
      <c r="A360" t="s">
        <v>366</v>
      </c>
      <c r="B360" t="s">
        <v>367</v>
      </c>
      <c r="C360" t="s">
        <v>33</v>
      </c>
      <c r="D360" t="str">
        <f>IF(COUNTIF(TID[CP Number],A360)&gt;0,C360,"Not In TID")</f>
        <v>Galway</v>
      </c>
    </row>
    <row r="361" spans="1:4" x14ac:dyDescent="0.3">
      <c r="A361" t="s">
        <v>366</v>
      </c>
      <c r="B361" t="s">
        <v>367</v>
      </c>
      <c r="C361" t="s">
        <v>30</v>
      </c>
      <c r="D361" t="str">
        <f>IF(COUNTIF(TID[CP Number],A361)&gt;0,C361,"Not In TID")</f>
        <v>Kildare</v>
      </c>
    </row>
    <row r="362" spans="1:4" x14ac:dyDescent="0.3">
      <c r="A362" t="s">
        <v>366</v>
      </c>
      <c r="B362" t="s">
        <v>367</v>
      </c>
      <c r="C362" t="s">
        <v>16</v>
      </c>
      <c r="D362" t="str">
        <f>IF(COUNTIF(TID[CP Number],A362)&gt;0,C362,"Not In TID")</f>
        <v>Meath</v>
      </c>
    </row>
    <row r="363" spans="1:4" x14ac:dyDescent="0.3">
      <c r="A363" t="s">
        <v>366</v>
      </c>
      <c r="B363" t="s">
        <v>367</v>
      </c>
      <c r="C363" t="s">
        <v>99</v>
      </c>
      <c r="D363" t="str">
        <f>IF(COUNTIF(TID[CP Number],A363)&gt;0,C363,"Not In TID")</f>
        <v>Offaly</v>
      </c>
    </row>
    <row r="364" spans="1:4" x14ac:dyDescent="0.3">
      <c r="A364" t="s">
        <v>366</v>
      </c>
      <c r="B364" t="s">
        <v>367</v>
      </c>
      <c r="C364" t="s">
        <v>52</v>
      </c>
      <c r="D364" t="str">
        <f>IF(COUNTIF(TID[CP Number],A364)&gt;0,C364,"Not In TID")</f>
        <v>Roscommon</v>
      </c>
    </row>
    <row r="365" spans="1:4" x14ac:dyDescent="0.3">
      <c r="A365" t="s">
        <v>366</v>
      </c>
      <c r="B365" t="s">
        <v>367</v>
      </c>
      <c r="C365" t="s">
        <v>108</v>
      </c>
      <c r="D365" t="str">
        <f>IF(COUNTIF(TID[CP Number],A365)&gt;0,C365,"Not In TID")</f>
        <v>Waterford</v>
      </c>
    </row>
    <row r="366" spans="1:4" x14ac:dyDescent="0.3">
      <c r="A366" t="s">
        <v>366</v>
      </c>
      <c r="B366" t="s">
        <v>367</v>
      </c>
      <c r="C366" t="s">
        <v>73</v>
      </c>
      <c r="D366" t="str">
        <f>IF(COUNTIF(TID[CP Number],A366)&gt;0,C366,"Not In TID")</f>
        <v>Wicklow</v>
      </c>
    </row>
    <row r="367" spans="1:4" x14ac:dyDescent="0.3">
      <c r="A367" t="s">
        <v>368</v>
      </c>
      <c r="B367" t="s">
        <v>369</v>
      </c>
      <c r="C367" t="s">
        <v>58</v>
      </c>
      <c r="D367" t="str">
        <f>IF(COUNTIF(TID[CP Number],A367)&gt;0,C367,"Not In TID")</f>
        <v>Donegal</v>
      </c>
    </row>
    <row r="368" spans="1:4" x14ac:dyDescent="0.3">
      <c r="A368" t="s">
        <v>370</v>
      </c>
      <c r="B368" t="s">
        <v>371</v>
      </c>
      <c r="C368" t="s">
        <v>30</v>
      </c>
      <c r="D368" t="str">
        <f>IF(COUNTIF(TID[CP Number],A368)&gt;0,C368,"Not In TID")</f>
        <v>Kildare</v>
      </c>
    </row>
    <row r="369" spans="1:4" x14ac:dyDescent="0.3">
      <c r="A369" t="s">
        <v>372</v>
      </c>
      <c r="B369" t="s">
        <v>373</v>
      </c>
      <c r="C369" t="s">
        <v>82</v>
      </c>
      <c r="D369" t="str">
        <f>IF(COUNTIF(TID[CP Number],A369)&gt;0,C369,"Not In TID")</f>
        <v>Cork</v>
      </c>
    </row>
    <row r="370" spans="1:4" x14ac:dyDescent="0.3">
      <c r="A370" t="s">
        <v>372</v>
      </c>
      <c r="B370" t="s">
        <v>373</v>
      </c>
      <c r="C370" t="s">
        <v>184</v>
      </c>
      <c r="D370" t="str">
        <f>IF(COUNTIF(TID[CP Number],A370)&gt;0,C370,"Not In TID")</f>
        <v>Tipperary</v>
      </c>
    </row>
    <row r="371" spans="1:4" x14ac:dyDescent="0.3">
      <c r="A371" t="s">
        <v>879</v>
      </c>
      <c r="B371" t="s">
        <v>880</v>
      </c>
      <c r="C371" t="s">
        <v>33</v>
      </c>
      <c r="D371" t="str">
        <f>IF(COUNTIF(TID[CP Number],A371)&gt;0,C371,"Not In TID")</f>
        <v>Not In TID</v>
      </c>
    </row>
    <row r="372" spans="1:4" x14ac:dyDescent="0.3">
      <c r="A372" t="s">
        <v>879</v>
      </c>
      <c r="B372" t="s">
        <v>880</v>
      </c>
      <c r="C372" t="s">
        <v>111</v>
      </c>
      <c r="D372" t="str">
        <f>IF(COUNTIF(TID[CP Number],A372)&gt;0,C372,"Not In TID")</f>
        <v>Not In TID</v>
      </c>
    </row>
    <row r="373" spans="1:4" x14ac:dyDescent="0.3">
      <c r="A373" t="s">
        <v>881</v>
      </c>
      <c r="B373" t="s">
        <v>882</v>
      </c>
      <c r="C373" t="s">
        <v>227</v>
      </c>
      <c r="D373" t="str">
        <f>IF(COUNTIF(TID[CP Number],A373)&gt;0,C373,"Not In TID")</f>
        <v>Cavan</v>
      </c>
    </row>
    <row r="374" spans="1:4" x14ac:dyDescent="0.3">
      <c r="A374" t="s">
        <v>881</v>
      </c>
      <c r="B374" t="s">
        <v>882</v>
      </c>
      <c r="C374" t="s">
        <v>58</v>
      </c>
      <c r="D374" t="str">
        <f>IF(COUNTIF(TID[CP Number],A374)&gt;0,C374,"Not In TID")</f>
        <v>Donegal</v>
      </c>
    </row>
    <row r="375" spans="1:4" x14ac:dyDescent="0.3">
      <c r="A375" t="s">
        <v>374</v>
      </c>
      <c r="B375" t="s">
        <v>375</v>
      </c>
      <c r="C375" t="s">
        <v>16</v>
      </c>
      <c r="D375" t="str">
        <f>IF(COUNTIF(TID[CP Number],A375)&gt;0,C375,"Not In TID")</f>
        <v>Meath</v>
      </c>
    </row>
    <row r="376" spans="1:4" x14ac:dyDescent="0.3">
      <c r="A376" t="s">
        <v>374</v>
      </c>
      <c r="B376" t="s">
        <v>375</v>
      </c>
      <c r="C376" t="s">
        <v>46</v>
      </c>
      <c r="D376" t="str">
        <f>IF(COUNTIF(TID[CP Number],A376)&gt;0,C376,"Not In TID")</f>
        <v>Westmeath</v>
      </c>
    </row>
    <row r="377" spans="1:4" x14ac:dyDescent="0.3">
      <c r="A377" t="s">
        <v>376</v>
      </c>
      <c r="B377" t="s">
        <v>377</v>
      </c>
      <c r="C377" t="s">
        <v>58</v>
      </c>
      <c r="D377" t="str">
        <f>IF(COUNTIF(TID[CP Number],A377)&gt;0,C377,"Not In TID")</f>
        <v>Donegal</v>
      </c>
    </row>
    <row r="378" spans="1:4" x14ac:dyDescent="0.3">
      <c r="A378" t="s">
        <v>378</v>
      </c>
      <c r="B378" t="s">
        <v>379</v>
      </c>
      <c r="C378" t="s">
        <v>36</v>
      </c>
      <c r="D378" t="str">
        <f>IF(COUNTIF(TID[CP Number],A378)&gt;0,C378,"Not In TID")</f>
        <v>Wexford</v>
      </c>
    </row>
    <row r="379" spans="1:4" x14ac:dyDescent="0.3">
      <c r="A379" t="s">
        <v>380</v>
      </c>
      <c r="B379" t="s">
        <v>381</v>
      </c>
      <c r="C379" t="s">
        <v>19</v>
      </c>
      <c r="D379" t="str">
        <f>IF(COUNTIF(TID[CP Number],A379)&gt;0,C379,"Not In TID")</f>
        <v>N/A</v>
      </c>
    </row>
    <row r="380" spans="1:4" x14ac:dyDescent="0.3">
      <c r="A380" t="s">
        <v>383</v>
      </c>
      <c r="B380" t="s">
        <v>384</v>
      </c>
      <c r="C380" t="s">
        <v>55</v>
      </c>
      <c r="D380" t="str">
        <f>IF(COUNTIF(TID[CP Number],A380)&gt;0,C380,"Not In TID")</f>
        <v>Dublin</v>
      </c>
    </row>
    <row r="381" spans="1:4" x14ac:dyDescent="0.3">
      <c r="A381" t="s">
        <v>385</v>
      </c>
      <c r="B381" t="s">
        <v>386</v>
      </c>
      <c r="C381" t="s">
        <v>16</v>
      </c>
      <c r="D381" t="str">
        <f>IF(COUNTIF(TID[CP Number],A381)&gt;0,C381,"Not In TID")</f>
        <v>Meath</v>
      </c>
    </row>
    <row r="382" spans="1:4" x14ac:dyDescent="0.3">
      <c r="A382" t="s">
        <v>387</v>
      </c>
      <c r="B382" t="s">
        <v>388</v>
      </c>
      <c r="C382" t="s">
        <v>36</v>
      </c>
      <c r="D382" t="str">
        <f>IF(COUNTIF(TID[CP Number],A382)&gt;0,C382,"Not In TID")</f>
        <v>Wexford</v>
      </c>
    </row>
    <row r="383" spans="1:4" x14ac:dyDescent="0.3">
      <c r="A383" t="s">
        <v>389</v>
      </c>
      <c r="B383" t="s">
        <v>390</v>
      </c>
      <c r="C383" t="s">
        <v>33</v>
      </c>
      <c r="D383" t="str">
        <f>IF(COUNTIF(TID[CP Number],A383)&gt;0,C383,"Not In TID")</f>
        <v>Galway</v>
      </c>
    </row>
    <row r="384" spans="1:4" x14ac:dyDescent="0.3">
      <c r="A384" t="s">
        <v>391</v>
      </c>
      <c r="B384" t="s">
        <v>392</v>
      </c>
      <c r="C384" t="s">
        <v>27</v>
      </c>
      <c r="D384" t="str">
        <f>IF(COUNTIF(TID[CP Number],A384)&gt;0,C384,"Not In TID")</f>
        <v>Louth</v>
      </c>
    </row>
    <row r="385" spans="1:4" x14ac:dyDescent="0.3">
      <c r="A385" t="s">
        <v>393</v>
      </c>
      <c r="B385" t="s">
        <v>394</v>
      </c>
      <c r="C385" t="s">
        <v>30</v>
      </c>
      <c r="D385" t="str">
        <f>IF(COUNTIF(TID[CP Number],A385)&gt;0,C385,"Not In TID")</f>
        <v>Kildare</v>
      </c>
    </row>
    <row r="386" spans="1:4" x14ac:dyDescent="0.3">
      <c r="A386" t="s">
        <v>395</v>
      </c>
      <c r="B386" t="s">
        <v>396</v>
      </c>
      <c r="C386" t="s">
        <v>58</v>
      </c>
      <c r="D386" t="str">
        <f>IF(COUNTIF(TID[CP Number],A386)&gt;0,C386,"Not In TID")</f>
        <v>Donegal</v>
      </c>
    </row>
    <row r="387" spans="1:4" x14ac:dyDescent="0.3">
      <c r="A387" t="s">
        <v>397</v>
      </c>
      <c r="B387" t="s">
        <v>398</v>
      </c>
      <c r="C387" t="s">
        <v>16</v>
      </c>
      <c r="D387" t="str">
        <f>IF(COUNTIF(TID[CP Number],A387)&gt;0,C387,"Not In TID")</f>
        <v>Meath</v>
      </c>
    </row>
    <row r="388" spans="1:4" x14ac:dyDescent="0.3">
      <c r="A388" t="s">
        <v>399</v>
      </c>
      <c r="B388" t="s">
        <v>400</v>
      </c>
      <c r="C388" t="s">
        <v>36</v>
      </c>
      <c r="D388" t="str">
        <f>IF(COUNTIF(TID[CP Number],A388)&gt;0,C388,"Not In TID")</f>
        <v>Wexford</v>
      </c>
    </row>
    <row r="389" spans="1:4" x14ac:dyDescent="0.3">
      <c r="A389" t="s">
        <v>401</v>
      </c>
      <c r="B389" t="s">
        <v>402</v>
      </c>
      <c r="C389" t="s">
        <v>82</v>
      </c>
      <c r="D389" t="str">
        <f>IF(COUNTIF(TID[CP Number],A389)&gt;0,C389,"Not In TID")</f>
        <v>Cork</v>
      </c>
    </row>
    <row r="390" spans="1:4" x14ac:dyDescent="0.3">
      <c r="A390" t="s">
        <v>403</v>
      </c>
      <c r="B390" t="s">
        <v>404</v>
      </c>
      <c r="C390" t="s">
        <v>33</v>
      </c>
      <c r="D390" t="str">
        <f>IF(COUNTIF(TID[CP Number],A390)&gt;0,C390,"Not In TID")</f>
        <v>Galway</v>
      </c>
    </row>
    <row r="391" spans="1:4" x14ac:dyDescent="0.3">
      <c r="A391" t="s">
        <v>405</v>
      </c>
      <c r="B391" t="s">
        <v>406</v>
      </c>
      <c r="C391" t="s">
        <v>209</v>
      </c>
      <c r="D391" t="str">
        <f>IF(COUNTIF(TID[CP Number],A391)&gt;0,C391,"Not In TID")</f>
        <v>Carlow</v>
      </c>
    </row>
    <row r="392" spans="1:4" x14ac:dyDescent="0.3">
      <c r="A392" t="s">
        <v>407</v>
      </c>
      <c r="B392" t="s">
        <v>408</v>
      </c>
      <c r="C392" t="s">
        <v>41</v>
      </c>
      <c r="D392" t="str">
        <f>IF(COUNTIF(TID[CP Number],A392)&gt;0,C392,"Not In TID")</f>
        <v>Clare</v>
      </c>
    </row>
    <row r="393" spans="1:4" x14ac:dyDescent="0.3">
      <c r="A393" t="s">
        <v>409</v>
      </c>
      <c r="B393" t="s">
        <v>410</v>
      </c>
      <c r="C393" t="s">
        <v>99</v>
      </c>
      <c r="D393" t="str">
        <f>IF(COUNTIF(TID[CP Number],A393)&gt;0,C393,"Not In TID")</f>
        <v>Offaly</v>
      </c>
    </row>
    <row r="394" spans="1:4" x14ac:dyDescent="0.3">
      <c r="A394" t="s">
        <v>411</v>
      </c>
      <c r="B394" t="s">
        <v>412</v>
      </c>
      <c r="C394" t="s">
        <v>227</v>
      </c>
      <c r="D394" t="str">
        <f>IF(COUNTIF(TID[CP Number],A394)&gt;0,C394,"Not In TID")</f>
        <v>Cavan</v>
      </c>
    </row>
    <row r="395" spans="1:4" x14ac:dyDescent="0.3">
      <c r="A395" t="s">
        <v>413</v>
      </c>
      <c r="B395" t="s">
        <v>414</v>
      </c>
      <c r="C395" t="s">
        <v>22</v>
      </c>
      <c r="D395" t="str">
        <f>IF(COUNTIF(TID[CP Number],A395)&gt;0,C395,"Not In TID")</f>
        <v>Laois</v>
      </c>
    </row>
    <row r="396" spans="1:4" x14ac:dyDescent="0.3">
      <c r="A396" t="s">
        <v>413</v>
      </c>
      <c r="B396" t="s">
        <v>414</v>
      </c>
      <c r="C396" t="s">
        <v>99</v>
      </c>
      <c r="D396" t="str">
        <f>IF(COUNTIF(TID[CP Number],A396)&gt;0,C396,"Not In TID")</f>
        <v>Offaly</v>
      </c>
    </row>
    <row r="397" spans="1:4" x14ac:dyDescent="0.3">
      <c r="A397" t="s">
        <v>415</v>
      </c>
      <c r="B397" t="s">
        <v>416</v>
      </c>
      <c r="C397" t="s">
        <v>99</v>
      </c>
      <c r="D397" t="str">
        <f>IF(COUNTIF(TID[CP Number],A397)&gt;0,C397,"Not In TID")</f>
        <v>Offaly</v>
      </c>
    </row>
    <row r="398" spans="1:4" x14ac:dyDescent="0.3">
      <c r="A398" t="s">
        <v>885</v>
      </c>
      <c r="B398" t="s">
        <v>886</v>
      </c>
      <c r="C398" t="s">
        <v>58</v>
      </c>
      <c r="D398" t="str">
        <f>IF(COUNTIF(TID[CP Number],A398)&gt;0,C398,"Not In TID")</f>
        <v>Donegal</v>
      </c>
    </row>
    <row r="399" spans="1:4" x14ac:dyDescent="0.3">
      <c r="A399" t="s">
        <v>417</v>
      </c>
      <c r="B399" t="s">
        <v>418</v>
      </c>
      <c r="C399" t="s">
        <v>30</v>
      </c>
      <c r="D399" t="str">
        <f>IF(COUNTIF(TID[CP Number],A399)&gt;0,C399,"Not In TID")</f>
        <v>Kildare</v>
      </c>
    </row>
    <row r="400" spans="1:4" x14ac:dyDescent="0.3">
      <c r="A400" t="s">
        <v>417</v>
      </c>
      <c r="B400" t="s">
        <v>418</v>
      </c>
      <c r="C400" t="s">
        <v>19</v>
      </c>
      <c r="D400" t="str">
        <f>IF(COUNTIF(TID[CP Number],A400)&gt;0,C400,"Not In TID")</f>
        <v>N/A</v>
      </c>
    </row>
    <row r="401" spans="1:4" x14ac:dyDescent="0.3">
      <c r="A401" t="s">
        <v>417</v>
      </c>
      <c r="B401" t="s">
        <v>418</v>
      </c>
      <c r="C401" t="s">
        <v>99</v>
      </c>
      <c r="D401" t="str">
        <f>IF(COUNTIF(TID[CP Number],A401)&gt;0,C401,"Not In TID")</f>
        <v>Offaly</v>
      </c>
    </row>
    <row r="402" spans="1:4" x14ac:dyDescent="0.3">
      <c r="A402" t="s">
        <v>419</v>
      </c>
      <c r="B402" t="s">
        <v>420</v>
      </c>
      <c r="C402" t="s">
        <v>41</v>
      </c>
      <c r="D402" t="str">
        <f>IF(COUNTIF(TID[CP Number],A402)&gt;0,C402,"Not In TID")</f>
        <v>Clare</v>
      </c>
    </row>
    <row r="403" spans="1:4" x14ac:dyDescent="0.3">
      <c r="A403" t="s">
        <v>421</v>
      </c>
      <c r="B403" t="s">
        <v>422</v>
      </c>
      <c r="C403" t="s">
        <v>19</v>
      </c>
      <c r="D403" t="str">
        <f>IF(COUNTIF(TID[CP Number],A403)&gt;0,C403,"Not In TID")</f>
        <v>N/A</v>
      </c>
    </row>
    <row r="404" spans="1:4" x14ac:dyDescent="0.3">
      <c r="A404" t="s">
        <v>423</v>
      </c>
      <c r="B404" t="s">
        <v>424</v>
      </c>
      <c r="C404" t="s">
        <v>16</v>
      </c>
      <c r="D404" t="str">
        <f>IF(COUNTIF(TID[CP Number],A404)&gt;0,C404,"Not In TID")</f>
        <v>Meath</v>
      </c>
    </row>
    <row r="405" spans="1:4" x14ac:dyDescent="0.3">
      <c r="A405" t="s">
        <v>423</v>
      </c>
      <c r="B405" t="s">
        <v>424</v>
      </c>
      <c r="C405" t="s">
        <v>19</v>
      </c>
      <c r="D405" t="str">
        <f>IF(COUNTIF(TID[CP Number],A405)&gt;0,C405,"Not In TID")</f>
        <v>N/A</v>
      </c>
    </row>
    <row r="406" spans="1:4" x14ac:dyDescent="0.3">
      <c r="A406" t="s">
        <v>423</v>
      </c>
      <c r="B406" t="s">
        <v>424</v>
      </c>
      <c r="C406" t="s">
        <v>46</v>
      </c>
      <c r="D406" t="str">
        <f>IF(COUNTIF(TID[CP Number],A406)&gt;0,C406,"Not In TID")</f>
        <v>Westmeath</v>
      </c>
    </row>
    <row r="407" spans="1:4" x14ac:dyDescent="0.3">
      <c r="A407" t="s">
        <v>425</v>
      </c>
      <c r="B407" t="s">
        <v>426</v>
      </c>
      <c r="C407" t="s">
        <v>209</v>
      </c>
      <c r="D407" t="str">
        <f>IF(COUNTIF(TID[CP Number],A407)&gt;0,C407,"Not In TID")</f>
        <v>Carlow</v>
      </c>
    </row>
    <row r="408" spans="1:4" x14ac:dyDescent="0.3">
      <c r="A408" t="s">
        <v>425</v>
      </c>
      <c r="B408" t="s">
        <v>426</v>
      </c>
      <c r="C408" t="s">
        <v>19</v>
      </c>
      <c r="D408" t="str">
        <f>IF(COUNTIF(TID[CP Number],A408)&gt;0,C408,"Not In TID")</f>
        <v>N/A</v>
      </c>
    </row>
    <row r="409" spans="1:4" x14ac:dyDescent="0.3">
      <c r="A409" t="s">
        <v>427</v>
      </c>
      <c r="B409" t="s">
        <v>428</v>
      </c>
      <c r="C409" t="s">
        <v>52</v>
      </c>
      <c r="D409" t="str">
        <f>IF(COUNTIF(TID[CP Number],A409)&gt;0,C409,"Not In TID")</f>
        <v>Roscommon</v>
      </c>
    </row>
    <row r="410" spans="1:4" x14ac:dyDescent="0.3">
      <c r="A410" t="s">
        <v>429</v>
      </c>
      <c r="B410" t="s">
        <v>430</v>
      </c>
      <c r="C410" t="s">
        <v>82</v>
      </c>
      <c r="D410" t="str">
        <f>IF(COUNTIF(TID[CP Number],A410)&gt;0,C410,"Not In TID")</f>
        <v>Cork</v>
      </c>
    </row>
    <row r="411" spans="1:4" x14ac:dyDescent="0.3">
      <c r="A411" t="s">
        <v>431</v>
      </c>
      <c r="B411" t="s">
        <v>432</v>
      </c>
      <c r="C411" t="s">
        <v>82</v>
      </c>
      <c r="D411" t="str">
        <f>IF(COUNTIF(TID[CP Number],A411)&gt;0,C411,"Not In TID")</f>
        <v>Cork</v>
      </c>
    </row>
    <row r="412" spans="1:4" x14ac:dyDescent="0.3">
      <c r="A412" t="s">
        <v>433</v>
      </c>
      <c r="B412" t="s">
        <v>434</v>
      </c>
      <c r="C412" t="s">
        <v>111</v>
      </c>
      <c r="D412" t="str">
        <f>IF(COUNTIF(TID[CP Number],A412)&gt;0,C412,"Not In TID")</f>
        <v>Mayo</v>
      </c>
    </row>
    <row r="413" spans="1:4" x14ac:dyDescent="0.3">
      <c r="A413" t="s">
        <v>435</v>
      </c>
      <c r="B413" t="s">
        <v>436</v>
      </c>
      <c r="C413" t="s">
        <v>19</v>
      </c>
      <c r="D413" t="str">
        <f>IF(COUNTIF(TID[CP Number],A413)&gt;0,C413,"Not In TID")</f>
        <v>N/A</v>
      </c>
    </row>
    <row r="414" spans="1:4" x14ac:dyDescent="0.3">
      <c r="A414" t="s">
        <v>435</v>
      </c>
      <c r="B414" t="s">
        <v>436</v>
      </c>
      <c r="C414" t="s">
        <v>99</v>
      </c>
      <c r="D414" t="str">
        <f>IF(COUNTIF(TID[CP Number],A414)&gt;0,C414,"Not In TID")</f>
        <v>Offaly</v>
      </c>
    </row>
    <row r="415" spans="1:4" x14ac:dyDescent="0.3">
      <c r="A415" t="s">
        <v>437</v>
      </c>
      <c r="B415" t="s">
        <v>438</v>
      </c>
      <c r="C415" t="s">
        <v>49</v>
      </c>
      <c r="D415" t="str">
        <f>IF(COUNTIF(TID[CP Number],A415)&gt;0,C415,"Not In TID")</f>
        <v>Kerry</v>
      </c>
    </row>
    <row r="416" spans="1:4" x14ac:dyDescent="0.3">
      <c r="A416" t="s">
        <v>439</v>
      </c>
      <c r="B416" t="s">
        <v>440</v>
      </c>
      <c r="C416" t="s">
        <v>82</v>
      </c>
      <c r="D416" t="str">
        <f>IF(COUNTIF(TID[CP Number],A416)&gt;0,C416,"Not In TID")</f>
        <v>Cork</v>
      </c>
    </row>
    <row r="417" spans="1:4" x14ac:dyDescent="0.3">
      <c r="A417" t="s">
        <v>439</v>
      </c>
      <c r="B417" t="s">
        <v>440</v>
      </c>
      <c r="C417" t="s">
        <v>19</v>
      </c>
      <c r="D417" t="str">
        <f>IF(COUNTIF(TID[CP Number],A417)&gt;0,C417,"Not In TID")</f>
        <v>N/A</v>
      </c>
    </row>
    <row r="418" spans="1:4" x14ac:dyDescent="0.3">
      <c r="A418" t="s">
        <v>441</v>
      </c>
      <c r="B418" t="s">
        <v>442</v>
      </c>
      <c r="C418" t="s">
        <v>82</v>
      </c>
      <c r="D418" t="str">
        <f>IF(COUNTIF(TID[CP Number],A418)&gt;0,C418,"Not In TID")</f>
        <v>Cork</v>
      </c>
    </row>
    <row r="419" spans="1:4" x14ac:dyDescent="0.3">
      <c r="A419" t="s">
        <v>891</v>
      </c>
      <c r="B419" t="s">
        <v>892</v>
      </c>
      <c r="C419" t="s">
        <v>49</v>
      </c>
      <c r="D419" t="str">
        <f>IF(COUNTIF(TID[CP Number],A419)&gt;0,C419,"Not In TID")</f>
        <v>Not In TID</v>
      </c>
    </row>
    <row r="420" spans="1:4" x14ac:dyDescent="0.3">
      <c r="A420" t="s">
        <v>443</v>
      </c>
      <c r="B420" t="s">
        <v>444</v>
      </c>
      <c r="C420" t="s">
        <v>16</v>
      </c>
      <c r="D420" t="str">
        <f>IF(COUNTIF(TID[CP Number],A420)&gt;0,C420,"Not In TID")</f>
        <v>Meath</v>
      </c>
    </row>
    <row r="421" spans="1:4" x14ac:dyDescent="0.3">
      <c r="A421" t="s">
        <v>443</v>
      </c>
      <c r="B421" t="s">
        <v>444</v>
      </c>
      <c r="C421" t="s">
        <v>19</v>
      </c>
      <c r="D421" t="str">
        <f>IF(COUNTIF(TID[CP Number],A421)&gt;0,C421,"Not In TID")</f>
        <v>N/A</v>
      </c>
    </row>
    <row r="422" spans="1:4" x14ac:dyDescent="0.3">
      <c r="A422" t="s">
        <v>445</v>
      </c>
      <c r="B422" t="s">
        <v>446</v>
      </c>
      <c r="C422" t="s">
        <v>19</v>
      </c>
      <c r="D422" t="str">
        <f>IF(COUNTIF(TID[CP Number],A422)&gt;0,C422,"Not In TID")</f>
        <v>N/A</v>
      </c>
    </row>
    <row r="423" spans="1:4" x14ac:dyDescent="0.3">
      <c r="A423" t="s">
        <v>445</v>
      </c>
      <c r="B423" t="s">
        <v>446</v>
      </c>
      <c r="C423" t="s">
        <v>184</v>
      </c>
      <c r="D423" t="str">
        <f>IF(COUNTIF(TID[CP Number],A423)&gt;0,C423,"Not In TID")</f>
        <v>Tipperary</v>
      </c>
    </row>
    <row r="424" spans="1:4" x14ac:dyDescent="0.3">
      <c r="A424" t="s">
        <v>447</v>
      </c>
      <c r="B424" t="s">
        <v>448</v>
      </c>
      <c r="C424" t="s">
        <v>184</v>
      </c>
      <c r="D424" t="str">
        <f>IF(COUNTIF(TID[CP Number],A424)&gt;0,C424,"Not In TID")</f>
        <v>Tipperary</v>
      </c>
    </row>
    <row r="425" spans="1:4" x14ac:dyDescent="0.3">
      <c r="A425" t="s">
        <v>449</v>
      </c>
      <c r="B425" t="s">
        <v>450</v>
      </c>
      <c r="C425" t="s">
        <v>16</v>
      </c>
      <c r="D425" t="str">
        <f>IF(COUNTIF(TID[CP Number],A425)&gt;0,C425,"Not In TID")</f>
        <v>Meath</v>
      </c>
    </row>
    <row r="426" spans="1:4" x14ac:dyDescent="0.3">
      <c r="A426" t="s">
        <v>449</v>
      </c>
      <c r="B426" t="s">
        <v>450</v>
      </c>
      <c r="C426" t="s">
        <v>19</v>
      </c>
      <c r="D426" t="str">
        <f>IF(COUNTIF(TID[CP Number],A426)&gt;0,C426,"Not In TID")</f>
        <v>N/A</v>
      </c>
    </row>
    <row r="427" spans="1:4" x14ac:dyDescent="0.3">
      <c r="A427" t="s">
        <v>449</v>
      </c>
      <c r="B427" t="s">
        <v>450</v>
      </c>
      <c r="C427" t="s">
        <v>46</v>
      </c>
      <c r="D427" t="str">
        <f>IF(COUNTIF(TID[CP Number],A427)&gt;0,C427,"Not In TID")</f>
        <v>Westmeath</v>
      </c>
    </row>
    <row r="428" spans="1:4" x14ac:dyDescent="0.3">
      <c r="A428" t="s">
        <v>451</v>
      </c>
      <c r="B428" t="s">
        <v>452</v>
      </c>
      <c r="C428" t="s">
        <v>30</v>
      </c>
      <c r="D428" t="str">
        <f>IF(COUNTIF(TID[CP Number],A428)&gt;0,C428,"Not In TID")</f>
        <v>Kildare</v>
      </c>
    </row>
    <row r="429" spans="1:4" x14ac:dyDescent="0.3">
      <c r="A429" t="s">
        <v>453</v>
      </c>
      <c r="B429" t="s">
        <v>454</v>
      </c>
      <c r="C429" t="s">
        <v>95</v>
      </c>
      <c r="D429" t="str">
        <f>IF(COUNTIF(TID[CP Number],A429)&gt;0,C429,"Not In TID")</f>
        <v>Limerick</v>
      </c>
    </row>
    <row r="430" spans="1:4" x14ac:dyDescent="0.3">
      <c r="A430" t="s">
        <v>455</v>
      </c>
      <c r="B430" t="s">
        <v>456</v>
      </c>
      <c r="C430" t="s">
        <v>30</v>
      </c>
      <c r="D430" t="str">
        <f>IF(COUNTIF(TID[CP Number],A430)&gt;0,C430,"Not In TID")</f>
        <v>Kildare</v>
      </c>
    </row>
    <row r="431" spans="1:4" x14ac:dyDescent="0.3">
      <c r="A431" t="s">
        <v>902</v>
      </c>
      <c r="B431" t="s">
        <v>1264</v>
      </c>
      <c r="C431" t="s">
        <v>30</v>
      </c>
      <c r="D431" t="str">
        <f>IF(COUNTIF(TID[CP Number],A431)&gt;0,C431,"Not In TID")</f>
        <v>Not In TID</v>
      </c>
    </row>
    <row r="432" spans="1:4" x14ac:dyDescent="0.3">
      <c r="A432" t="s">
        <v>902</v>
      </c>
      <c r="B432" t="s">
        <v>1264</v>
      </c>
      <c r="C432" t="s">
        <v>99</v>
      </c>
      <c r="D432" t="str">
        <f>IF(COUNTIF(TID[CP Number],A432)&gt;0,C432,"Not In TID")</f>
        <v>Not In TID</v>
      </c>
    </row>
    <row r="433" spans="1:4" x14ac:dyDescent="0.3">
      <c r="A433" t="s">
        <v>457</v>
      </c>
      <c r="B433" t="s">
        <v>458</v>
      </c>
      <c r="C433" t="s">
        <v>55</v>
      </c>
      <c r="D433" t="str">
        <f>IF(COUNTIF(TID[CP Number],A433)&gt;0,C433,"Not In TID")</f>
        <v>Dublin</v>
      </c>
    </row>
    <row r="434" spans="1:4" x14ac:dyDescent="0.3">
      <c r="A434" t="s">
        <v>459</v>
      </c>
      <c r="B434" t="s">
        <v>460</v>
      </c>
      <c r="C434" t="s">
        <v>73</v>
      </c>
      <c r="D434" t="str">
        <f>IF(COUNTIF(TID[CP Number],A434)&gt;0,C434,"Not In TID")</f>
        <v>Wicklow</v>
      </c>
    </row>
    <row r="435" spans="1:4" x14ac:dyDescent="0.3">
      <c r="A435" t="s">
        <v>461</v>
      </c>
      <c r="B435" t="s">
        <v>462</v>
      </c>
      <c r="C435" t="s">
        <v>55</v>
      </c>
      <c r="D435" t="str">
        <f>IF(COUNTIF(TID[CP Number],A435)&gt;0,C435,"Not In TID")</f>
        <v>Dublin</v>
      </c>
    </row>
    <row r="436" spans="1:4" x14ac:dyDescent="0.3">
      <c r="A436" t="s">
        <v>461</v>
      </c>
      <c r="B436" t="s">
        <v>462</v>
      </c>
      <c r="C436" t="s">
        <v>19</v>
      </c>
      <c r="D436" t="str">
        <f>IF(COUNTIF(TID[CP Number],A436)&gt;0,C436,"Not In TID")</f>
        <v>N/A</v>
      </c>
    </row>
    <row r="437" spans="1:4" x14ac:dyDescent="0.3">
      <c r="A437" t="s">
        <v>463</v>
      </c>
      <c r="B437" t="s">
        <v>464</v>
      </c>
      <c r="C437" t="s">
        <v>55</v>
      </c>
      <c r="D437" t="str">
        <f>IF(COUNTIF(TID[CP Number],A437)&gt;0,C437,"Not In TID")</f>
        <v>Dublin</v>
      </c>
    </row>
    <row r="438" spans="1:4" x14ac:dyDescent="0.3">
      <c r="A438" t="s">
        <v>465</v>
      </c>
      <c r="B438" t="s">
        <v>466</v>
      </c>
      <c r="C438" t="s">
        <v>16</v>
      </c>
      <c r="D438" t="str">
        <f>IF(COUNTIF(TID[CP Number],A438)&gt;0,C438,"Not In TID")</f>
        <v>Meath</v>
      </c>
    </row>
    <row r="439" spans="1:4" x14ac:dyDescent="0.3">
      <c r="A439" t="s">
        <v>467</v>
      </c>
      <c r="B439" t="s">
        <v>468</v>
      </c>
      <c r="C439" t="s">
        <v>30</v>
      </c>
      <c r="D439" t="str">
        <f>IF(COUNTIF(TID[CP Number],A439)&gt;0,C439,"Not In TID")</f>
        <v>Kildare</v>
      </c>
    </row>
    <row r="440" spans="1:4" x14ac:dyDescent="0.3">
      <c r="A440" t="s">
        <v>469</v>
      </c>
      <c r="B440" t="s">
        <v>470</v>
      </c>
      <c r="C440" t="s">
        <v>82</v>
      </c>
      <c r="D440" t="str">
        <f>IF(COUNTIF(TID[CP Number],A440)&gt;0,C440,"Not In TID")</f>
        <v>Cork</v>
      </c>
    </row>
    <row r="441" spans="1:4" x14ac:dyDescent="0.3">
      <c r="A441" t="s">
        <v>1265</v>
      </c>
      <c r="B441" t="s">
        <v>1266</v>
      </c>
      <c r="C441" t="s">
        <v>16</v>
      </c>
      <c r="D441" t="str">
        <f>IF(COUNTIF(TID[CP Number],A441)&gt;0,C441,"Not In TID")</f>
        <v>Not In TID</v>
      </c>
    </row>
    <row r="442" spans="1:4" x14ac:dyDescent="0.3">
      <c r="A442" t="s">
        <v>471</v>
      </c>
      <c r="B442" t="s">
        <v>472</v>
      </c>
      <c r="C442" t="s">
        <v>19</v>
      </c>
      <c r="D442" t="str">
        <f>IF(COUNTIF(TID[CP Number],A442)&gt;0,C442,"Not In TID")</f>
        <v>N/A</v>
      </c>
    </row>
    <row r="443" spans="1:4" x14ac:dyDescent="0.3">
      <c r="A443" t="s">
        <v>471</v>
      </c>
      <c r="B443" t="s">
        <v>472</v>
      </c>
      <c r="C443" t="s">
        <v>36</v>
      </c>
      <c r="D443" t="str">
        <f>IF(COUNTIF(TID[CP Number],A443)&gt;0,C443,"Not In TID")</f>
        <v>Wexford</v>
      </c>
    </row>
    <row r="444" spans="1:4" x14ac:dyDescent="0.3">
      <c r="A444" t="s">
        <v>471</v>
      </c>
      <c r="B444" t="s">
        <v>472</v>
      </c>
      <c r="C444" t="s">
        <v>73</v>
      </c>
      <c r="D444" t="str">
        <f>IF(COUNTIF(TID[CP Number],A444)&gt;0,C444,"Not In TID")</f>
        <v>Wicklow</v>
      </c>
    </row>
    <row r="445" spans="1:4" x14ac:dyDescent="0.3">
      <c r="A445" t="s">
        <v>473</v>
      </c>
      <c r="B445" t="s">
        <v>474</v>
      </c>
      <c r="C445" t="s">
        <v>55</v>
      </c>
      <c r="D445" t="str">
        <f>IF(COUNTIF(TID[CP Number],A445)&gt;0,C445,"Not In TID")</f>
        <v>Dublin</v>
      </c>
    </row>
    <row r="446" spans="1:4" x14ac:dyDescent="0.3">
      <c r="A446" t="s">
        <v>473</v>
      </c>
      <c r="B446" t="s">
        <v>474</v>
      </c>
      <c r="C446" t="s">
        <v>73</v>
      </c>
      <c r="D446" t="str">
        <f>IF(COUNTIF(TID[CP Number],A446)&gt;0,C446,"Not In TID")</f>
        <v>Wicklow</v>
      </c>
    </row>
    <row r="447" spans="1:4" x14ac:dyDescent="0.3">
      <c r="A447" t="s">
        <v>475</v>
      </c>
      <c r="B447" t="s">
        <v>476</v>
      </c>
      <c r="C447" t="s">
        <v>27</v>
      </c>
      <c r="D447" t="str">
        <f>IF(COUNTIF(TID[CP Number],A447)&gt;0,C447,"Not In TID")</f>
        <v>Louth</v>
      </c>
    </row>
    <row r="448" spans="1:4" x14ac:dyDescent="0.3">
      <c r="A448" t="s">
        <v>475</v>
      </c>
      <c r="B448" t="s">
        <v>476</v>
      </c>
      <c r="C448" t="s">
        <v>16</v>
      </c>
      <c r="D448" t="str">
        <f>IF(COUNTIF(TID[CP Number],A448)&gt;0,C448,"Not In TID")</f>
        <v>Meath</v>
      </c>
    </row>
    <row r="449" spans="1:4" x14ac:dyDescent="0.3">
      <c r="A449" t="s">
        <v>477</v>
      </c>
      <c r="B449" t="s">
        <v>1267</v>
      </c>
      <c r="C449" t="s">
        <v>41</v>
      </c>
      <c r="D449" t="str">
        <f>IF(COUNTIF(TID[CP Number],A449)&gt;0,C449,"Not In TID")</f>
        <v>Clare</v>
      </c>
    </row>
    <row r="450" spans="1:4" x14ac:dyDescent="0.3">
      <c r="A450" t="s">
        <v>477</v>
      </c>
      <c r="B450" t="s">
        <v>1267</v>
      </c>
      <c r="C450" t="s">
        <v>33</v>
      </c>
      <c r="D450" t="str">
        <f>IF(COUNTIF(TID[CP Number],A450)&gt;0,C450,"Not In TID")</f>
        <v>Galway</v>
      </c>
    </row>
    <row r="451" spans="1:4" x14ac:dyDescent="0.3">
      <c r="A451" t="s">
        <v>479</v>
      </c>
      <c r="B451" t="s">
        <v>1268</v>
      </c>
      <c r="C451" t="s">
        <v>33</v>
      </c>
      <c r="D451" t="str">
        <f>IF(COUNTIF(TID[CP Number],A451)&gt;0,C451,"Not In TID")</f>
        <v>Galway</v>
      </c>
    </row>
    <row r="452" spans="1:4" x14ac:dyDescent="0.3">
      <c r="A452" t="s">
        <v>481</v>
      </c>
      <c r="B452" t="s">
        <v>482</v>
      </c>
      <c r="C452" t="s">
        <v>49</v>
      </c>
      <c r="D452" t="str">
        <f>IF(COUNTIF(TID[CP Number],A452)&gt;0,C452,"Not In TID")</f>
        <v>Kerry</v>
      </c>
    </row>
    <row r="453" spans="1:4" x14ac:dyDescent="0.3">
      <c r="A453" t="s">
        <v>483</v>
      </c>
      <c r="B453" t="s">
        <v>484</v>
      </c>
      <c r="C453" t="s">
        <v>55</v>
      </c>
      <c r="D453" t="str">
        <f>IF(COUNTIF(TID[CP Number],A453)&gt;0,C453,"Not In TID")</f>
        <v>Dublin</v>
      </c>
    </row>
    <row r="454" spans="1:4" x14ac:dyDescent="0.3">
      <c r="A454" t="s">
        <v>485</v>
      </c>
      <c r="B454" t="s">
        <v>1269</v>
      </c>
      <c r="C454" t="s">
        <v>33</v>
      </c>
      <c r="D454" t="str">
        <f>IF(COUNTIF(TID[CP Number],A454)&gt;0,C454,"Not In TID")</f>
        <v>Galway</v>
      </c>
    </row>
    <row r="455" spans="1:4" x14ac:dyDescent="0.3">
      <c r="A455" t="s">
        <v>485</v>
      </c>
      <c r="B455" t="s">
        <v>1269</v>
      </c>
      <c r="C455" t="s">
        <v>16</v>
      </c>
      <c r="D455" t="str">
        <f>IF(COUNTIF(TID[CP Number],A455)&gt;0,C455,"Not In TID")</f>
        <v>Meath</v>
      </c>
    </row>
    <row r="456" spans="1:4" x14ac:dyDescent="0.3">
      <c r="A456" t="s">
        <v>487</v>
      </c>
      <c r="B456" t="s">
        <v>488</v>
      </c>
      <c r="C456" t="s">
        <v>16</v>
      </c>
      <c r="D456" t="str">
        <f>IF(COUNTIF(TID[CP Number],A456)&gt;0,C456,"Not In TID")</f>
        <v>Meath</v>
      </c>
    </row>
    <row r="457" spans="1:4" x14ac:dyDescent="0.3">
      <c r="A457" t="s">
        <v>489</v>
      </c>
      <c r="B457" t="s">
        <v>1154</v>
      </c>
      <c r="C457" t="s">
        <v>33</v>
      </c>
      <c r="D457" t="str">
        <f>IF(COUNTIF(TID[CP Number],A457)&gt;0,C457,"Not In TID")</f>
        <v>Galway</v>
      </c>
    </row>
    <row r="458" spans="1:4" x14ac:dyDescent="0.3">
      <c r="A458" t="s">
        <v>489</v>
      </c>
      <c r="B458" t="s">
        <v>1154</v>
      </c>
      <c r="C458" t="s">
        <v>111</v>
      </c>
      <c r="D458" t="str">
        <f>IF(COUNTIF(TID[CP Number],A458)&gt;0,C458,"Not In TID")</f>
        <v>Mayo</v>
      </c>
    </row>
    <row r="459" spans="1:4" x14ac:dyDescent="0.3">
      <c r="A459" t="s">
        <v>491</v>
      </c>
      <c r="B459" t="s">
        <v>492</v>
      </c>
      <c r="C459" t="s">
        <v>111</v>
      </c>
      <c r="D459" t="str">
        <f>IF(COUNTIF(TID[CP Number],A459)&gt;0,C459,"Not In TID")</f>
        <v>Mayo</v>
      </c>
    </row>
    <row r="460" spans="1:4" x14ac:dyDescent="0.3">
      <c r="A460" t="s">
        <v>914</v>
      </c>
      <c r="B460" t="s">
        <v>915</v>
      </c>
      <c r="C460" t="s">
        <v>140</v>
      </c>
      <c r="D460" t="str">
        <f>IF(COUNTIF(TID[CP Number],A460)&gt;0,C460,"Not In TID")</f>
        <v>Longford</v>
      </c>
    </row>
    <row r="461" spans="1:4" x14ac:dyDescent="0.3">
      <c r="A461" t="s">
        <v>493</v>
      </c>
      <c r="B461" t="s">
        <v>494</v>
      </c>
      <c r="C461" t="s">
        <v>41</v>
      </c>
      <c r="D461" t="str">
        <f>IF(COUNTIF(TID[CP Number],A461)&gt;0,C461,"Not In TID")</f>
        <v>Clare</v>
      </c>
    </row>
    <row r="462" spans="1:4" x14ac:dyDescent="0.3">
      <c r="A462" t="s">
        <v>495</v>
      </c>
      <c r="B462" t="s">
        <v>496</v>
      </c>
      <c r="C462" t="s">
        <v>41</v>
      </c>
      <c r="D462" t="str">
        <f>IF(COUNTIF(TID[CP Number],A462)&gt;0,C462,"Not In TID")</f>
        <v>Clare</v>
      </c>
    </row>
    <row r="463" spans="1:4" x14ac:dyDescent="0.3">
      <c r="A463" t="s">
        <v>497</v>
      </c>
      <c r="B463" t="s">
        <v>498</v>
      </c>
      <c r="C463" t="s">
        <v>41</v>
      </c>
      <c r="D463" t="str">
        <f>IF(COUNTIF(TID[CP Number],A463)&gt;0,C463,"Not In TID")</f>
        <v>Clare</v>
      </c>
    </row>
    <row r="464" spans="1:4" x14ac:dyDescent="0.3">
      <c r="A464" t="s">
        <v>499</v>
      </c>
      <c r="B464" t="s">
        <v>500</v>
      </c>
      <c r="C464" t="s">
        <v>16</v>
      </c>
      <c r="D464" t="str">
        <f>IF(COUNTIF(TID[CP Number],A464)&gt;0,C464,"Not In TID")</f>
        <v>Meath</v>
      </c>
    </row>
    <row r="465" spans="1:4" x14ac:dyDescent="0.3">
      <c r="A465" t="s">
        <v>499</v>
      </c>
      <c r="B465" t="s">
        <v>500</v>
      </c>
      <c r="C465" t="s">
        <v>46</v>
      </c>
      <c r="D465" t="str">
        <f>IF(COUNTIF(TID[CP Number],A465)&gt;0,C465,"Not In TID")</f>
        <v>Westmeath</v>
      </c>
    </row>
    <row r="466" spans="1:4" x14ac:dyDescent="0.3">
      <c r="A466" t="s">
        <v>501</v>
      </c>
      <c r="B466" t="s">
        <v>502</v>
      </c>
      <c r="C466" t="s">
        <v>58</v>
      </c>
      <c r="D466" t="str">
        <f>IF(COUNTIF(TID[CP Number],A466)&gt;0,C466,"Not In TID")</f>
        <v>Donegal</v>
      </c>
    </row>
    <row r="467" spans="1:4" x14ac:dyDescent="0.3">
      <c r="A467" t="s">
        <v>503</v>
      </c>
      <c r="B467" t="s">
        <v>504</v>
      </c>
      <c r="C467" t="s">
        <v>55</v>
      </c>
      <c r="D467" t="str">
        <f>IF(COUNTIF(TID[CP Number],A467)&gt;0,C467,"Not In TID")</f>
        <v>Dublin</v>
      </c>
    </row>
    <row r="468" spans="1:4" x14ac:dyDescent="0.3">
      <c r="A468" t="s">
        <v>505</v>
      </c>
      <c r="B468" t="s">
        <v>506</v>
      </c>
      <c r="C468" t="s">
        <v>82</v>
      </c>
      <c r="D468" t="str">
        <f>IF(COUNTIF(TID[CP Number],A468)&gt;0,C468,"Not In TID")</f>
        <v>Cork</v>
      </c>
    </row>
    <row r="469" spans="1:4" x14ac:dyDescent="0.3">
      <c r="A469" t="s">
        <v>507</v>
      </c>
      <c r="B469" t="s">
        <v>508</v>
      </c>
      <c r="C469" t="s">
        <v>41</v>
      </c>
      <c r="D469" t="str">
        <f>IF(COUNTIF(TID[CP Number],A469)&gt;0,C469,"Not In TID")</f>
        <v>Clare</v>
      </c>
    </row>
    <row r="470" spans="1:4" x14ac:dyDescent="0.3">
      <c r="A470" t="s">
        <v>509</v>
      </c>
      <c r="B470" t="s">
        <v>510</v>
      </c>
      <c r="C470" t="s">
        <v>55</v>
      </c>
      <c r="D470" t="str">
        <f>IF(COUNTIF(TID[CP Number],A470)&gt;0,C470,"Not In TID")</f>
        <v>Dublin</v>
      </c>
    </row>
    <row r="471" spans="1:4" x14ac:dyDescent="0.3">
      <c r="A471" t="s">
        <v>511</v>
      </c>
      <c r="B471" t="s">
        <v>512</v>
      </c>
      <c r="C471" t="s">
        <v>30</v>
      </c>
      <c r="D471" t="str">
        <f>IF(COUNTIF(TID[CP Number],A471)&gt;0,C471,"Not In TID")</f>
        <v>Kildare</v>
      </c>
    </row>
    <row r="472" spans="1:4" x14ac:dyDescent="0.3">
      <c r="A472" t="s">
        <v>513</v>
      </c>
      <c r="B472" t="s">
        <v>514</v>
      </c>
      <c r="C472" t="s">
        <v>30</v>
      </c>
      <c r="D472" t="str">
        <f>IF(COUNTIF(TID[CP Number],A472)&gt;0,C472,"Not In TID")</f>
        <v>Kildare</v>
      </c>
    </row>
    <row r="473" spans="1:4" x14ac:dyDescent="0.3">
      <c r="A473" t="s">
        <v>513</v>
      </c>
      <c r="B473" t="s">
        <v>514</v>
      </c>
      <c r="C473" t="s">
        <v>16</v>
      </c>
      <c r="D473" t="str">
        <f>IF(COUNTIF(TID[CP Number],A473)&gt;0,C473,"Not In TID")</f>
        <v>Meath</v>
      </c>
    </row>
    <row r="474" spans="1:4" x14ac:dyDescent="0.3">
      <c r="A474" t="s">
        <v>515</v>
      </c>
      <c r="B474" t="s">
        <v>516</v>
      </c>
      <c r="C474" t="s">
        <v>55</v>
      </c>
      <c r="D474" t="str">
        <f>IF(COUNTIF(TID[CP Number],A474)&gt;0,C474,"Not In TID")</f>
        <v>Dublin</v>
      </c>
    </row>
    <row r="475" spans="1:4" x14ac:dyDescent="0.3">
      <c r="A475" t="s">
        <v>517</v>
      </c>
      <c r="B475" t="s">
        <v>518</v>
      </c>
      <c r="C475" t="s">
        <v>55</v>
      </c>
      <c r="D475" t="str">
        <f>IF(COUNTIF(TID[CP Number],A475)&gt;0,C475,"Not In TID")</f>
        <v>Dublin</v>
      </c>
    </row>
    <row r="476" spans="1:4" x14ac:dyDescent="0.3">
      <c r="A476" t="s">
        <v>517</v>
      </c>
      <c r="B476" t="s">
        <v>518</v>
      </c>
      <c r="C476" t="s">
        <v>30</v>
      </c>
      <c r="D476" t="str">
        <f>IF(COUNTIF(TID[CP Number],A476)&gt;0,C476,"Not In TID")</f>
        <v>Kildare</v>
      </c>
    </row>
    <row r="477" spans="1:4" x14ac:dyDescent="0.3">
      <c r="A477" t="s">
        <v>1270</v>
      </c>
      <c r="B477" t="s">
        <v>1271</v>
      </c>
      <c r="C477" t="s">
        <v>227</v>
      </c>
      <c r="D477" t="str">
        <f>IF(COUNTIF(TID[CP Number],A477)&gt;0,C477,"Not In TID")</f>
        <v>Not In TID</v>
      </c>
    </row>
    <row r="478" spans="1:4" x14ac:dyDescent="0.3">
      <c r="A478" t="s">
        <v>1270</v>
      </c>
      <c r="B478" t="s">
        <v>1271</v>
      </c>
      <c r="C478" t="s">
        <v>16</v>
      </c>
      <c r="D478" t="str">
        <f>IF(COUNTIF(TID[CP Number],A478)&gt;0,C478,"Not In TID")</f>
        <v>Not In TID</v>
      </c>
    </row>
    <row r="479" spans="1:4" x14ac:dyDescent="0.3">
      <c r="A479" t="s">
        <v>1270</v>
      </c>
      <c r="B479" t="s">
        <v>1271</v>
      </c>
      <c r="C479" t="s">
        <v>19</v>
      </c>
      <c r="D479" t="str">
        <f>IF(COUNTIF(TID[CP Number],A479)&gt;0,C479,"Not In TID")</f>
        <v>Not In TID</v>
      </c>
    </row>
    <row r="480" spans="1:4" x14ac:dyDescent="0.3">
      <c r="A480" t="s">
        <v>519</v>
      </c>
      <c r="B480" t="s">
        <v>520</v>
      </c>
      <c r="C480" t="s">
        <v>36</v>
      </c>
      <c r="D480" t="str">
        <f>IF(COUNTIF(TID[CP Number],A480)&gt;0,C480,"Not In TID")</f>
        <v>Wexford</v>
      </c>
    </row>
    <row r="481" spans="1:4" x14ac:dyDescent="0.3">
      <c r="A481" t="s">
        <v>521</v>
      </c>
      <c r="B481" t="s">
        <v>522</v>
      </c>
      <c r="C481" t="s">
        <v>173</v>
      </c>
      <c r="D481" t="str">
        <f>IF(COUNTIF(TID[CP Number],A481)&gt;0,C481,"Not In TID")</f>
        <v>Monaghan</v>
      </c>
    </row>
    <row r="482" spans="1:4" x14ac:dyDescent="0.3">
      <c r="A482" t="s">
        <v>523</v>
      </c>
      <c r="B482" t="s">
        <v>524</v>
      </c>
      <c r="C482" t="s">
        <v>16</v>
      </c>
      <c r="D482" t="str">
        <f>IF(COUNTIF(TID[CP Number],A482)&gt;0,C482,"Not In TID")</f>
        <v>Meath</v>
      </c>
    </row>
    <row r="483" spans="1:4" x14ac:dyDescent="0.3">
      <c r="A483" t="s">
        <v>525</v>
      </c>
      <c r="B483" t="s">
        <v>526</v>
      </c>
      <c r="C483" t="s">
        <v>41</v>
      </c>
      <c r="D483" t="str">
        <f>IF(COUNTIF(TID[CP Number],A483)&gt;0,C483,"Not In TID")</f>
        <v>Clare</v>
      </c>
    </row>
    <row r="484" spans="1:4" x14ac:dyDescent="0.3">
      <c r="A484" t="s">
        <v>527</v>
      </c>
      <c r="B484" t="s">
        <v>528</v>
      </c>
      <c r="C484" t="s">
        <v>232</v>
      </c>
      <c r="D484" t="str">
        <f>IF(COUNTIF(TID[CP Number],A484)&gt;0,C484,"Not In TID")</f>
        <v>Kilkenny</v>
      </c>
    </row>
    <row r="485" spans="1:4" x14ac:dyDescent="0.3">
      <c r="A485" t="s">
        <v>527</v>
      </c>
      <c r="B485" t="s">
        <v>528</v>
      </c>
      <c r="C485" t="s">
        <v>36</v>
      </c>
      <c r="D485" t="str">
        <f>IF(COUNTIF(TID[CP Number],A485)&gt;0,C485,"Not In TID")</f>
        <v>Wexford</v>
      </c>
    </row>
    <row r="486" spans="1:4" x14ac:dyDescent="0.3">
      <c r="A486" t="s">
        <v>1177</v>
      </c>
      <c r="B486" t="s">
        <v>1185</v>
      </c>
      <c r="C486" t="s">
        <v>33</v>
      </c>
      <c r="D486" t="str">
        <f>IF(COUNTIF(TID[CP Number],A486)&gt;0,C486,"Not In TID")</f>
        <v>Galway</v>
      </c>
    </row>
    <row r="487" spans="1:4" x14ac:dyDescent="0.3">
      <c r="A487" t="s">
        <v>529</v>
      </c>
      <c r="B487" t="s">
        <v>530</v>
      </c>
      <c r="C487" t="s">
        <v>27</v>
      </c>
      <c r="D487" t="str">
        <f>IF(COUNTIF(TID[CP Number],A487)&gt;0,C487,"Not In TID")</f>
        <v>Louth</v>
      </c>
    </row>
    <row r="488" spans="1:4" x14ac:dyDescent="0.3">
      <c r="A488" t="s">
        <v>529</v>
      </c>
      <c r="B488" t="s">
        <v>530</v>
      </c>
      <c r="C488" t="s">
        <v>173</v>
      </c>
      <c r="D488" t="str">
        <f>IF(COUNTIF(TID[CP Number],A488)&gt;0,C488,"Not In TID")</f>
        <v>Monaghan</v>
      </c>
    </row>
    <row r="489" spans="1:4" x14ac:dyDescent="0.3">
      <c r="A489" t="s">
        <v>531</v>
      </c>
      <c r="B489" t="s">
        <v>532</v>
      </c>
      <c r="C489" t="s">
        <v>27</v>
      </c>
      <c r="D489" t="str">
        <f>IF(COUNTIF(TID[CP Number],A489)&gt;0,C489,"Not In TID")</f>
        <v>Louth</v>
      </c>
    </row>
    <row r="490" spans="1:4" x14ac:dyDescent="0.3">
      <c r="A490" t="s">
        <v>531</v>
      </c>
      <c r="B490" t="s">
        <v>532</v>
      </c>
      <c r="C490" t="s">
        <v>16</v>
      </c>
      <c r="D490" t="str">
        <f>IF(COUNTIF(TID[CP Number],A490)&gt;0,C490,"Not In TID")</f>
        <v>Meath</v>
      </c>
    </row>
    <row r="491" spans="1:4" x14ac:dyDescent="0.3">
      <c r="A491" t="s">
        <v>533</v>
      </c>
      <c r="B491" t="s">
        <v>534</v>
      </c>
      <c r="C491" t="s">
        <v>33</v>
      </c>
      <c r="D491" t="str">
        <f>IF(COUNTIF(TID[CP Number],A491)&gt;0,C491,"Not In TID")</f>
        <v>Galway</v>
      </c>
    </row>
    <row r="492" spans="1:4" x14ac:dyDescent="0.3">
      <c r="A492" t="s">
        <v>1272</v>
      </c>
      <c r="B492" t="s">
        <v>1273</v>
      </c>
      <c r="C492" t="s">
        <v>16</v>
      </c>
      <c r="D492" t="str">
        <f>IF(COUNTIF(TID[CP Number],A492)&gt;0,C492,"Not In TID")</f>
        <v>Not In TID</v>
      </c>
    </row>
    <row r="493" spans="1:4" x14ac:dyDescent="0.3">
      <c r="A493" t="s">
        <v>535</v>
      </c>
      <c r="B493" t="s">
        <v>536</v>
      </c>
      <c r="C493" t="s">
        <v>30</v>
      </c>
      <c r="D493" t="str">
        <f>IF(COUNTIF(TID[CP Number],A493)&gt;0,C493,"Not In TID")</f>
        <v>Kildare</v>
      </c>
    </row>
    <row r="494" spans="1:4" x14ac:dyDescent="0.3">
      <c r="A494" t="s">
        <v>535</v>
      </c>
      <c r="B494" t="s">
        <v>536</v>
      </c>
      <c r="C494" t="s">
        <v>99</v>
      </c>
      <c r="D494" t="str">
        <f>IF(COUNTIF(TID[CP Number],A494)&gt;0,C494,"Not In TID")</f>
        <v>Offaly</v>
      </c>
    </row>
    <row r="495" spans="1:4" x14ac:dyDescent="0.3">
      <c r="A495" t="s">
        <v>537</v>
      </c>
      <c r="B495" t="s">
        <v>538</v>
      </c>
      <c r="C495" t="s">
        <v>19</v>
      </c>
      <c r="D495" t="str">
        <f>IF(COUNTIF(TID[CP Number],A495)&gt;0,C495,"Not In TID")</f>
        <v>N/A</v>
      </c>
    </row>
    <row r="496" spans="1:4" x14ac:dyDescent="0.3">
      <c r="A496" t="s">
        <v>539</v>
      </c>
      <c r="B496" t="s">
        <v>540</v>
      </c>
      <c r="C496" t="s">
        <v>227</v>
      </c>
      <c r="D496" t="str">
        <f>IF(COUNTIF(TID[CP Number],A496)&gt;0,C496,"Not In TID")</f>
        <v>Cavan</v>
      </c>
    </row>
    <row r="497" spans="1:4" x14ac:dyDescent="0.3">
      <c r="A497" t="s">
        <v>1193</v>
      </c>
      <c r="B497" t="s">
        <v>1199</v>
      </c>
      <c r="C497" t="s">
        <v>55</v>
      </c>
      <c r="D497" t="str">
        <f>IF(COUNTIF(TID[CP Number],A497)&gt;0,C497,"Not In TID")</f>
        <v>Dublin</v>
      </c>
    </row>
    <row r="498" spans="1:4" x14ac:dyDescent="0.3">
      <c r="A498" t="s">
        <v>541</v>
      </c>
      <c r="B498" t="s">
        <v>542</v>
      </c>
      <c r="C498" t="s">
        <v>212</v>
      </c>
      <c r="D498" t="str">
        <f>IF(COUNTIF(TID[CP Number],A498)&gt;0,C498,"Not In TID")</f>
        <v>Sligo</v>
      </c>
    </row>
    <row r="499" spans="1:4" x14ac:dyDescent="0.3">
      <c r="A499" t="s">
        <v>543</v>
      </c>
      <c r="B499" t="s">
        <v>544</v>
      </c>
      <c r="C499" t="s">
        <v>36</v>
      </c>
      <c r="D499" t="str">
        <f>IF(COUNTIF(TID[CP Number],A499)&gt;0,C499,"Not In TID")</f>
        <v>Wexford</v>
      </c>
    </row>
    <row r="500" spans="1:4" x14ac:dyDescent="0.3">
      <c r="A500" t="s">
        <v>545</v>
      </c>
      <c r="B500" t="s">
        <v>546</v>
      </c>
      <c r="C500" t="s">
        <v>99</v>
      </c>
      <c r="D500" t="str">
        <f>IF(COUNTIF(TID[CP Number],A500)&gt;0,C500,"Not In TID")</f>
        <v>Offaly</v>
      </c>
    </row>
    <row r="501" spans="1:4" x14ac:dyDescent="0.3">
      <c r="A501" t="s">
        <v>545</v>
      </c>
      <c r="B501" t="s">
        <v>546</v>
      </c>
      <c r="C501" t="s">
        <v>52</v>
      </c>
      <c r="D501" t="str">
        <f>IF(COUNTIF(TID[CP Number],A501)&gt;0,C501,"Not In TID")</f>
        <v>Roscommon</v>
      </c>
    </row>
    <row r="502" spans="1:4" x14ac:dyDescent="0.3">
      <c r="A502" t="s">
        <v>547</v>
      </c>
      <c r="B502" t="s">
        <v>1155</v>
      </c>
      <c r="C502" t="s">
        <v>55</v>
      </c>
      <c r="D502" t="str">
        <f>IF(COUNTIF(TID[CP Number],A502)&gt;0,C502,"Not In TID")</f>
        <v>Dublin</v>
      </c>
    </row>
    <row r="503" spans="1:4" x14ac:dyDescent="0.3">
      <c r="A503" t="s">
        <v>549</v>
      </c>
      <c r="B503" t="s">
        <v>1156</v>
      </c>
      <c r="C503" t="s">
        <v>49</v>
      </c>
      <c r="D503" t="str">
        <f>IF(COUNTIF(TID[CP Number],A503)&gt;0,C503,"Not In TID")</f>
        <v>Kerry</v>
      </c>
    </row>
    <row r="504" spans="1:4" x14ac:dyDescent="0.3">
      <c r="A504" t="s">
        <v>551</v>
      </c>
      <c r="B504" t="s">
        <v>552</v>
      </c>
      <c r="C504" t="s">
        <v>82</v>
      </c>
      <c r="D504" t="str">
        <f>IF(COUNTIF(TID[CP Number],A504)&gt;0,C504,"Not In TID")</f>
        <v>Cork</v>
      </c>
    </row>
    <row r="505" spans="1:4" x14ac:dyDescent="0.3">
      <c r="A505" t="s">
        <v>553</v>
      </c>
      <c r="B505" t="s">
        <v>554</v>
      </c>
      <c r="C505" t="s">
        <v>82</v>
      </c>
      <c r="D505" t="str">
        <f>IF(COUNTIF(TID[CP Number],A505)&gt;0,C505,"Not In TID")</f>
        <v>Cork</v>
      </c>
    </row>
    <row r="506" spans="1:4" x14ac:dyDescent="0.3">
      <c r="A506" t="s">
        <v>555</v>
      </c>
      <c r="B506" t="s">
        <v>556</v>
      </c>
      <c r="C506" t="s">
        <v>27</v>
      </c>
      <c r="D506" t="str">
        <f>IF(COUNTIF(TID[CP Number],A506)&gt;0,C506,"Not In TID")</f>
        <v>Louth</v>
      </c>
    </row>
    <row r="507" spans="1:4" x14ac:dyDescent="0.3">
      <c r="A507" t="s">
        <v>555</v>
      </c>
      <c r="B507" t="s">
        <v>556</v>
      </c>
      <c r="C507" t="s">
        <v>16</v>
      </c>
      <c r="D507" t="str">
        <f>IF(COUNTIF(TID[CP Number],A507)&gt;0,C507,"Not In TID")</f>
        <v>Meath</v>
      </c>
    </row>
    <row r="508" spans="1:4" x14ac:dyDescent="0.3">
      <c r="A508" t="s">
        <v>555</v>
      </c>
      <c r="B508" t="s">
        <v>556</v>
      </c>
      <c r="C508" t="s">
        <v>19</v>
      </c>
      <c r="D508" t="str">
        <f>IF(COUNTIF(TID[CP Number],A508)&gt;0,C508,"Not In TID")</f>
        <v>N/A</v>
      </c>
    </row>
    <row r="509" spans="1:4" x14ac:dyDescent="0.3">
      <c r="A509" t="s">
        <v>557</v>
      </c>
      <c r="B509" t="s">
        <v>558</v>
      </c>
      <c r="C509" t="s">
        <v>36</v>
      </c>
      <c r="D509" t="str">
        <f>IF(COUNTIF(TID[CP Number],A509)&gt;0,C509,"Not In TID")</f>
        <v>Wexford</v>
      </c>
    </row>
    <row r="510" spans="1:4" x14ac:dyDescent="0.3">
      <c r="A510" t="s">
        <v>559</v>
      </c>
      <c r="B510" t="s">
        <v>560</v>
      </c>
      <c r="C510" t="s">
        <v>33</v>
      </c>
      <c r="D510" t="str">
        <f>IF(COUNTIF(TID[CP Number],A510)&gt;0,C510,"Not In TID")</f>
        <v>Galway</v>
      </c>
    </row>
    <row r="511" spans="1:4" x14ac:dyDescent="0.3">
      <c r="A511" t="s">
        <v>559</v>
      </c>
      <c r="B511" t="s">
        <v>560</v>
      </c>
      <c r="C511" t="s">
        <v>99</v>
      </c>
      <c r="D511" t="str">
        <f>IF(COUNTIF(TID[CP Number],A511)&gt;0,C511,"Not In TID")</f>
        <v>Offaly</v>
      </c>
    </row>
    <row r="512" spans="1:4" x14ac:dyDescent="0.3">
      <c r="A512" t="s">
        <v>916</v>
      </c>
      <c r="B512" t="s">
        <v>917</v>
      </c>
      <c r="C512" t="s">
        <v>22</v>
      </c>
      <c r="D512" t="str">
        <f>IF(COUNTIF(TID[CP Number],A512)&gt;0,C512,"Not In TID")</f>
        <v>Not In TID</v>
      </c>
    </row>
    <row r="513" spans="1:4" x14ac:dyDescent="0.3">
      <c r="A513" t="s">
        <v>916</v>
      </c>
      <c r="B513" t="s">
        <v>917</v>
      </c>
      <c r="C513" t="s">
        <v>99</v>
      </c>
      <c r="D513" t="str">
        <f>IF(COUNTIF(TID[CP Number],A513)&gt;0,C513,"Not In TID")</f>
        <v>Not In TID</v>
      </c>
    </row>
    <row r="514" spans="1:4" x14ac:dyDescent="0.3">
      <c r="A514" t="s">
        <v>561</v>
      </c>
      <c r="B514" t="s">
        <v>562</v>
      </c>
      <c r="C514" t="s">
        <v>16</v>
      </c>
      <c r="D514" t="str">
        <f>IF(COUNTIF(TID[CP Number],A514)&gt;0,C514,"Not In TID")</f>
        <v>Meath</v>
      </c>
    </row>
    <row r="515" spans="1:4" x14ac:dyDescent="0.3">
      <c r="A515" t="s">
        <v>561</v>
      </c>
      <c r="B515" t="s">
        <v>562</v>
      </c>
      <c r="C515" t="s">
        <v>99</v>
      </c>
      <c r="D515" t="str">
        <f>IF(COUNTIF(TID[CP Number],A515)&gt;0,C515,"Not In TID")</f>
        <v>Offaly</v>
      </c>
    </row>
    <row r="516" spans="1:4" x14ac:dyDescent="0.3">
      <c r="A516" t="s">
        <v>563</v>
      </c>
      <c r="B516" t="s">
        <v>564</v>
      </c>
      <c r="C516" t="s">
        <v>82</v>
      </c>
      <c r="D516" t="str">
        <f>IF(COUNTIF(TID[CP Number],A516)&gt;0,C516,"Not In TID")</f>
        <v>Cork</v>
      </c>
    </row>
    <row r="517" spans="1:4" x14ac:dyDescent="0.3">
      <c r="A517" t="s">
        <v>565</v>
      </c>
      <c r="B517" t="s">
        <v>566</v>
      </c>
      <c r="C517" t="s">
        <v>108</v>
      </c>
      <c r="D517" t="str">
        <f>IF(COUNTIF(TID[CP Number],A517)&gt;0,C517,"Not In TID")</f>
        <v>Waterford</v>
      </c>
    </row>
    <row r="518" spans="1:4" x14ac:dyDescent="0.3">
      <c r="A518" t="s">
        <v>1274</v>
      </c>
      <c r="B518" t="s">
        <v>1275</v>
      </c>
      <c r="C518" t="s">
        <v>49</v>
      </c>
      <c r="D518" t="str">
        <f>IF(COUNTIF(TID[CP Number],A518)&gt;0,C518,"Not In TID")</f>
        <v>Not In TID</v>
      </c>
    </row>
    <row r="519" spans="1:4" x14ac:dyDescent="0.3">
      <c r="A519" t="s">
        <v>1274</v>
      </c>
      <c r="B519" t="s">
        <v>1275</v>
      </c>
      <c r="C519" t="s">
        <v>99</v>
      </c>
      <c r="D519" t="str">
        <f>IF(COUNTIF(TID[CP Number],A519)&gt;0,C519,"Not In TID")</f>
        <v>Not In TID</v>
      </c>
    </row>
    <row r="520" spans="1:4" x14ac:dyDescent="0.3">
      <c r="A520" t="s">
        <v>567</v>
      </c>
      <c r="B520" t="s">
        <v>568</v>
      </c>
      <c r="C520" t="s">
        <v>58</v>
      </c>
      <c r="D520" t="str">
        <f>IF(COUNTIF(TID[CP Number],A520)&gt;0,C520,"Not In TID")</f>
        <v>Donegal</v>
      </c>
    </row>
    <row r="521" spans="1:4" x14ac:dyDescent="0.3">
      <c r="A521" t="s">
        <v>567</v>
      </c>
      <c r="B521" t="s">
        <v>568</v>
      </c>
      <c r="C521" t="s">
        <v>212</v>
      </c>
      <c r="D521" t="str">
        <f>IF(COUNTIF(TID[CP Number],A521)&gt;0,C521,"Not In TID")</f>
        <v>Sligo</v>
      </c>
    </row>
    <row r="522" spans="1:4" x14ac:dyDescent="0.3">
      <c r="A522" t="s">
        <v>569</v>
      </c>
      <c r="B522" t="s">
        <v>570</v>
      </c>
      <c r="C522" t="s">
        <v>55</v>
      </c>
      <c r="D522" t="str">
        <f>IF(COUNTIF(TID[CP Number],A522)&gt;0,C522,"Not In TID")</f>
        <v>Dublin</v>
      </c>
    </row>
    <row r="523" spans="1:4" x14ac:dyDescent="0.3">
      <c r="A523" t="s">
        <v>571</v>
      </c>
      <c r="B523" t="s">
        <v>572</v>
      </c>
      <c r="C523" t="s">
        <v>82</v>
      </c>
      <c r="D523" t="str">
        <f>IF(COUNTIF(TID[CP Number],A523)&gt;0,C523,"Not In TID")</f>
        <v>Cork</v>
      </c>
    </row>
    <row r="524" spans="1:4" x14ac:dyDescent="0.3">
      <c r="A524" t="s">
        <v>573</v>
      </c>
      <c r="B524" t="s">
        <v>574</v>
      </c>
      <c r="C524" t="s">
        <v>58</v>
      </c>
      <c r="D524" t="str">
        <f>IF(COUNTIF(TID[CP Number],A524)&gt;0,C524,"Not In TID")</f>
        <v>Donegal</v>
      </c>
    </row>
    <row r="525" spans="1:4" x14ac:dyDescent="0.3">
      <c r="A525" t="s">
        <v>575</v>
      </c>
      <c r="B525" t="s">
        <v>576</v>
      </c>
      <c r="C525" t="s">
        <v>16</v>
      </c>
      <c r="D525" t="str">
        <f>IF(COUNTIF(TID[CP Number],A525)&gt;0,C525,"Not In TID")</f>
        <v>Meath</v>
      </c>
    </row>
    <row r="526" spans="1:4" x14ac:dyDescent="0.3">
      <c r="A526" t="s">
        <v>575</v>
      </c>
      <c r="B526" t="s">
        <v>576</v>
      </c>
      <c r="C526" t="s">
        <v>19</v>
      </c>
      <c r="D526" t="str">
        <f>IF(COUNTIF(TID[CP Number],A526)&gt;0,C526,"Not In TID")</f>
        <v>N/A</v>
      </c>
    </row>
    <row r="527" spans="1:4" x14ac:dyDescent="0.3">
      <c r="A527" t="s">
        <v>577</v>
      </c>
      <c r="B527" t="s">
        <v>578</v>
      </c>
      <c r="C527" t="s">
        <v>27</v>
      </c>
      <c r="D527" t="str">
        <f>IF(COUNTIF(TID[CP Number],A527)&gt;0,C527,"Not In TID")</f>
        <v>Louth</v>
      </c>
    </row>
    <row r="528" spans="1:4" x14ac:dyDescent="0.3">
      <c r="A528" t="s">
        <v>577</v>
      </c>
      <c r="B528" t="s">
        <v>578</v>
      </c>
      <c r="C528" t="s">
        <v>16</v>
      </c>
      <c r="D528" t="str">
        <f>IF(COUNTIF(TID[CP Number],A528)&gt;0,C528,"Not In TID")</f>
        <v>Meath</v>
      </c>
    </row>
    <row r="529" spans="1:4" x14ac:dyDescent="0.3">
      <c r="A529" t="s">
        <v>579</v>
      </c>
      <c r="B529" t="s">
        <v>580</v>
      </c>
      <c r="C529" t="s">
        <v>209</v>
      </c>
      <c r="D529" t="str">
        <f>IF(COUNTIF(TID[CP Number],A529)&gt;0,C529,"Not In TID")</f>
        <v>Carlow</v>
      </c>
    </row>
    <row r="530" spans="1:4" x14ac:dyDescent="0.3">
      <c r="A530" t="s">
        <v>579</v>
      </c>
      <c r="B530" t="s">
        <v>580</v>
      </c>
      <c r="C530" t="s">
        <v>232</v>
      </c>
      <c r="D530" t="str">
        <f>IF(COUNTIF(TID[CP Number],A530)&gt;0,C530,"Not In TID")</f>
        <v>Kilkenny</v>
      </c>
    </row>
    <row r="531" spans="1:4" x14ac:dyDescent="0.3">
      <c r="A531" t="s">
        <v>579</v>
      </c>
      <c r="B531" t="s">
        <v>580</v>
      </c>
      <c r="C531" t="s">
        <v>19</v>
      </c>
      <c r="D531" t="str">
        <f>IF(COUNTIF(TID[CP Number],A531)&gt;0,C531,"Not In TID")</f>
        <v>N/A</v>
      </c>
    </row>
    <row r="532" spans="1:4" x14ac:dyDescent="0.3">
      <c r="A532" t="s">
        <v>581</v>
      </c>
      <c r="B532" t="s">
        <v>582</v>
      </c>
      <c r="C532" t="s">
        <v>95</v>
      </c>
      <c r="D532" t="str">
        <f>IF(COUNTIF(TID[CP Number],A532)&gt;0,C532,"Not In TID")</f>
        <v>Limerick</v>
      </c>
    </row>
    <row r="533" spans="1:4" x14ac:dyDescent="0.3">
      <c r="A533" t="s">
        <v>581</v>
      </c>
      <c r="B533" t="s">
        <v>582</v>
      </c>
      <c r="C533" t="s">
        <v>19</v>
      </c>
      <c r="D533" t="str">
        <f>IF(COUNTIF(TID[CP Number],A533)&gt;0,C533,"Not In TID")</f>
        <v>N/A</v>
      </c>
    </row>
    <row r="534" spans="1:4" x14ac:dyDescent="0.3">
      <c r="A534" t="s">
        <v>581</v>
      </c>
      <c r="B534" t="s">
        <v>582</v>
      </c>
      <c r="C534" t="s">
        <v>184</v>
      </c>
      <c r="D534" t="str">
        <f>IF(COUNTIF(TID[CP Number],A534)&gt;0,C534,"Not In TID")</f>
        <v>Tipperary</v>
      </c>
    </row>
    <row r="535" spans="1:4" x14ac:dyDescent="0.3">
      <c r="A535" t="s">
        <v>583</v>
      </c>
      <c r="B535" t="s">
        <v>584</v>
      </c>
      <c r="C535" t="s">
        <v>82</v>
      </c>
      <c r="D535" t="str">
        <f>IF(COUNTIF(TID[CP Number],A535)&gt;0,C535,"Not In TID")</f>
        <v>Cork</v>
      </c>
    </row>
    <row r="536" spans="1:4" x14ac:dyDescent="0.3">
      <c r="A536" t="s">
        <v>583</v>
      </c>
      <c r="B536" t="s">
        <v>584</v>
      </c>
      <c r="C536" t="s">
        <v>19</v>
      </c>
      <c r="D536" t="str">
        <f>IF(COUNTIF(TID[CP Number],A536)&gt;0,C536,"Not In TID")</f>
        <v>N/A</v>
      </c>
    </row>
    <row r="537" spans="1:4" x14ac:dyDescent="0.3">
      <c r="A537" t="s">
        <v>583</v>
      </c>
      <c r="B537" t="s">
        <v>584</v>
      </c>
      <c r="C537" t="s">
        <v>184</v>
      </c>
      <c r="D537" t="str">
        <f>IF(COUNTIF(TID[CP Number],A537)&gt;0,C537,"Not In TID")</f>
        <v>Tipperary</v>
      </c>
    </row>
    <row r="538" spans="1:4" x14ac:dyDescent="0.3">
      <c r="A538" t="s">
        <v>585</v>
      </c>
      <c r="B538" t="s">
        <v>586</v>
      </c>
      <c r="C538" t="s">
        <v>36</v>
      </c>
      <c r="D538" t="str">
        <f>IF(COUNTIF(TID[CP Number],A538)&gt;0,C538,"Not In TID")</f>
        <v>Wexford</v>
      </c>
    </row>
    <row r="539" spans="1:4" x14ac:dyDescent="0.3">
      <c r="A539" t="s">
        <v>585</v>
      </c>
      <c r="B539" t="s">
        <v>586</v>
      </c>
      <c r="C539" t="s">
        <v>73</v>
      </c>
      <c r="D539" t="str">
        <f>IF(COUNTIF(TID[CP Number],A539)&gt;0,C539,"Not In TID")</f>
        <v>Wicklow</v>
      </c>
    </row>
    <row r="540" spans="1:4" x14ac:dyDescent="0.3">
      <c r="A540" t="s">
        <v>587</v>
      </c>
      <c r="B540" t="s">
        <v>588</v>
      </c>
      <c r="C540" t="s">
        <v>36</v>
      </c>
      <c r="D540" t="str">
        <f>IF(COUNTIF(TID[CP Number],A540)&gt;0,C540,"Not In TID")</f>
        <v>Wexford</v>
      </c>
    </row>
    <row r="541" spans="1:4" x14ac:dyDescent="0.3">
      <c r="A541" t="s">
        <v>589</v>
      </c>
      <c r="B541" t="s">
        <v>590</v>
      </c>
      <c r="C541" t="s">
        <v>108</v>
      </c>
      <c r="D541" t="str">
        <f>IF(COUNTIF(TID[CP Number],A541)&gt;0,C541,"Not In TID")</f>
        <v>Waterford</v>
      </c>
    </row>
    <row r="542" spans="1:4" x14ac:dyDescent="0.3">
      <c r="A542" t="s">
        <v>589</v>
      </c>
      <c r="B542" t="s">
        <v>590</v>
      </c>
      <c r="C542" t="s">
        <v>36</v>
      </c>
      <c r="D542" t="str">
        <f>IF(COUNTIF(TID[CP Number],A542)&gt;0,C542,"Not In TID")</f>
        <v>Wexford</v>
      </c>
    </row>
    <row r="543" spans="1:4" x14ac:dyDescent="0.3">
      <c r="A543" t="s">
        <v>591</v>
      </c>
      <c r="B543" t="s">
        <v>592</v>
      </c>
      <c r="C543" t="s">
        <v>22</v>
      </c>
      <c r="D543" t="str">
        <f>IF(COUNTIF(TID[CP Number],A543)&gt;0,C543,"Not In TID")</f>
        <v>Laois</v>
      </c>
    </row>
    <row r="544" spans="1:4" x14ac:dyDescent="0.3">
      <c r="A544" t="s">
        <v>591</v>
      </c>
      <c r="B544" t="s">
        <v>592</v>
      </c>
      <c r="C544" t="s">
        <v>19</v>
      </c>
      <c r="D544" t="str">
        <f>IF(COUNTIF(TID[CP Number],A544)&gt;0,C544,"Not In TID")</f>
        <v>N/A</v>
      </c>
    </row>
    <row r="545" spans="1:4" x14ac:dyDescent="0.3">
      <c r="A545" t="s">
        <v>593</v>
      </c>
      <c r="B545" t="s">
        <v>594</v>
      </c>
      <c r="C545" t="s">
        <v>36</v>
      </c>
      <c r="D545" t="str">
        <f>IF(COUNTIF(TID[CP Number],A545)&gt;0,C545,"Not In TID")</f>
        <v>Wexford</v>
      </c>
    </row>
    <row r="546" spans="1:4" x14ac:dyDescent="0.3">
      <c r="A546" t="s">
        <v>595</v>
      </c>
      <c r="B546" t="s">
        <v>596</v>
      </c>
      <c r="C546" t="s">
        <v>58</v>
      </c>
      <c r="D546" t="str">
        <f>IF(COUNTIF(TID[CP Number],A546)&gt;0,C546,"Not In TID")</f>
        <v>Donegal</v>
      </c>
    </row>
    <row r="547" spans="1:4" x14ac:dyDescent="0.3">
      <c r="A547" t="s">
        <v>597</v>
      </c>
      <c r="B547" t="s">
        <v>598</v>
      </c>
      <c r="C547" t="s">
        <v>55</v>
      </c>
      <c r="D547" t="str">
        <f>IF(COUNTIF(TID[CP Number],A547)&gt;0,C547,"Not In TID")</f>
        <v>Dublin</v>
      </c>
    </row>
    <row r="548" spans="1:4" x14ac:dyDescent="0.3">
      <c r="A548" t="s">
        <v>597</v>
      </c>
      <c r="B548" t="s">
        <v>598</v>
      </c>
      <c r="C548" t="s">
        <v>16</v>
      </c>
      <c r="D548" t="str">
        <f>IF(COUNTIF(TID[CP Number],A548)&gt;0,C548,"Not In TID")</f>
        <v>Meath</v>
      </c>
    </row>
    <row r="549" spans="1:4" x14ac:dyDescent="0.3">
      <c r="A549" t="s">
        <v>599</v>
      </c>
      <c r="B549" t="s">
        <v>600</v>
      </c>
      <c r="C549" t="s">
        <v>33</v>
      </c>
      <c r="D549" t="str">
        <f>IF(COUNTIF(TID[CP Number],A549)&gt;0,C549,"Not In TID")</f>
        <v>Galway</v>
      </c>
    </row>
    <row r="550" spans="1:4" x14ac:dyDescent="0.3">
      <c r="A550" t="s">
        <v>601</v>
      </c>
      <c r="B550" t="s">
        <v>602</v>
      </c>
      <c r="C550" t="s">
        <v>49</v>
      </c>
      <c r="D550" t="str">
        <f>IF(COUNTIF(TID[CP Number],A550)&gt;0,C550,"Not In TID")</f>
        <v>Kerry</v>
      </c>
    </row>
    <row r="551" spans="1:4" x14ac:dyDescent="0.3">
      <c r="A551" t="s">
        <v>601</v>
      </c>
      <c r="B551" t="s">
        <v>602</v>
      </c>
      <c r="C551" t="s">
        <v>19</v>
      </c>
      <c r="D551" t="str">
        <f>IF(COUNTIF(TID[CP Number],A551)&gt;0,C551,"Not In TID")</f>
        <v>N/A</v>
      </c>
    </row>
    <row r="552" spans="1:4" x14ac:dyDescent="0.3">
      <c r="A552" t="s">
        <v>603</v>
      </c>
      <c r="B552" t="s">
        <v>604</v>
      </c>
      <c r="C552" t="s">
        <v>27</v>
      </c>
      <c r="D552" t="str">
        <f>IF(COUNTIF(TID[CP Number],A552)&gt;0,C552,"Not In TID")</f>
        <v>Louth</v>
      </c>
    </row>
    <row r="553" spans="1:4" x14ac:dyDescent="0.3">
      <c r="A553" t="s">
        <v>603</v>
      </c>
      <c r="B553" t="s">
        <v>604</v>
      </c>
      <c r="C553" t="s">
        <v>16</v>
      </c>
      <c r="D553" t="str">
        <f>IF(COUNTIF(TID[CP Number],A553)&gt;0,C553,"Not In TID")</f>
        <v>Meath</v>
      </c>
    </row>
    <row r="554" spans="1:4" x14ac:dyDescent="0.3">
      <c r="A554" t="s">
        <v>605</v>
      </c>
      <c r="B554" t="s">
        <v>606</v>
      </c>
      <c r="C554" t="s">
        <v>95</v>
      </c>
      <c r="D554" t="str">
        <f>IF(COUNTIF(TID[CP Number],A554)&gt;0,C554,"Not In TID")</f>
        <v>Limerick</v>
      </c>
    </row>
    <row r="555" spans="1:4" x14ac:dyDescent="0.3">
      <c r="A555" t="s">
        <v>605</v>
      </c>
      <c r="B555" t="s">
        <v>606</v>
      </c>
      <c r="C555" t="s">
        <v>19</v>
      </c>
      <c r="D555" t="str">
        <f>IF(COUNTIF(TID[CP Number],A555)&gt;0,C555,"Not In TID")</f>
        <v>N/A</v>
      </c>
    </row>
    <row r="556" spans="1:4" x14ac:dyDescent="0.3">
      <c r="A556" t="s">
        <v>607</v>
      </c>
      <c r="B556" t="s">
        <v>608</v>
      </c>
      <c r="C556" t="s">
        <v>82</v>
      </c>
      <c r="D556" t="str">
        <f>IF(COUNTIF(TID[CP Number],A556)&gt;0,C556,"Not In TID")</f>
        <v>Cork</v>
      </c>
    </row>
    <row r="557" spans="1:4" x14ac:dyDescent="0.3">
      <c r="A557" t="s">
        <v>609</v>
      </c>
      <c r="B557" t="s">
        <v>610</v>
      </c>
      <c r="C557" t="s">
        <v>55</v>
      </c>
      <c r="D557" t="str">
        <f>IF(COUNTIF(TID[CP Number],A557)&gt;0,C557,"Not In TID")</f>
        <v>Dublin</v>
      </c>
    </row>
    <row r="558" spans="1:4" x14ac:dyDescent="0.3">
      <c r="A558" t="s">
        <v>609</v>
      </c>
      <c r="B558" t="s">
        <v>610</v>
      </c>
      <c r="C558" t="s">
        <v>95</v>
      </c>
      <c r="D558" t="str">
        <f>IF(COUNTIF(TID[CP Number],A558)&gt;0,C558,"Not In TID")</f>
        <v>Limerick</v>
      </c>
    </row>
    <row r="559" spans="1:4" x14ac:dyDescent="0.3">
      <c r="A559" t="s">
        <v>611</v>
      </c>
      <c r="B559" t="s">
        <v>612</v>
      </c>
      <c r="C559" t="s">
        <v>22</v>
      </c>
      <c r="D559" t="str">
        <f>IF(COUNTIF(TID[CP Number],A559)&gt;0,C559,"Not In TID")</f>
        <v>Laois</v>
      </c>
    </row>
    <row r="560" spans="1:4" x14ac:dyDescent="0.3">
      <c r="A560" t="s">
        <v>611</v>
      </c>
      <c r="B560" t="s">
        <v>612</v>
      </c>
      <c r="C560" t="s">
        <v>19</v>
      </c>
      <c r="D560" t="str">
        <f>IF(COUNTIF(TID[CP Number],A560)&gt;0,C560,"Not In TID")</f>
        <v>N/A</v>
      </c>
    </row>
    <row r="561" spans="1:4" x14ac:dyDescent="0.3">
      <c r="A561" t="s">
        <v>611</v>
      </c>
      <c r="B561" t="s">
        <v>612</v>
      </c>
      <c r="C561" t="s">
        <v>99</v>
      </c>
      <c r="D561" t="str">
        <f>IF(COUNTIF(TID[CP Number],A561)&gt;0,C561,"Not In TID")</f>
        <v>Offaly</v>
      </c>
    </row>
    <row r="562" spans="1:4" x14ac:dyDescent="0.3">
      <c r="A562" t="s">
        <v>613</v>
      </c>
      <c r="B562" t="s">
        <v>614</v>
      </c>
      <c r="C562" t="s">
        <v>41</v>
      </c>
      <c r="D562" t="str">
        <f>IF(COUNTIF(TID[CP Number],A562)&gt;0,C562,"Not In TID")</f>
        <v>Clare</v>
      </c>
    </row>
    <row r="563" spans="1:4" x14ac:dyDescent="0.3">
      <c r="A563" t="s">
        <v>615</v>
      </c>
      <c r="B563" t="s">
        <v>616</v>
      </c>
      <c r="C563" t="s">
        <v>49</v>
      </c>
      <c r="D563" t="str">
        <f>IF(COUNTIF(TID[CP Number],A563)&gt;0,C563,"Not In TID")</f>
        <v>Kerry</v>
      </c>
    </row>
    <row r="564" spans="1:4" x14ac:dyDescent="0.3">
      <c r="A564" t="s">
        <v>617</v>
      </c>
      <c r="B564" t="s">
        <v>618</v>
      </c>
      <c r="C564" t="s">
        <v>58</v>
      </c>
      <c r="D564" t="str">
        <f>IF(COUNTIF(TID[CP Number],A564)&gt;0,C564,"Not In TID")</f>
        <v>Donegal</v>
      </c>
    </row>
    <row r="565" spans="1:4" x14ac:dyDescent="0.3">
      <c r="A565" t="s">
        <v>1276</v>
      </c>
      <c r="B565" t="s">
        <v>1277</v>
      </c>
      <c r="C565" t="s">
        <v>58</v>
      </c>
      <c r="D565" t="str">
        <f>IF(COUNTIF(TID[CP Number],A565)&gt;0,C565,"Not In TID")</f>
        <v>Not In TID</v>
      </c>
    </row>
    <row r="566" spans="1:4" x14ac:dyDescent="0.3">
      <c r="A566" t="s">
        <v>1178</v>
      </c>
      <c r="B566" t="s">
        <v>1186</v>
      </c>
      <c r="C566" t="s">
        <v>41</v>
      </c>
      <c r="D566" t="str">
        <f>IF(COUNTIF(TID[CP Number],A566)&gt;0,C566,"Not In TID")</f>
        <v>Clare</v>
      </c>
    </row>
    <row r="567" spans="1:4" x14ac:dyDescent="0.3">
      <c r="A567" t="s">
        <v>1178</v>
      </c>
      <c r="B567" t="s">
        <v>1186</v>
      </c>
      <c r="C567" t="s">
        <v>49</v>
      </c>
      <c r="D567" t="str">
        <f>IF(COUNTIF(TID[CP Number],A567)&gt;0,C567,"Not In TID")</f>
        <v>Kerry</v>
      </c>
    </row>
    <row r="568" spans="1:4" x14ac:dyDescent="0.3">
      <c r="A568" t="s">
        <v>619</v>
      </c>
      <c r="B568" t="s">
        <v>620</v>
      </c>
      <c r="C568" t="s">
        <v>46</v>
      </c>
      <c r="D568" t="str">
        <f>IF(COUNTIF(TID[CP Number],A568)&gt;0,C568,"Not In TID")</f>
        <v>Westmeath</v>
      </c>
    </row>
    <row r="569" spans="1:4" x14ac:dyDescent="0.3">
      <c r="A569" t="s">
        <v>621</v>
      </c>
      <c r="B569" t="s">
        <v>1157</v>
      </c>
      <c r="C569" t="s">
        <v>19</v>
      </c>
      <c r="D569" t="str">
        <f>IF(COUNTIF(TID[CP Number],A569)&gt;0,C569,"Not In TID")</f>
        <v>N/A</v>
      </c>
    </row>
    <row r="570" spans="1:4" x14ac:dyDescent="0.3">
      <c r="A570" t="s">
        <v>623</v>
      </c>
      <c r="B570" t="s">
        <v>1278</v>
      </c>
      <c r="C570" t="s">
        <v>140</v>
      </c>
      <c r="D570" t="str">
        <f>IF(COUNTIF(TID[CP Number],A570)&gt;0,C570,"Not In TID")</f>
        <v>Longford</v>
      </c>
    </row>
    <row r="571" spans="1:4" x14ac:dyDescent="0.3">
      <c r="A571" t="s">
        <v>623</v>
      </c>
      <c r="B571" t="s">
        <v>1278</v>
      </c>
      <c r="C571" t="s">
        <v>19</v>
      </c>
      <c r="D571" t="str">
        <f>IF(COUNTIF(TID[CP Number],A571)&gt;0,C571,"Not In TID")</f>
        <v>N/A</v>
      </c>
    </row>
    <row r="572" spans="1:4" x14ac:dyDescent="0.3">
      <c r="A572" t="s">
        <v>623</v>
      </c>
      <c r="B572" t="s">
        <v>1278</v>
      </c>
      <c r="C572" t="s">
        <v>52</v>
      </c>
      <c r="D572" t="str">
        <f>IF(COUNTIF(TID[CP Number],A572)&gt;0,C572,"Not In TID")</f>
        <v>Roscommon</v>
      </c>
    </row>
    <row r="573" spans="1:4" x14ac:dyDescent="0.3">
      <c r="A573" t="s">
        <v>625</v>
      </c>
      <c r="B573" t="s">
        <v>626</v>
      </c>
      <c r="C573" t="s">
        <v>184</v>
      </c>
      <c r="D573" t="str">
        <f>IF(COUNTIF(TID[CP Number],A573)&gt;0,C573,"Not In TID")</f>
        <v>Tipperary</v>
      </c>
    </row>
    <row r="574" spans="1:4" x14ac:dyDescent="0.3">
      <c r="A574" t="s">
        <v>627</v>
      </c>
      <c r="B574" t="s">
        <v>628</v>
      </c>
      <c r="C574" t="s">
        <v>212</v>
      </c>
      <c r="D574" t="str">
        <f>IF(COUNTIF(TID[CP Number],A574)&gt;0,C574,"Not In TID")</f>
        <v>Sligo</v>
      </c>
    </row>
    <row r="575" spans="1:4" x14ac:dyDescent="0.3">
      <c r="A575" t="s">
        <v>629</v>
      </c>
      <c r="B575" t="s">
        <v>630</v>
      </c>
      <c r="C575" t="s">
        <v>55</v>
      </c>
      <c r="D575" t="str">
        <f>IF(COUNTIF(TID[CP Number],A575)&gt;0,C575,"Not In TID")</f>
        <v>Dublin</v>
      </c>
    </row>
    <row r="576" spans="1:4" x14ac:dyDescent="0.3">
      <c r="A576" t="s">
        <v>631</v>
      </c>
      <c r="B576" t="s">
        <v>632</v>
      </c>
      <c r="C576" t="s">
        <v>30</v>
      </c>
      <c r="D576" t="str">
        <f>IF(COUNTIF(TID[CP Number],A576)&gt;0,C576,"Not In TID")</f>
        <v>Kildare</v>
      </c>
    </row>
    <row r="577" spans="1:4" x14ac:dyDescent="0.3">
      <c r="A577" t="s">
        <v>633</v>
      </c>
      <c r="B577" t="s">
        <v>1279</v>
      </c>
      <c r="C577" t="s">
        <v>36</v>
      </c>
      <c r="D577" t="str">
        <f>IF(COUNTIF(TID[CP Number],A577)&gt;0,C577,"Not In TID")</f>
        <v>Wexford</v>
      </c>
    </row>
    <row r="578" spans="1:4" x14ac:dyDescent="0.3">
      <c r="A578" t="s">
        <v>635</v>
      </c>
      <c r="B578" t="s">
        <v>636</v>
      </c>
      <c r="C578" t="s">
        <v>30</v>
      </c>
      <c r="D578" t="str">
        <f>IF(COUNTIF(TID[CP Number],A578)&gt;0,C578,"Not In TID")</f>
        <v>Kildare</v>
      </c>
    </row>
    <row r="579" spans="1:4" x14ac:dyDescent="0.3">
      <c r="A579" t="s">
        <v>637</v>
      </c>
      <c r="B579" t="s">
        <v>638</v>
      </c>
      <c r="C579" t="s">
        <v>209</v>
      </c>
      <c r="D579" t="str">
        <f>IF(COUNTIF(TID[CP Number],A579)&gt;0,C579,"Not In TID")</f>
        <v>Carlow</v>
      </c>
    </row>
    <row r="580" spans="1:4" x14ac:dyDescent="0.3">
      <c r="A580" t="s">
        <v>637</v>
      </c>
      <c r="B580" t="s">
        <v>638</v>
      </c>
      <c r="C580" t="s">
        <v>99</v>
      </c>
      <c r="D580" t="str">
        <f>IF(COUNTIF(TID[CP Number],A580)&gt;0,C580,"Not In TID")</f>
        <v>Offaly</v>
      </c>
    </row>
    <row r="581" spans="1:4" x14ac:dyDescent="0.3">
      <c r="A581" t="s">
        <v>639</v>
      </c>
      <c r="B581" t="s">
        <v>640</v>
      </c>
      <c r="C581" t="s">
        <v>33</v>
      </c>
      <c r="D581" t="str">
        <f>IF(COUNTIF(TID[CP Number],A581)&gt;0,C581,"Not In TID")</f>
        <v>Galway</v>
      </c>
    </row>
    <row r="582" spans="1:4" x14ac:dyDescent="0.3">
      <c r="A582" t="s">
        <v>639</v>
      </c>
      <c r="B582" t="s">
        <v>640</v>
      </c>
      <c r="C582" t="s">
        <v>52</v>
      </c>
      <c r="D582" t="str">
        <f>IF(COUNTIF(TID[CP Number],A582)&gt;0,C582,"Not In TID")</f>
        <v>Roscommon</v>
      </c>
    </row>
    <row r="583" spans="1:4" x14ac:dyDescent="0.3">
      <c r="A583" t="s">
        <v>641</v>
      </c>
      <c r="B583" t="s">
        <v>642</v>
      </c>
      <c r="C583" t="s">
        <v>55</v>
      </c>
      <c r="D583" t="str">
        <f>IF(COUNTIF(TID[CP Number],A583)&gt;0,C583,"Not In TID")</f>
        <v>Dublin</v>
      </c>
    </row>
    <row r="584" spans="1:4" x14ac:dyDescent="0.3">
      <c r="A584" t="s">
        <v>641</v>
      </c>
      <c r="B584" t="s">
        <v>642</v>
      </c>
      <c r="C584" t="s">
        <v>108</v>
      </c>
      <c r="D584" t="str">
        <f>IF(COUNTIF(TID[CP Number],A584)&gt;0,C584,"Not In TID")</f>
        <v>Waterford</v>
      </c>
    </row>
    <row r="585" spans="1:4" x14ac:dyDescent="0.3">
      <c r="A585" t="s">
        <v>643</v>
      </c>
      <c r="B585" t="s">
        <v>644</v>
      </c>
      <c r="C585" t="s">
        <v>55</v>
      </c>
      <c r="D585" t="str">
        <f>IF(COUNTIF(TID[CP Number],A585)&gt;0,C585,"Not In TID")</f>
        <v>Dublin</v>
      </c>
    </row>
    <row r="586" spans="1:4" x14ac:dyDescent="0.3">
      <c r="A586" t="s">
        <v>643</v>
      </c>
      <c r="B586" t="s">
        <v>644</v>
      </c>
      <c r="C586" t="s">
        <v>73</v>
      </c>
      <c r="D586" t="str">
        <f>IF(COUNTIF(TID[CP Number],A586)&gt;0,C586,"Not In TID")</f>
        <v>Wicklow</v>
      </c>
    </row>
    <row r="587" spans="1:4" x14ac:dyDescent="0.3">
      <c r="A587" t="s">
        <v>645</v>
      </c>
      <c r="B587" t="s">
        <v>646</v>
      </c>
      <c r="C587" t="s">
        <v>82</v>
      </c>
      <c r="D587" t="str">
        <f>IF(COUNTIF(TID[CP Number],A587)&gt;0,C587,"Not In TID")</f>
        <v>Cork</v>
      </c>
    </row>
    <row r="588" spans="1:4" x14ac:dyDescent="0.3">
      <c r="A588" t="s">
        <v>647</v>
      </c>
      <c r="B588" t="s">
        <v>648</v>
      </c>
      <c r="C588" t="s">
        <v>55</v>
      </c>
      <c r="D588" t="str">
        <f>IF(COUNTIF(TID[CP Number],A588)&gt;0,C588,"Not In TID")</f>
        <v>Dublin</v>
      </c>
    </row>
    <row r="589" spans="1:4" x14ac:dyDescent="0.3">
      <c r="A589" t="s">
        <v>647</v>
      </c>
      <c r="B589" t="s">
        <v>648</v>
      </c>
      <c r="C589" t="s">
        <v>73</v>
      </c>
      <c r="D589" t="str">
        <f>IF(COUNTIF(TID[CP Number],A589)&gt;0,C589,"Not In TID")</f>
        <v>Wicklow</v>
      </c>
    </row>
    <row r="590" spans="1:4" x14ac:dyDescent="0.3">
      <c r="A590" t="s">
        <v>649</v>
      </c>
      <c r="B590" t="s">
        <v>650</v>
      </c>
      <c r="C590" t="s">
        <v>82</v>
      </c>
      <c r="D590" t="str">
        <f>IF(COUNTIF(TID[CP Number],A590)&gt;0,C590,"Not In TID")</f>
        <v>Cork</v>
      </c>
    </row>
    <row r="591" spans="1:4" x14ac:dyDescent="0.3">
      <c r="A591" t="s">
        <v>651</v>
      </c>
      <c r="B591" t="s">
        <v>652</v>
      </c>
      <c r="C591" t="s">
        <v>108</v>
      </c>
      <c r="D591" t="str">
        <f>IF(COUNTIF(TID[CP Number],A591)&gt;0,C591,"Not In TID")</f>
        <v>Waterford</v>
      </c>
    </row>
    <row r="592" spans="1:4" x14ac:dyDescent="0.3">
      <c r="A592" t="s">
        <v>653</v>
      </c>
      <c r="B592" t="s">
        <v>654</v>
      </c>
      <c r="C592" t="s">
        <v>82</v>
      </c>
      <c r="D592" t="str">
        <f>IF(COUNTIF(TID[CP Number],A592)&gt;0,C592,"Not In TID")</f>
        <v>Cork</v>
      </c>
    </row>
    <row r="593" spans="1:4" x14ac:dyDescent="0.3">
      <c r="A593" t="s">
        <v>655</v>
      </c>
      <c r="B593" t="s">
        <v>656</v>
      </c>
      <c r="C593" t="s">
        <v>19</v>
      </c>
      <c r="D593" t="str">
        <f>IF(COUNTIF(TID[CP Number],A593)&gt;0,C593,"Not In TID")</f>
        <v>N/A</v>
      </c>
    </row>
    <row r="594" spans="1:4" x14ac:dyDescent="0.3">
      <c r="A594" t="s">
        <v>657</v>
      </c>
      <c r="B594" t="s">
        <v>658</v>
      </c>
      <c r="C594" t="s">
        <v>46</v>
      </c>
      <c r="D594" t="str">
        <f>IF(COUNTIF(TID[CP Number],A594)&gt;0,C594,"Not In TID")</f>
        <v>Westmeath</v>
      </c>
    </row>
    <row r="595" spans="1:4" x14ac:dyDescent="0.3">
      <c r="A595" t="s">
        <v>659</v>
      </c>
      <c r="B595" t="s">
        <v>660</v>
      </c>
      <c r="C595" t="s">
        <v>108</v>
      </c>
      <c r="D595" t="str">
        <f>IF(COUNTIF(TID[CP Number],A595)&gt;0,C595,"Not In TID")</f>
        <v>Waterford</v>
      </c>
    </row>
    <row r="596" spans="1:4" x14ac:dyDescent="0.3">
      <c r="A596" t="s">
        <v>661</v>
      </c>
      <c r="B596" t="s">
        <v>662</v>
      </c>
      <c r="C596" t="s">
        <v>30</v>
      </c>
      <c r="D596" t="str">
        <f>IF(COUNTIF(TID[CP Number],A596)&gt;0,C596,"Not In TID")</f>
        <v>Kildare</v>
      </c>
    </row>
    <row r="597" spans="1:4" x14ac:dyDescent="0.3">
      <c r="A597" t="s">
        <v>663</v>
      </c>
      <c r="B597" t="s">
        <v>664</v>
      </c>
      <c r="C597" t="s">
        <v>82</v>
      </c>
      <c r="D597" t="str">
        <f>IF(COUNTIF(TID[CP Number],A597)&gt;0,C597,"Not In TID")</f>
        <v>Cork</v>
      </c>
    </row>
    <row r="598" spans="1:4" x14ac:dyDescent="0.3">
      <c r="A598" t="s">
        <v>663</v>
      </c>
      <c r="B598" t="s">
        <v>664</v>
      </c>
      <c r="C598" t="s">
        <v>19</v>
      </c>
      <c r="D598" t="str">
        <f>IF(COUNTIF(TID[CP Number],A598)&gt;0,C598,"Not In TID")</f>
        <v>N/A</v>
      </c>
    </row>
    <row r="599" spans="1:4" x14ac:dyDescent="0.3">
      <c r="A599" t="s">
        <v>663</v>
      </c>
      <c r="B599" t="s">
        <v>664</v>
      </c>
      <c r="C599" t="s">
        <v>108</v>
      </c>
      <c r="D599" t="str">
        <f>IF(COUNTIF(TID[CP Number],A599)&gt;0,C599,"Not In TID")</f>
        <v>Waterford</v>
      </c>
    </row>
    <row r="600" spans="1:4" x14ac:dyDescent="0.3">
      <c r="A600" t="s">
        <v>665</v>
      </c>
      <c r="B600" t="s">
        <v>666</v>
      </c>
      <c r="C600" t="s">
        <v>41</v>
      </c>
      <c r="D600" t="str">
        <f>IF(COUNTIF(TID[CP Number],A600)&gt;0,C600,"Not In TID")</f>
        <v>Clare</v>
      </c>
    </row>
    <row r="601" spans="1:4" x14ac:dyDescent="0.3">
      <c r="A601" t="s">
        <v>665</v>
      </c>
      <c r="B601" t="s">
        <v>666</v>
      </c>
      <c r="C601" t="s">
        <v>19</v>
      </c>
      <c r="D601" t="str">
        <f>IF(COUNTIF(TID[CP Number],A601)&gt;0,C601,"Not In TID")</f>
        <v>N/A</v>
      </c>
    </row>
    <row r="602" spans="1:4" x14ac:dyDescent="0.3">
      <c r="A602" t="s">
        <v>667</v>
      </c>
      <c r="B602" t="s">
        <v>668</v>
      </c>
      <c r="C602" t="s">
        <v>227</v>
      </c>
      <c r="D602" t="str">
        <f>IF(COUNTIF(TID[CP Number],A602)&gt;0,C602,"Not In TID")</f>
        <v>Cavan</v>
      </c>
    </row>
    <row r="603" spans="1:4" x14ac:dyDescent="0.3">
      <c r="A603" t="s">
        <v>667</v>
      </c>
      <c r="B603" t="s">
        <v>668</v>
      </c>
      <c r="C603" t="s">
        <v>52</v>
      </c>
      <c r="D603" t="str">
        <f>IF(COUNTIF(TID[CP Number],A603)&gt;0,C603,"Not In TID")</f>
        <v>Roscommon</v>
      </c>
    </row>
    <row r="604" spans="1:4" x14ac:dyDescent="0.3">
      <c r="A604" t="s">
        <v>669</v>
      </c>
      <c r="B604" t="s">
        <v>1280</v>
      </c>
      <c r="C604" t="s">
        <v>30</v>
      </c>
      <c r="D604" t="str">
        <f>IF(COUNTIF(TID[CP Number],A604)&gt;0,C604,"Not In TID")</f>
        <v>Kildare</v>
      </c>
    </row>
    <row r="605" spans="1:4" x14ac:dyDescent="0.3">
      <c r="A605" t="s">
        <v>669</v>
      </c>
      <c r="B605" t="s">
        <v>1280</v>
      </c>
      <c r="C605" t="s">
        <v>16</v>
      </c>
      <c r="D605" t="str">
        <f>IF(COUNTIF(TID[CP Number],A605)&gt;0,C605,"Not In TID")</f>
        <v>Meath</v>
      </c>
    </row>
    <row r="606" spans="1:4" x14ac:dyDescent="0.3">
      <c r="A606" t="s">
        <v>669</v>
      </c>
      <c r="B606" t="s">
        <v>1280</v>
      </c>
      <c r="C606" t="s">
        <v>19</v>
      </c>
      <c r="D606" t="str">
        <f>IF(COUNTIF(TID[CP Number],A606)&gt;0,C606,"Not In TID")</f>
        <v>N/A</v>
      </c>
    </row>
    <row r="607" spans="1:4" x14ac:dyDescent="0.3">
      <c r="A607" t="s">
        <v>671</v>
      </c>
      <c r="B607" t="s">
        <v>672</v>
      </c>
      <c r="C607" t="s">
        <v>33</v>
      </c>
      <c r="D607" t="str">
        <f>IF(COUNTIF(TID[CP Number],A607)&gt;0,C607,"Not In TID")</f>
        <v>Galway</v>
      </c>
    </row>
    <row r="608" spans="1:4" x14ac:dyDescent="0.3">
      <c r="A608" t="s">
        <v>673</v>
      </c>
      <c r="B608" t="s">
        <v>674</v>
      </c>
      <c r="C608" t="s">
        <v>82</v>
      </c>
      <c r="D608" t="str">
        <f>IF(COUNTIF(TID[CP Number],A608)&gt;0,C608,"Not In TID")</f>
        <v>Cork</v>
      </c>
    </row>
    <row r="609" spans="1:4" x14ac:dyDescent="0.3">
      <c r="A609" t="s">
        <v>675</v>
      </c>
      <c r="B609" t="s">
        <v>676</v>
      </c>
      <c r="C609" t="s">
        <v>209</v>
      </c>
      <c r="D609" t="str">
        <f>IF(COUNTIF(TID[CP Number],A609)&gt;0,C609,"Not In TID")</f>
        <v>Carlow</v>
      </c>
    </row>
    <row r="610" spans="1:4" x14ac:dyDescent="0.3">
      <c r="A610" t="s">
        <v>675</v>
      </c>
      <c r="B610" t="s">
        <v>676</v>
      </c>
      <c r="C610" t="s">
        <v>232</v>
      </c>
      <c r="D610" t="str">
        <f>IF(COUNTIF(TID[CP Number],A610)&gt;0,C610,"Not In TID")</f>
        <v>Kilkenny</v>
      </c>
    </row>
    <row r="611" spans="1:4" x14ac:dyDescent="0.3">
      <c r="A611" t="s">
        <v>677</v>
      </c>
      <c r="B611" t="s">
        <v>678</v>
      </c>
      <c r="C611" t="s">
        <v>95</v>
      </c>
      <c r="D611" t="str">
        <f>IF(COUNTIF(TID[CP Number],A611)&gt;0,C611,"Not In TID")</f>
        <v>Limerick</v>
      </c>
    </row>
    <row r="612" spans="1:4" x14ac:dyDescent="0.3">
      <c r="A612" t="s">
        <v>679</v>
      </c>
      <c r="B612" t="s">
        <v>680</v>
      </c>
      <c r="C612" t="s">
        <v>82</v>
      </c>
      <c r="D612" t="str">
        <f>IF(COUNTIF(TID[CP Number],A612)&gt;0,C612,"Not In TID")</f>
        <v>Cork</v>
      </c>
    </row>
    <row r="613" spans="1:4" x14ac:dyDescent="0.3">
      <c r="A613" t="s">
        <v>681</v>
      </c>
      <c r="B613" t="s">
        <v>682</v>
      </c>
      <c r="C613" t="s">
        <v>19</v>
      </c>
      <c r="D613" t="str">
        <f>IF(COUNTIF(TID[CP Number],A613)&gt;0,C613,"Not In TID")</f>
        <v>N/A</v>
      </c>
    </row>
    <row r="614" spans="1:4" x14ac:dyDescent="0.3">
      <c r="A614" t="s">
        <v>683</v>
      </c>
      <c r="B614" t="s">
        <v>684</v>
      </c>
      <c r="C614" t="s">
        <v>19</v>
      </c>
      <c r="D614" t="str">
        <f>IF(COUNTIF(TID[CP Number],A614)&gt;0,C614,"Not In TID")</f>
        <v>N/A</v>
      </c>
    </row>
    <row r="615" spans="1:4" x14ac:dyDescent="0.3">
      <c r="A615" t="s">
        <v>685</v>
      </c>
      <c r="B615" t="s">
        <v>686</v>
      </c>
      <c r="C615" t="s">
        <v>19</v>
      </c>
      <c r="D615" t="str">
        <f>IF(COUNTIF(TID[CP Number],A615)&gt;0,C615,"Not In TID")</f>
        <v>N/A</v>
      </c>
    </row>
    <row r="616" spans="1:4" x14ac:dyDescent="0.3">
      <c r="A616" t="s">
        <v>687</v>
      </c>
      <c r="B616" t="s">
        <v>688</v>
      </c>
      <c r="C616" t="s">
        <v>184</v>
      </c>
      <c r="D616" t="str">
        <f>IF(COUNTIF(TID[CP Number],A616)&gt;0,C616,"Not In TID")</f>
        <v>Tipperary</v>
      </c>
    </row>
    <row r="617" spans="1:4" x14ac:dyDescent="0.3">
      <c r="A617" t="s">
        <v>687</v>
      </c>
      <c r="B617" t="s">
        <v>688</v>
      </c>
      <c r="C617" t="s">
        <v>108</v>
      </c>
      <c r="D617" t="str">
        <f>IF(COUNTIF(TID[CP Number],A617)&gt;0,C617,"Not In TID")</f>
        <v>Waterford</v>
      </c>
    </row>
    <row r="618" spans="1:4" x14ac:dyDescent="0.3">
      <c r="A618" t="s">
        <v>689</v>
      </c>
      <c r="B618" t="s">
        <v>690</v>
      </c>
      <c r="C618" t="s">
        <v>19</v>
      </c>
      <c r="D618" t="str">
        <f>IF(COUNTIF(TID[CP Number],A618)&gt;0,C618,"Not In TID")</f>
        <v>N/A</v>
      </c>
    </row>
    <row r="619" spans="1:4" x14ac:dyDescent="0.3">
      <c r="A619" t="s">
        <v>691</v>
      </c>
      <c r="B619" t="s">
        <v>692</v>
      </c>
      <c r="C619" t="s">
        <v>19</v>
      </c>
      <c r="D619" t="str">
        <f>IF(COUNTIF(TID[CP Number],A619)&gt;0,C619,"Not In TID")</f>
        <v>N/A</v>
      </c>
    </row>
    <row r="620" spans="1:4" x14ac:dyDescent="0.3">
      <c r="A620" t="s">
        <v>693</v>
      </c>
      <c r="B620" t="s">
        <v>694</v>
      </c>
      <c r="C620" t="s">
        <v>19</v>
      </c>
      <c r="D620" t="str">
        <f>IF(COUNTIF(TID[CP Number],A620)&gt;0,C620,"Not In TID")</f>
        <v>N/A</v>
      </c>
    </row>
    <row r="621" spans="1:4" x14ac:dyDescent="0.3">
      <c r="A621" t="s">
        <v>695</v>
      </c>
      <c r="B621" t="s">
        <v>696</v>
      </c>
      <c r="C621" t="s">
        <v>19</v>
      </c>
      <c r="D621" t="str">
        <f>IF(COUNTIF(TID[CP Number],A621)&gt;0,C621,"Not In TID")</f>
        <v>N/A</v>
      </c>
    </row>
    <row r="622" spans="1:4" x14ac:dyDescent="0.3">
      <c r="A622" t="s">
        <v>697</v>
      </c>
      <c r="B622" t="s">
        <v>1281</v>
      </c>
      <c r="C622" t="s">
        <v>19</v>
      </c>
      <c r="D622" t="str">
        <f>IF(COUNTIF(TID[CP Number],A622)&gt;0,C622,"Not In TID")</f>
        <v>N/A</v>
      </c>
    </row>
    <row r="623" spans="1:4" x14ac:dyDescent="0.3">
      <c r="A623" t="s">
        <v>699</v>
      </c>
      <c r="B623" t="s">
        <v>1282</v>
      </c>
      <c r="C623" t="s">
        <v>19</v>
      </c>
      <c r="D623" t="str">
        <f>IF(COUNTIF(TID[CP Number],A623)&gt;0,C623,"Not In TID")</f>
        <v>N/A</v>
      </c>
    </row>
    <row r="624" spans="1:4" x14ac:dyDescent="0.3">
      <c r="A624" t="s">
        <v>701</v>
      </c>
      <c r="B624" t="s">
        <v>1283</v>
      </c>
      <c r="C624" t="s">
        <v>19</v>
      </c>
      <c r="D624" t="str">
        <f>IF(COUNTIF(TID[CP Number],A624)&gt;0,C624,"Not In TID")</f>
        <v>N/A</v>
      </c>
    </row>
    <row r="625" spans="1:4" x14ac:dyDescent="0.3">
      <c r="A625" t="s">
        <v>1138</v>
      </c>
      <c r="C625" t="s">
        <v>82</v>
      </c>
      <c r="D625" t="str">
        <f>IF(COUNTIF(TID[CP Number],A625)&gt;0,C625,"Not In TID")</f>
        <v>Not In TID</v>
      </c>
    </row>
    <row r="626" spans="1:4" x14ac:dyDescent="0.3">
      <c r="A626" t="s">
        <v>705</v>
      </c>
      <c r="B626" t="s">
        <v>1284</v>
      </c>
      <c r="C626" t="s">
        <v>16</v>
      </c>
      <c r="D626" t="str">
        <f>IF(COUNTIF(TID[CP Number],A626)&gt;0,C626,"Not In TID")</f>
        <v>Meath</v>
      </c>
    </row>
    <row r="627" spans="1:4" x14ac:dyDescent="0.3">
      <c r="A627" t="s">
        <v>707</v>
      </c>
      <c r="B627" t="s">
        <v>1285</v>
      </c>
      <c r="C627" t="s">
        <v>19</v>
      </c>
      <c r="D627" t="str">
        <f>IF(COUNTIF(TID[CP Number],A627)&gt;0,C627,"Not In TID")</f>
        <v>N/A</v>
      </c>
    </row>
    <row r="628" spans="1:4" x14ac:dyDescent="0.3">
      <c r="A628" t="s">
        <v>709</v>
      </c>
      <c r="B628" t="s">
        <v>710</v>
      </c>
      <c r="C628" t="s">
        <v>55</v>
      </c>
      <c r="D628" t="str">
        <f>IF(COUNTIF(TID[CP Number],A628)&gt;0,C628,"Not In TID")</f>
        <v>Dublin</v>
      </c>
    </row>
    <row r="629" spans="1:4" x14ac:dyDescent="0.3">
      <c r="A629" t="s">
        <v>711</v>
      </c>
      <c r="B629" t="s">
        <v>1286</v>
      </c>
      <c r="C629" t="s">
        <v>19</v>
      </c>
      <c r="D629" t="str">
        <f>IF(COUNTIF(TID[CP Number],A629)&gt;0,C629,"Not In TID")</f>
        <v>N/A</v>
      </c>
    </row>
    <row r="630" spans="1:4" x14ac:dyDescent="0.3">
      <c r="A630" t="s">
        <v>713</v>
      </c>
      <c r="B630" t="s">
        <v>1287</v>
      </c>
      <c r="C630" t="s">
        <v>19</v>
      </c>
      <c r="D630" t="str">
        <f>IF(COUNTIF(TID[CP Number],A630)&gt;0,C630,"Not In TID")</f>
        <v>N/A</v>
      </c>
    </row>
    <row r="631" spans="1:4" x14ac:dyDescent="0.3">
      <c r="A631" t="s">
        <v>715</v>
      </c>
      <c r="B631" t="s">
        <v>1288</v>
      </c>
      <c r="C631" t="s">
        <v>19</v>
      </c>
      <c r="D631" t="str">
        <f>IF(COUNTIF(TID[CP Number],A631)&gt;0,C631,"Not In TID")</f>
        <v>N/A</v>
      </c>
    </row>
    <row r="632" spans="1:4" x14ac:dyDescent="0.3">
      <c r="A632" t="s">
        <v>1139</v>
      </c>
      <c r="C632" t="s">
        <v>30</v>
      </c>
      <c r="D632" t="str">
        <f>IF(COUNTIF(TID[CP Number],A632)&gt;0,C632,"Not In TID")</f>
        <v>Not In TID</v>
      </c>
    </row>
    <row r="633" spans="1:4" x14ac:dyDescent="0.3">
      <c r="A633" t="s">
        <v>1140</v>
      </c>
      <c r="C633" t="s">
        <v>108</v>
      </c>
      <c r="D633" t="str">
        <f>IF(COUNTIF(TID[CP Number],A633)&gt;0,C633,"Not In TID")</f>
        <v>Not In TID</v>
      </c>
    </row>
    <row r="634" spans="1:4" x14ac:dyDescent="0.3">
      <c r="A634" t="s">
        <v>721</v>
      </c>
      <c r="B634" t="s">
        <v>722</v>
      </c>
      <c r="C634" t="s">
        <v>27</v>
      </c>
      <c r="D634" t="str">
        <f>IF(COUNTIF(TID[CP Number],A634)&gt;0,C634,"Not In TID")</f>
        <v>Louth</v>
      </c>
    </row>
    <row r="635" spans="1:4" x14ac:dyDescent="0.3">
      <c r="A635" t="s">
        <v>723</v>
      </c>
      <c r="B635" t="s">
        <v>724</v>
      </c>
      <c r="C635" t="s">
        <v>30</v>
      </c>
      <c r="D635" t="str">
        <f>IF(COUNTIF(TID[CP Number],A635)&gt;0,C635,"Not In TID")</f>
        <v>Kildare</v>
      </c>
    </row>
    <row r="636" spans="1:4" x14ac:dyDescent="0.3">
      <c r="A636" t="s">
        <v>725</v>
      </c>
      <c r="B636" t="s">
        <v>726</v>
      </c>
      <c r="C636" t="s">
        <v>33</v>
      </c>
      <c r="D636" t="str">
        <f>IF(COUNTIF(TID[CP Number],A636)&gt;0,C636,"Not In TID")</f>
        <v>Galway</v>
      </c>
    </row>
    <row r="637" spans="1:4" x14ac:dyDescent="0.3">
      <c r="A637" t="s">
        <v>727</v>
      </c>
      <c r="B637" t="s">
        <v>728</v>
      </c>
      <c r="C637" t="s">
        <v>41</v>
      </c>
      <c r="D637" t="str">
        <f>IF(COUNTIF(TID[CP Number],A637)&gt;0,C637,"Not In TID")</f>
        <v>Clare</v>
      </c>
    </row>
    <row r="638" spans="1:4" x14ac:dyDescent="0.3">
      <c r="A638" t="s">
        <v>1141</v>
      </c>
      <c r="C638" t="s">
        <v>19</v>
      </c>
      <c r="D638" t="str">
        <f>IF(COUNTIF(TID[CP Number],A638)&gt;0,C638,"Not In TID")</f>
        <v>Not In TID</v>
      </c>
    </row>
    <row r="639" spans="1:4" x14ac:dyDescent="0.3">
      <c r="A639" t="s">
        <v>1142</v>
      </c>
      <c r="C639" t="s">
        <v>30</v>
      </c>
      <c r="D639" t="str">
        <f>IF(COUNTIF(TID[CP Number],A639)&gt;0,C639,"Not In TID")</f>
        <v>Not In TID</v>
      </c>
    </row>
    <row r="640" spans="1:4" x14ac:dyDescent="0.3">
      <c r="A640" t="s">
        <v>1143</v>
      </c>
      <c r="C640" t="s">
        <v>30</v>
      </c>
      <c r="D640" t="str">
        <f>IF(COUNTIF(TID[CP Number],A640)&gt;0,C640,"Not In TID")</f>
        <v>Not In TID</v>
      </c>
    </row>
    <row r="641" spans="1:4" x14ac:dyDescent="0.3">
      <c r="A641" t="s">
        <v>735</v>
      </c>
      <c r="B641" t="s">
        <v>736</v>
      </c>
      <c r="C641" t="s">
        <v>82</v>
      </c>
      <c r="D641" t="str">
        <f>IF(COUNTIF(TID[CP Number],A641)&gt;0,C641,"Not In TID")</f>
        <v>Cork</v>
      </c>
    </row>
    <row r="642" spans="1:4" x14ac:dyDescent="0.3">
      <c r="A642" t="s">
        <v>737</v>
      </c>
      <c r="C642" t="s">
        <v>49</v>
      </c>
      <c r="D642" t="str">
        <f>IF(COUNTIF(TID[CP Number],A642)&gt;0,C642,"Not In TID")</f>
        <v>Kerry</v>
      </c>
    </row>
    <row r="643" spans="1:4" x14ac:dyDescent="0.3">
      <c r="A643" t="s">
        <v>739</v>
      </c>
      <c r="B643" t="s">
        <v>740</v>
      </c>
      <c r="C643" t="s">
        <v>19</v>
      </c>
      <c r="D643" t="str">
        <f>IF(COUNTIF(TID[CP Number],A643)&gt;0,C643,"Not In TID")</f>
        <v>N/A</v>
      </c>
    </row>
    <row r="644" spans="1:4" x14ac:dyDescent="0.3">
      <c r="A644" t="s">
        <v>741</v>
      </c>
      <c r="B644" t="s">
        <v>1289</v>
      </c>
      <c r="C644" t="s">
        <v>19</v>
      </c>
      <c r="D644" t="str">
        <f>IF(COUNTIF(TID[CP Number],A644)&gt;0,C644,"Not In TID")</f>
        <v>N/A</v>
      </c>
    </row>
    <row r="645" spans="1:4" x14ac:dyDescent="0.3">
      <c r="A645" t="s">
        <v>1144</v>
      </c>
      <c r="C645" t="s">
        <v>19</v>
      </c>
      <c r="D645" t="str">
        <f>IF(COUNTIF(TID[CP Number],A645)&gt;0,C645,"Not In TID")</f>
        <v>Not In TID</v>
      </c>
    </row>
    <row r="646" spans="1:4" x14ac:dyDescent="0.3">
      <c r="A646" t="s">
        <v>745</v>
      </c>
      <c r="B646" t="s">
        <v>1290</v>
      </c>
      <c r="C646" t="s">
        <v>19</v>
      </c>
      <c r="D646" t="str">
        <f>IF(COUNTIF(TID[CP Number],A646)&gt;0,C646,"Not In TID")</f>
        <v>N/A</v>
      </c>
    </row>
    <row r="647" spans="1:4" x14ac:dyDescent="0.3">
      <c r="A647" t="s">
        <v>747</v>
      </c>
      <c r="B647" t="s">
        <v>1291</v>
      </c>
      <c r="C647" t="s">
        <v>82</v>
      </c>
      <c r="D647" t="str">
        <f>IF(COUNTIF(TID[CP Number],A647)&gt;0,C647,"Not In TID")</f>
        <v>Cork</v>
      </c>
    </row>
    <row r="648" spans="1:4" x14ac:dyDescent="0.3">
      <c r="A648" t="s">
        <v>749</v>
      </c>
      <c r="B648" t="s">
        <v>1292</v>
      </c>
      <c r="C648" t="s">
        <v>19</v>
      </c>
      <c r="D648" t="str">
        <f>IF(COUNTIF(TID[CP Number],A648)&gt;0,C648,"Not In TID")</f>
        <v>N/A</v>
      </c>
    </row>
    <row r="649" spans="1:4" x14ac:dyDescent="0.3">
      <c r="A649" t="s">
        <v>751</v>
      </c>
      <c r="B649" t="s">
        <v>1293</v>
      </c>
      <c r="C649" t="s">
        <v>30</v>
      </c>
      <c r="D649" t="str">
        <f>IF(COUNTIF(TID[CP Number],A649)&gt;0,C649,"Not In TID")</f>
        <v>Kildare</v>
      </c>
    </row>
    <row r="650" spans="1:4" x14ac:dyDescent="0.3">
      <c r="A650" t="s">
        <v>753</v>
      </c>
      <c r="B650" t="s">
        <v>754</v>
      </c>
      <c r="C650" t="s">
        <v>82</v>
      </c>
      <c r="D650" t="str">
        <f>IF(COUNTIF(TID[CP Number],A650)&gt;0,C650,"Not In TID")</f>
        <v>Cork</v>
      </c>
    </row>
    <row r="651" spans="1:4" x14ac:dyDescent="0.3">
      <c r="A651" t="s">
        <v>755</v>
      </c>
      <c r="B651" t="s">
        <v>1294</v>
      </c>
      <c r="C651" t="s">
        <v>19</v>
      </c>
      <c r="D651" t="str">
        <f>IF(COUNTIF(TID[CP Number],A651)&gt;0,C651,"Not In TID")</f>
        <v>N/A</v>
      </c>
    </row>
    <row r="652" spans="1:4" x14ac:dyDescent="0.3">
      <c r="A652" t="s">
        <v>1295</v>
      </c>
      <c r="B652" t="s">
        <v>1296</v>
      </c>
      <c r="C652" t="s">
        <v>82</v>
      </c>
      <c r="D652" t="str">
        <f>IF(COUNTIF(TID[CP Number],A652)&gt;0,C652,"Not In TID")</f>
        <v>Not In TID</v>
      </c>
    </row>
    <row r="653" spans="1:4" x14ac:dyDescent="0.3">
      <c r="A653" t="s">
        <v>757</v>
      </c>
      <c r="B653" t="s">
        <v>758</v>
      </c>
      <c r="C653" t="s">
        <v>111</v>
      </c>
      <c r="D653" t="str">
        <f>IF(COUNTIF(TID[CP Number],A653)&gt;0,C653,"Not In TID")</f>
        <v>Mayo</v>
      </c>
    </row>
    <row r="654" spans="1:4" x14ac:dyDescent="0.3">
      <c r="A654" t="s">
        <v>759</v>
      </c>
      <c r="B654" t="s">
        <v>760</v>
      </c>
      <c r="C654" t="s">
        <v>111</v>
      </c>
      <c r="D654" t="str">
        <f>IF(COUNTIF(TID[CP Number],A654)&gt;0,C654,"Not In TID")</f>
        <v>Mayo</v>
      </c>
    </row>
    <row r="655" spans="1:4" x14ac:dyDescent="0.3">
      <c r="A655" t="s">
        <v>761</v>
      </c>
      <c r="B655" t="s">
        <v>762</v>
      </c>
      <c r="C655" t="s">
        <v>95</v>
      </c>
      <c r="D655" t="str">
        <f>IF(COUNTIF(TID[CP Number],A655)&gt;0,C655,"Not In TID")</f>
        <v>Limerick</v>
      </c>
    </row>
    <row r="656" spans="1:4" x14ac:dyDescent="0.3">
      <c r="A656" t="s">
        <v>1145</v>
      </c>
      <c r="C656" t="s">
        <v>16</v>
      </c>
      <c r="D656" t="str">
        <f>IF(COUNTIF(TID[CP Number],A656)&gt;0,C656,"Not In TID")</f>
        <v>Not In TID</v>
      </c>
    </row>
    <row r="657" spans="1:4" x14ac:dyDescent="0.3">
      <c r="A657" t="s">
        <v>765</v>
      </c>
      <c r="C657" t="s">
        <v>55</v>
      </c>
      <c r="D657" t="str">
        <f>IF(COUNTIF(TID[CP Number],A657)&gt;0,C657,"Not In TID")</f>
        <v>Dublin</v>
      </c>
    </row>
    <row r="658" spans="1:4" x14ac:dyDescent="0.3">
      <c r="A658" t="s">
        <v>767</v>
      </c>
      <c r="B658" t="s">
        <v>768</v>
      </c>
      <c r="C658" t="s">
        <v>30</v>
      </c>
      <c r="D658" t="str">
        <f>IF(COUNTIF(TID[CP Number],A658)&gt;0,C658,"Not In TID")</f>
        <v>Kildare</v>
      </c>
    </row>
    <row r="659" spans="1:4" x14ac:dyDescent="0.3">
      <c r="A659" t="s">
        <v>1146</v>
      </c>
      <c r="C659" t="s">
        <v>55</v>
      </c>
      <c r="D659" t="str">
        <f>IF(COUNTIF(TID[CP Number],A659)&gt;0,C659,"Not In TID")</f>
        <v>Not In TID</v>
      </c>
    </row>
    <row r="660" spans="1:4" x14ac:dyDescent="0.3">
      <c r="A660" t="s">
        <v>1147</v>
      </c>
      <c r="C660" t="s">
        <v>36</v>
      </c>
      <c r="D660" t="str">
        <f>IF(COUNTIF(TID[CP Number],A660)&gt;0,C660,"Not In TID")</f>
        <v>Not In TID</v>
      </c>
    </row>
    <row r="661" spans="1:4" x14ac:dyDescent="0.3">
      <c r="A661" t="s">
        <v>773</v>
      </c>
      <c r="B661" t="s">
        <v>774</v>
      </c>
      <c r="C661" t="s">
        <v>82</v>
      </c>
      <c r="D661" t="str">
        <f>IF(COUNTIF(TID[CP Number],A661)&gt;0,C661,"Not In TID")</f>
        <v>Cork</v>
      </c>
    </row>
    <row r="662" spans="1:4" x14ac:dyDescent="0.3">
      <c r="A662" t="s">
        <v>775</v>
      </c>
      <c r="B662" t="s">
        <v>1297</v>
      </c>
      <c r="C662" t="s">
        <v>82</v>
      </c>
      <c r="D662" t="str">
        <f>IF(COUNTIF(TID[CP Number],A662)&gt;0,C662,"Not In TID")</f>
        <v>Cork</v>
      </c>
    </row>
    <row r="663" spans="1:4" x14ac:dyDescent="0.3">
      <c r="A663" t="s">
        <v>777</v>
      </c>
      <c r="B663" t="s">
        <v>1298</v>
      </c>
      <c r="C663" t="s">
        <v>55</v>
      </c>
      <c r="D663" t="str">
        <f>IF(COUNTIF(TID[CP Number],A663)&gt;0,C663,"Not In TID")</f>
        <v>Dublin</v>
      </c>
    </row>
    <row r="664" spans="1:4" x14ac:dyDescent="0.3">
      <c r="A664" t="s">
        <v>779</v>
      </c>
      <c r="B664" t="s">
        <v>780</v>
      </c>
      <c r="C664" t="s">
        <v>30</v>
      </c>
      <c r="D664" t="str">
        <f>IF(COUNTIF(TID[CP Number],A664)&gt;0,C664,"Not In TID")</f>
        <v>Kildare</v>
      </c>
    </row>
    <row r="665" spans="1:4" x14ac:dyDescent="0.3">
      <c r="A665" t="s">
        <v>944</v>
      </c>
      <c r="B665" t="s">
        <v>945</v>
      </c>
      <c r="C665" t="s">
        <v>19</v>
      </c>
      <c r="D665" t="str">
        <f>IF(COUNTIF(TID[CP Number],A665)&gt;0,C665,"Not In TID")</f>
        <v>Not In TID</v>
      </c>
    </row>
    <row r="666" spans="1:4" x14ac:dyDescent="0.3">
      <c r="A666" t="s">
        <v>946</v>
      </c>
      <c r="B666" t="s">
        <v>947</v>
      </c>
      <c r="C666" t="s">
        <v>19</v>
      </c>
      <c r="D666" t="str">
        <f>IF(COUNTIF(TID[CP Number],A666)&gt;0,C666,"Not In TID")</f>
        <v>Not In TID</v>
      </c>
    </row>
    <row r="667" spans="1:4" x14ac:dyDescent="0.3">
      <c r="A667" t="s">
        <v>948</v>
      </c>
      <c r="B667" t="s">
        <v>949</v>
      </c>
      <c r="C667" t="s">
        <v>19</v>
      </c>
      <c r="D667" t="str">
        <f>IF(COUNTIF(TID[CP Number],A667)&gt;0,C667,"Not In TID")</f>
        <v>Not In TID</v>
      </c>
    </row>
    <row r="668" spans="1:4" x14ac:dyDescent="0.3">
      <c r="A668" t="s">
        <v>950</v>
      </c>
      <c r="B668" t="s">
        <v>951</v>
      </c>
      <c r="C668" t="s">
        <v>19</v>
      </c>
      <c r="D668" t="str">
        <f>IF(COUNTIF(TID[CP Number],A668)&gt;0,C668,"Not In TID")</f>
        <v>Not In TID</v>
      </c>
    </row>
    <row r="669" spans="1:4" x14ac:dyDescent="0.3">
      <c r="A669" t="s">
        <v>952</v>
      </c>
      <c r="B669" t="s">
        <v>1299</v>
      </c>
      <c r="C669" t="s">
        <v>19</v>
      </c>
      <c r="D669" t="str">
        <f>IF(COUNTIF(TID[CP Number],A669)&gt;0,C669,"Not In TID")</f>
        <v>Not In TID</v>
      </c>
    </row>
    <row r="670" spans="1:4" x14ac:dyDescent="0.3">
      <c r="A670" t="s">
        <v>954</v>
      </c>
      <c r="B670" t="s">
        <v>955</v>
      </c>
      <c r="C670" t="s">
        <v>19</v>
      </c>
      <c r="D670" t="str">
        <f>IF(COUNTIF(TID[CP Number],A670)&gt;0,C670,"Not In TID")</f>
        <v>Not In TID</v>
      </c>
    </row>
    <row r="671" spans="1:4" x14ac:dyDescent="0.3">
      <c r="A671" t="s">
        <v>956</v>
      </c>
      <c r="B671" t="s">
        <v>957</v>
      </c>
      <c r="C671" t="s">
        <v>19</v>
      </c>
      <c r="D671" t="str">
        <f>IF(COUNTIF(TID[CP Number],A671)&gt;0,C671,"Not In TID")</f>
        <v>Not In TID</v>
      </c>
    </row>
    <row r="672" spans="1:4" x14ac:dyDescent="0.3">
      <c r="A672" t="s">
        <v>958</v>
      </c>
      <c r="B672" t="s">
        <v>959</v>
      </c>
      <c r="C672" t="s">
        <v>19</v>
      </c>
      <c r="D672" t="str">
        <f>IF(COUNTIF(TID[CP Number],A672)&gt;0,C672,"Not In TID")</f>
        <v>Not In TID</v>
      </c>
    </row>
    <row r="673" spans="1:4" x14ac:dyDescent="0.3">
      <c r="A673" t="s">
        <v>960</v>
      </c>
      <c r="B673" t="s">
        <v>1300</v>
      </c>
      <c r="C673" t="s">
        <v>19</v>
      </c>
      <c r="D673" t="str">
        <f>IF(COUNTIF(TID[CP Number],A673)&gt;0,C673,"Not In TID")</f>
        <v>Not In TID</v>
      </c>
    </row>
    <row r="674" spans="1:4" x14ac:dyDescent="0.3">
      <c r="A674" t="s">
        <v>962</v>
      </c>
      <c r="B674" t="s">
        <v>963</v>
      </c>
      <c r="C674" t="s">
        <v>19</v>
      </c>
      <c r="D674" t="str">
        <f>IF(COUNTIF(TID[CP Number],A674)&gt;0,C674,"Not In TID")</f>
        <v>Not In TID</v>
      </c>
    </row>
    <row r="675" spans="1:4" x14ac:dyDescent="0.3">
      <c r="A675" t="s">
        <v>964</v>
      </c>
      <c r="B675" t="s">
        <v>965</v>
      </c>
      <c r="C675" t="s">
        <v>19</v>
      </c>
      <c r="D675" t="str">
        <f>IF(COUNTIF(TID[CP Number],A675)&gt;0,C675,"Not In TID")</f>
        <v>Not In TID</v>
      </c>
    </row>
    <row r="676" spans="1:4" x14ac:dyDescent="0.3">
      <c r="A676" t="s">
        <v>966</v>
      </c>
      <c r="B676" t="s">
        <v>967</v>
      </c>
      <c r="C676" t="s">
        <v>19</v>
      </c>
      <c r="D676" t="str">
        <f>IF(COUNTIF(TID[CP Number],A676)&gt;0,C676,"Not In TID")</f>
        <v>Not In TID</v>
      </c>
    </row>
    <row r="677" spans="1:4" x14ac:dyDescent="0.3">
      <c r="A677" t="s">
        <v>968</v>
      </c>
      <c r="B677" t="s">
        <v>969</v>
      </c>
      <c r="C677" t="s">
        <v>19</v>
      </c>
      <c r="D677" t="str">
        <f>IF(COUNTIF(TID[CP Number],A677)&gt;0,C677,"Not In TID")</f>
        <v>Not In TID</v>
      </c>
    </row>
    <row r="678" spans="1:4" x14ac:dyDescent="0.3">
      <c r="A678" t="s">
        <v>970</v>
      </c>
      <c r="B678" t="s">
        <v>971</v>
      </c>
      <c r="C678" t="s">
        <v>19</v>
      </c>
      <c r="D678" t="str">
        <f>IF(COUNTIF(TID[CP Number],A678)&gt;0,C678,"Not In TID")</f>
        <v>Not In TID</v>
      </c>
    </row>
    <row r="679" spans="1:4" x14ac:dyDescent="0.3">
      <c r="A679" t="s">
        <v>972</v>
      </c>
      <c r="B679" t="s">
        <v>973</v>
      </c>
      <c r="C679" t="s">
        <v>19</v>
      </c>
      <c r="D679" t="str">
        <f>IF(COUNTIF(TID[CP Number],A679)&gt;0,C679,"Not In TID")</f>
        <v>Not In TID</v>
      </c>
    </row>
    <row r="680" spans="1:4" x14ac:dyDescent="0.3">
      <c r="A680" t="s">
        <v>974</v>
      </c>
      <c r="B680" t="s">
        <v>975</v>
      </c>
      <c r="C680" t="s">
        <v>19</v>
      </c>
      <c r="D680" t="str">
        <f>IF(COUNTIF(TID[CP Number],A680)&gt;0,C680,"Not In TID")</f>
        <v>Not In TID</v>
      </c>
    </row>
    <row r="681" spans="1:4" x14ac:dyDescent="0.3">
      <c r="A681" t="s">
        <v>976</v>
      </c>
      <c r="B681" t="s">
        <v>1301</v>
      </c>
      <c r="C681" t="s">
        <v>19</v>
      </c>
      <c r="D681" t="str">
        <f>IF(COUNTIF(TID[CP Number],A681)&gt;0,C681,"Not In TID")</f>
        <v>Not In TID</v>
      </c>
    </row>
    <row r="682" spans="1:4" x14ac:dyDescent="0.3">
      <c r="A682" t="s">
        <v>978</v>
      </c>
      <c r="B682" t="s">
        <v>979</v>
      </c>
      <c r="C682" t="s">
        <v>19</v>
      </c>
      <c r="D682" t="str">
        <f>IF(COUNTIF(TID[CP Number],A682)&gt;0,C682,"Not In TID")</f>
        <v>Not In TID</v>
      </c>
    </row>
    <row r="683" spans="1:4" x14ac:dyDescent="0.3">
      <c r="A683" t="s">
        <v>980</v>
      </c>
      <c r="B683" t="s">
        <v>981</v>
      </c>
      <c r="C683" t="s">
        <v>19</v>
      </c>
      <c r="D683" t="str">
        <f>IF(COUNTIF(TID[CP Number],A683)&gt;0,C683,"Not In TID")</f>
        <v>Not In TID</v>
      </c>
    </row>
    <row r="684" spans="1:4" x14ac:dyDescent="0.3">
      <c r="A684" t="s">
        <v>982</v>
      </c>
      <c r="B684" t="s">
        <v>983</v>
      </c>
      <c r="C684" t="s">
        <v>19</v>
      </c>
      <c r="D684" t="str">
        <f>IF(COUNTIF(TID[CP Number],A684)&gt;0,C684,"Not In TID")</f>
        <v>Not In TID</v>
      </c>
    </row>
    <row r="685" spans="1:4" x14ac:dyDescent="0.3">
      <c r="A685" t="s">
        <v>984</v>
      </c>
      <c r="B685" t="s">
        <v>985</v>
      </c>
      <c r="C685" t="s">
        <v>19</v>
      </c>
      <c r="D685" t="str">
        <f>IF(COUNTIF(TID[CP Number],A685)&gt;0,C685,"Not In TID")</f>
        <v>Not In TID</v>
      </c>
    </row>
    <row r="686" spans="1:4" x14ac:dyDescent="0.3">
      <c r="A686" t="s">
        <v>783</v>
      </c>
      <c r="B686" t="s">
        <v>784</v>
      </c>
      <c r="C686" t="s">
        <v>19</v>
      </c>
      <c r="D686" t="str">
        <f>IF(COUNTIF(TID[CP Number],A686)&gt;0,C686,"Not In TID")</f>
        <v>N/A</v>
      </c>
    </row>
    <row r="687" spans="1:4" x14ac:dyDescent="0.3">
      <c r="A687" t="s">
        <v>1003</v>
      </c>
      <c r="B687" t="s">
        <v>1004</v>
      </c>
      <c r="C687" t="s">
        <v>19</v>
      </c>
      <c r="D687" t="str">
        <f>IF(COUNTIF(TID[CP Number],A687)&gt;0,C687,"Not In TID")</f>
        <v>Not In TID</v>
      </c>
    </row>
    <row r="688" spans="1:4" x14ac:dyDescent="0.3">
      <c r="A688" t="s">
        <v>785</v>
      </c>
      <c r="B688" t="s">
        <v>786</v>
      </c>
      <c r="C688" t="s">
        <v>19</v>
      </c>
      <c r="D688" t="str">
        <f>IF(COUNTIF(TID[CP Number],A688)&gt;0,C688,"Not In TID")</f>
        <v>N/A</v>
      </c>
    </row>
    <row r="689" spans="1:4" x14ac:dyDescent="0.3">
      <c r="A689" t="s">
        <v>1013</v>
      </c>
      <c r="B689" t="s">
        <v>1014</v>
      </c>
      <c r="C689" t="s">
        <v>19</v>
      </c>
      <c r="D689" t="str">
        <f>IF(COUNTIF(TID[CP Number],A689)&gt;0,C689,"Not In TID")</f>
        <v>Not In TID</v>
      </c>
    </row>
    <row r="690" spans="1:4" x14ac:dyDescent="0.3">
      <c r="A690" t="s">
        <v>787</v>
      </c>
      <c r="B690" t="s">
        <v>1302</v>
      </c>
      <c r="C690" t="s">
        <v>19</v>
      </c>
      <c r="D690" t="str">
        <f>IF(COUNTIF(TID[CP Number],A690)&gt;0,C690,"Not In TID")</f>
        <v>N/A</v>
      </c>
    </row>
    <row r="691" spans="1:4" x14ac:dyDescent="0.3">
      <c r="A691" t="s">
        <v>1019</v>
      </c>
      <c r="B691" t="s">
        <v>1020</v>
      </c>
      <c r="C691" t="s">
        <v>19</v>
      </c>
      <c r="D691" t="str">
        <f>IF(COUNTIF(TID[CP Number],A691)&gt;0,C691,"Not In TID")</f>
        <v>Not In TID</v>
      </c>
    </row>
    <row r="692" spans="1:4" x14ac:dyDescent="0.3">
      <c r="A692" t="s">
        <v>1148</v>
      </c>
      <c r="C692" t="s">
        <v>19</v>
      </c>
      <c r="D692" t="str">
        <f>IF(COUNTIF(TID[CP Number],A692)&gt;0,C692,"Not In TID")</f>
        <v>Not In TID</v>
      </c>
    </row>
    <row r="693" spans="1:4" x14ac:dyDescent="0.3">
      <c r="A693" t="s">
        <v>791</v>
      </c>
      <c r="B693" t="s">
        <v>792</v>
      </c>
      <c r="C693" t="s">
        <v>19</v>
      </c>
      <c r="D693" t="str">
        <f>IF(COUNTIF(TID[CP Number],A693)&gt;0,C693,"Not In TID")</f>
        <v>N/A</v>
      </c>
    </row>
    <row r="694" spans="1:4" x14ac:dyDescent="0.3">
      <c r="A694" t="s">
        <v>793</v>
      </c>
      <c r="B694" t="s">
        <v>794</v>
      </c>
      <c r="C694" t="s">
        <v>19</v>
      </c>
      <c r="D694" t="str">
        <f>IF(COUNTIF(TID[CP Number],A694)&gt;0,C694,"Not In TID")</f>
        <v>N/A</v>
      </c>
    </row>
    <row r="695" spans="1:4" x14ac:dyDescent="0.3">
      <c r="A695" t="s">
        <v>795</v>
      </c>
      <c r="B695" t="s">
        <v>796</v>
      </c>
      <c r="C695" t="s">
        <v>19</v>
      </c>
      <c r="D695" t="str">
        <f>IF(COUNTIF(TID[CP Number],A695)&gt;0,C695,"Not In TID")</f>
        <v>N/A</v>
      </c>
    </row>
    <row r="696" spans="1:4" x14ac:dyDescent="0.3">
      <c r="A696" t="s">
        <v>1025</v>
      </c>
      <c r="B696" t="s">
        <v>1303</v>
      </c>
      <c r="C696" t="s">
        <v>19</v>
      </c>
      <c r="D696" t="str">
        <f>IF(COUNTIF(TID[CP Number],A696)&gt;0,C696,"Not In TID")</f>
        <v>Not In TID</v>
      </c>
    </row>
    <row r="697" spans="1:4" x14ac:dyDescent="0.3">
      <c r="A697" t="s">
        <v>1027</v>
      </c>
      <c r="B697" t="s">
        <v>1028</v>
      </c>
      <c r="C697" t="s">
        <v>19</v>
      </c>
      <c r="D697" t="str">
        <f>IF(COUNTIF(TID[CP Number],A697)&gt;0,C697,"Not In TID")</f>
        <v>Not In TID</v>
      </c>
    </row>
    <row r="698" spans="1:4" x14ac:dyDescent="0.3">
      <c r="A698" t="s">
        <v>797</v>
      </c>
      <c r="B698" t="s">
        <v>798</v>
      </c>
      <c r="C698" t="s">
        <v>111</v>
      </c>
      <c r="D698" t="str">
        <f>IF(COUNTIF(TID[CP Number],A698)&gt;0,C698,"Not In TID")</f>
        <v>Mayo</v>
      </c>
    </row>
    <row r="699" spans="1:4" x14ac:dyDescent="0.3">
      <c r="A699" t="s">
        <v>1031</v>
      </c>
      <c r="B699" t="s">
        <v>1032</v>
      </c>
      <c r="C699" t="s">
        <v>19</v>
      </c>
      <c r="D699" t="str">
        <f>IF(COUNTIF(TID[CP Number],A699)&gt;0,C699,"Not In TID")</f>
        <v>Not In TID</v>
      </c>
    </row>
    <row r="700" spans="1:4" x14ac:dyDescent="0.3">
      <c r="A700" t="s">
        <v>1033</v>
      </c>
      <c r="B700" t="s">
        <v>1034</v>
      </c>
      <c r="C700" t="s">
        <v>19</v>
      </c>
      <c r="D700" t="str">
        <f>IF(COUNTIF(TID[CP Number],A700)&gt;0,C700,"Not In TID")</f>
        <v>Not In TID</v>
      </c>
    </row>
    <row r="701" spans="1:4" x14ac:dyDescent="0.3">
      <c r="A701" t="s">
        <v>1035</v>
      </c>
      <c r="B701" t="s">
        <v>1036</v>
      </c>
      <c r="C701" t="s">
        <v>19</v>
      </c>
      <c r="D701" t="str">
        <f>IF(COUNTIF(TID[CP Number],A701)&gt;0,C701,"Not In TID")</f>
        <v>Not In TID</v>
      </c>
    </row>
    <row r="702" spans="1:4" x14ac:dyDescent="0.3">
      <c r="A702" t="s">
        <v>1037</v>
      </c>
      <c r="B702" t="s">
        <v>1038</v>
      </c>
      <c r="C702" t="s">
        <v>19</v>
      </c>
      <c r="D702" t="str">
        <f>IF(COUNTIF(TID[CP Number],A702)&gt;0,C702,"Not In TID")</f>
        <v>Not In TID</v>
      </c>
    </row>
    <row r="703" spans="1:4" x14ac:dyDescent="0.3">
      <c r="A703" t="s">
        <v>1039</v>
      </c>
      <c r="B703" t="s">
        <v>1040</v>
      </c>
      <c r="C703" t="s">
        <v>19</v>
      </c>
      <c r="D703" t="str">
        <f>IF(COUNTIF(TID[CP Number],A703)&gt;0,C703,"Not In TID")</f>
        <v>Not In TID</v>
      </c>
    </row>
    <row r="704" spans="1:4" x14ac:dyDescent="0.3">
      <c r="A704" t="s">
        <v>1043</v>
      </c>
      <c r="B704" t="s">
        <v>1044</v>
      </c>
      <c r="C704" t="s">
        <v>19</v>
      </c>
      <c r="D704" t="str">
        <f>IF(COUNTIF(TID[CP Number],A704)&gt;0,C704,"Not In TID")</f>
        <v>Not In TID</v>
      </c>
    </row>
    <row r="705" spans="1:4" x14ac:dyDescent="0.3">
      <c r="A705" t="s">
        <v>799</v>
      </c>
      <c r="B705" t="s">
        <v>800</v>
      </c>
      <c r="C705" t="s">
        <v>49</v>
      </c>
      <c r="D705" t="str">
        <f>IF(COUNTIF(TID[CP Number],A705)&gt;0,C705,"Not In TID")</f>
        <v>Kerry</v>
      </c>
    </row>
    <row r="706" spans="1:4" x14ac:dyDescent="0.3">
      <c r="A706" t="s">
        <v>801</v>
      </c>
      <c r="C706" t="s">
        <v>19</v>
      </c>
      <c r="D706" t="str">
        <f>IF(COUNTIF(TID[CP Number],A706)&gt;0,C706,"Not In TID")</f>
        <v>Not In TID</v>
      </c>
    </row>
    <row r="707" spans="1:4" x14ac:dyDescent="0.3">
      <c r="A707" t="s">
        <v>1045</v>
      </c>
      <c r="B707" t="s">
        <v>1304</v>
      </c>
      <c r="C707" t="s">
        <v>19</v>
      </c>
      <c r="D707" t="str">
        <f>IF(COUNTIF(TID[CP Number],A707)&gt;0,C707,"Not In TID")</f>
        <v>Not In TID</v>
      </c>
    </row>
    <row r="708" spans="1:4" x14ac:dyDescent="0.3">
      <c r="A708" t="s">
        <v>1049</v>
      </c>
      <c r="B708" t="s">
        <v>1050</v>
      </c>
      <c r="C708" t="s">
        <v>19</v>
      </c>
      <c r="D708" t="str">
        <f>IF(COUNTIF(TID[CP Number],A708)&gt;0,C708,"Not In TID")</f>
        <v>Not In TID</v>
      </c>
    </row>
    <row r="709" spans="1:4" x14ac:dyDescent="0.3">
      <c r="A709" t="s">
        <v>1149</v>
      </c>
      <c r="C709" t="s">
        <v>52</v>
      </c>
      <c r="D709" t="str">
        <f>IF(COUNTIF(TID[CP Number],A709)&gt;0,C709,"Not In TID")</f>
        <v>Not In TID</v>
      </c>
    </row>
    <row r="710" spans="1:4" x14ac:dyDescent="0.3">
      <c r="A710" t="s">
        <v>1057</v>
      </c>
      <c r="B710" t="s">
        <v>1058</v>
      </c>
      <c r="C710" t="s">
        <v>19</v>
      </c>
      <c r="D710" t="str">
        <f>IF(COUNTIF(TID[CP Number],A710)&gt;0,C710,"Not In TID")</f>
        <v>Not In TID</v>
      </c>
    </row>
    <row r="711" spans="1:4" x14ac:dyDescent="0.3">
      <c r="A711" t="s">
        <v>1059</v>
      </c>
      <c r="B711" t="s">
        <v>1060</v>
      </c>
      <c r="C711" t="s">
        <v>19</v>
      </c>
      <c r="D711" t="str">
        <f>IF(COUNTIF(TID[CP Number],A711)&gt;0,C711,"Not In TID")</f>
        <v>Not In TID</v>
      </c>
    </row>
    <row r="712" spans="1:4" x14ac:dyDescent="0.3">
      <c r="A712" t="s">
        <v>1061</v>
      </c>
      <c r="B712" t="s">
        <v>1305</v>
      </c>
      <c r="C712" t="s">
        <v>19</v>
      </c>
      <c r="D712" t="str">
        <f>IF(COUNTIF(TID[CP Number],A712)&gt;0,C712,"Not In TID")</f>
        <v>Not In TID</v>
      </c>
    </row>
    <row r="713" spans="1:4" x14ac:dyDescent="0.3">
      <c r="A713" t="s">
        <v>805</v>
      </c>
      <c r="B713" t="s">
        <v>806</v>
      </c>
      <c r="C713" t="s">
        <v>82</v>
      </c>
      <c r="D713" t="str">
        <f>IF(COUNTIF(TID[CP Number],A713)&gt;0,C713,"Not In TID")</f>
        <v>Cork</v>
      </c>
    </row>
    <row r="714" spans="1:4" x14ac:dyDescent="0.3">
      <c r="A714" t="s">
        <v>1065</v>
      </c>
      <c r="B714" t="s">
        <v>1066</v>
      </c>
      <c r="C714" t="s">
        <v>19</v>
      </c>
      <c r="D714" t="str">
        <f>IF(COUNTIF(TID[CP Number],A714)&gt;0,C714,"Not In TID")</f>
        <v>Not In TID</v>
      </c>
    </row>
    <row r="715" spans="1:4" x14ac:dyDescent="0.3">
      <c r="A715" t="s">
        <v>1150</v>
      </c>
      <c r="C715" t="s">
        <v>36</v>
      </c>
      <c r="D715" t="str">
        <f>IF(COUNTIF(TID[CP Number],A715)&gt;0,C715,"Not In TID")</f>
        <v>Not In TID</v>
      </c>
    </row>
    <row r="716" spans="1:4" x14ac:dyDescent="0.3">
      <c r="A716" t="s">
        <v>1067</v>
      </c>
      <c r="B716" t="s">
        <v>1068</v>
      </c>
      <c r="C716" t="s">
        <v>19</v>
      </c>
      <c r="D716" t="str">
        <f>IF(COUNTIF(TID[CP Number],A716)&gt;0,C716,"Not In TID")</f>
        <v>Not In TID</v>
      </c>
    </row>
    <row r="717" spans="1:4" x14ac:dyDescent="0.3">
      <c r="A717" t="s">
        <v>809</v>
      </c>
      <c r="B717" t="s">
        <v>810</v>
      </c>
      <c r="C717" t="s">
        <v>19</v>
      </c>
      <c r="D717" t="str">
        <f>IF(COUNTIF(TID[CP Number],A717)&gt;0,C717,"Not In TID")</f>
        <v>N/A</v>
      </c>
    </row>
    <row r="718" spans="1:4" x14ac:dyDescent="0.3">
      <c r="A718" t="s">
        <v>811</v>
      </c>
      <c r="B718" t="s">
        <v>812</v>
      </c>
      <c r="C718" t="s">
        <v>19</v>
      </c>
      <c r="D718" t="str">
        <f>IF(COUNTIF(TID[CP Number],A718)&gt;0,C718,"Not In TID")</f>
        <v>N/A</v>
      </c>
    </row>
    <row r="719" spans="1:4" x14ac:dyDescent="0.3">
      <c r="A719" t="s">
        <v>1069</v>
      </c>
      <c r="B719" t="s">
        <v>1306</v>
      </c>
      <c r="C719" t="s">
        <v>19</v>
      </c>
      <c r="D719" t="str">
        <f>IF(COUNTIF(TID[CP Number],A719)&gt;0,C719,"Not In TID")</f>
        <v>Not In TID</v>
      </c>
    </row>
    <row r="720" spans="1:4" x14ac:dyDescent="0.3">
      <c r="A720" t="s">
        <v>813</v>
      </c>
      <c r="B720" t="s">
        <v>1307</v>
      </c>
      <c r="C720" t="s">
        <v>19</v>
      </c>
      <c r="D720" t="str">
        <f>IF(COUNTIF(TID[CP Number],A720)&gt;0,C720,"Not In TID")</f>
        <v>N/A</v>
      </c>
    </row>
    <row r="721" spans="1:4" x14ac:dyDescent="0.3">
      <c r="A721" t="s">
        <v>1071</v>
      </c>
      <c r="B721" t="s">
        <v>1072</v>
      </c>
      <c r="C721" t="s">
        <v>19</v>
      </c>
      <c r="D721" t="str">
        <f>IF(COUNTIF(TID[CP Number],A721)&gt;0,C721,"Not In TID")</f>
        <v>Not In TID</v>
      </c>
    </row>
    <row r="722" spans="1:4" x14ac:dyDescent="0.3">
      <c r="A722" t="s">
        <v>1073</v>
      </c>
      <c r="B722" t="s">
        <v>1074</v>
      </c>
      <c r="C722" t="s">
        <v>19</v>
      </c>
      <c r="D722" t="str">
        <f>IF(COUNTIF(TID[CP Number],A722)&gt;0,C722,"Not In TID")</f>
        <v>Not In TID</v>
      </c>
    </row>
    <row r="723" spans="1:4" x14ac:dyDescent="0.3">
      <c r="A723" t="s">
        <v>1075</v>
      </c>
      <c r="B723" t="s">
        <v>1076</v>
      </c>
      <c r="C723" t="s">
        <v>19</v>
      </c>
      <c r="D723" t="str">
        <f>IF(COUNTIF(TID[CP Number],A723)&gt;0,C723,"Not In TID")</f>
        <v>Not In TID</v>
      </c>
    </row>
    <row r="724" spans="1:4" x14ac:dyDescent="0.3">
      <c r="A724" t="s">
        <v>815</v>
      </c>
      <c r="B724" t="s">
        <v>816</v>
      </c>
      <c r="C724" t="s">
        <v>19</v>
      </c>
      <c r="D724" t="str">
        <f>IF(COUNTIF(TID[CP Number],A724)&gt;0,C724,"Not In TID")</f>
        <v>N/A</v>
      </c>
    </row>
    <row r="725" spans="1:4" x14ac:dyDescent="0.3">
      <c r="A725" t="s">
        <v>1086</v>
      </c>
      <c r="B725" t="s">
        <v>1087</v>
      </c>
      <c r="C725" t="s">
        <v>55</v>
      </c>
      <c r="D725" t="str">
        <f>IF(COUNTIF(TID[CP Number],A725)&gt;0,C725,"Not In TID")</f>
        <v>Not In TID</v>
      </c>
    </row>
    <row r="726" spans="1:4" x14ac:dyDescent="0.3">
      <c r="A726" t="s">
        <v>1088</v>
      </c>
      <c r="B726" t="s">
        <v>1089</v>
      </c>
      <c r="C726" t="s">
        <v>82</v>
      </c>
      <c r="D726" t="str">
        <f>IF(COUNTIF(TID[CP Number],A726)&gt;0,C726,"Not In TID")</f>
        <v>Not In TID</v>
      </c>
    </row>
    <row r="727" spans="1:4" x14ac:dyDescent="0.3">
      <c r="A727" t="s">
        <v>1092</v>
      </c>
      <c r="B727" t="s">
        <v>1093</v>
      </c>
      <c r="C727" t="s">
        <v>27</v>
      </c>
      <c r="D727" t="str">
        <f>IF(COUNTIF(TID[CP Number],A727)&gt;0,C727,"Not In TID")</f>
        <v>Not In TID</v>
      </c>
    </row>
    <row r="728" spans="1:4" x14ac:dyDescent="0.3">
      <c r="A728" t="s">
        <v>1094</v>
      </c>
      <c r="B728" t="s">
        <v>1095</v>
      </c>
      <c r="C728" t="s">
        <v>82</v>
      </c>
      <c r="D728" t="str">
        <f>IF(COUNTIF(TID[CP Number],A728)&gt;0,C728,"Not In TID")</f>
        <v>Not In TID</v>
      </c>
    </row>
    <row r="729" spans="1:4" x14ac:dyDescent="0.3">
      <c r="A729" t="s">
        <v>1096</v>
      </c>
      <c r="B729" t="s">
        <v>1097</v>
      </c>
      <c r="C729" t="s">
        <v>27</v>
      </c>
      <c r="D729" t="str">
        <f>IF(COUNTIF(TID[CP Number],A729)&gt;0,C729,"Not In TID")</f>
        <v>Not In TID</v>
      </c>
    </row>
    <row r="730" spans="1:4" x14ac:dyDescent="0.3">
      <c r="A730" t="s">
        <v>1098</v>
      </c>
      <c r="B730" t="s">
        <v>1099</v>
      </c>
      <c r="C730" t="s">
        <v>19</v>
      </c>
      <c r="D730" t="str">
        <f>IF(COUNTIF(TID[CP Number],A730)&gt;0,C730,"Not In TID")</f>
        <v>Not In TID</v>
      </c>
    </row>
    <row r="731" spans="1:4" x14ac:dyDescent="0.3">
      <c r="A731" t="s">
        <v>1100</v>
      </c>
      <c r="B731" t="s">
        <v>1308</v>
      </c>
      <c r="C731" t="s">
        <v>19</v>
      </c>
      <c r="D731" t="str">
        <f>IF(COUNTIF(TID[CP Number],A731)&gt;0,C731,"Not In TID")</f>
        <v>Not In TID</v>
      </c>
    </row>
    <row r="732" spans="1:4" x14ac:dyDescent="0.3">
      <c r="A732" t="s">
        <v>1102</v>
      </c>
      <c r="B732" t="s">
        <v>1103</v>
      </c>
      <c r="C732" t="s">
        <v>19</v>
      </c>
      <c r="D732" t="str">
        <f>IF(COUNTIF(TID[CP Number],A732)&gt;0,C732,"Not In TID")</f>
        <v>Not In TID</v>
      </c>
    </row>
    <row r="733" spans="1:4" x14ac:dyDescent="0.3">
      <c r="A733" t="s">
        <v>1104</v>
      </c>
      <c r="B733" t="s">
        <v>1105</v>
      </c>
      <c r="C733" t="s">
        <v>19</v>
      </c>
      <c r="D733" t="str">
        <f>IF(COUNTIF(TID[CP Number],A733)&gt;0,C733,"Not In TID")</f>
        <v>Not In TID</v>
      </c>
    </row>
    <row r="734" spans="1:4" x14ac:dyDescent="0.3">
      <c r="A734" t="s">
        <v>1106</v>
      </c>
      <c r="B734" t="s">
        <v>1107</v>
      </c>
      <c r="C734" t="s">
        <v>19</v>
      </c>
      <c r="D734" t="str">
        <f>IF(COUNTIF(TID[CP Number],A734)&gt;0,C734,"Not In TID")</f>
        <v>Not In TID</v>
      </c>
    </row>
    <row r="735" spans="1:4" x14ac:dyDescent="0.3">
      <c r="A735" t="s">
        <v>1108</v>
      </c>
      <c r="B735" t="s">
        <v>1109</v>
      </c>
      <c r="C735" t="s">
        <v>19</v>
      </c>
      <c r="D735" t="str">
        <f>IF(COUNTIF(TID[CP Number],A735)&gt;0,C735,"Not In TID")</f>
        <v>Not In TID</v>
      </c>
    </row>
    <row r="736" spans="1:4" x14ac:dyDescent="0.3">
      <c r="A736" t="s">
        <v>1110</v>
      </c>
      <c r="B736" t="s">
        <v>1111</v>
      </c>
      <c r="C736" t="s">
        <v>19</v>
      </c>
      <c r="D736" t="str">
        <f>IF(COUNTIF(TID[CP Number],A736)&gt;0,C736,"Not In TID")</f>
        <v>Not In TID</v>
      </c>
    </row>
    <row r="737" spans="1:4" x14ac:dyDescent="0.3">
      <c r="A737" t="s">
        <v>1112</v>
      </c>
      <c r="B737" t="s">
        <v>1309</v>
      </c>
      <c r="C737" t="s">
        <v>19</v>
      </c>
      <c r="D737" t="str">
        <f>IF(COUNTIF(TID[CP Number],A737)&gt;0,C737,"Not In TID")</f>
        <v>Not In TID</v>
      </c>
    </row>
    <row r="738" spans="1:4" x14ac:dyDescent="0.3">
      <c r="A738" t="s">
        <v>1114</v>
      </c>
      <c r="B738" t="s">
        <v>1310</v>
      </c>
      <c r="C738" t="s">
        <v>82</v>
      </c>
      <c r="D738" t="str">
        <f>IF(COUNTIF(TID[CP Number],A738)&gt;0,C738,"Not In TID")</f>
        <v>Not In TID</v>
      </c>
    </row>
    <row r="739" spans="1:4" x14ac:dyDescent="0.3">
      <c r="A739" t="s">
        <v>1114</v>
      </c>
      <c r="B739" t="s">
        <v>1310</v>
      </c>
      <c r="C739" t="s">
        <v>30</v>
      </c>
      <c r="D739" t="str">
        <f>IF(COUNTIF(TID[CP Number],A739)&gt;0,C739,"Not In TID")</f>
        <v>Not In TID</v>
      </c>
    </row>
    <row r="740" spans="1:4" x14ac:dyDescent="0.3">
      <c r="A740" t="s">
        <v>1114</v>
      </c>
      <c r="B740" t="s">
        <v>1310</v>
      </c>
      <c r="C740" t="s">
        <v>95</v>
      </c>
      <c r="D740" t="str">
        <f>IF(COUNTIF(TID[CP Number],A740)&gt;0,C740,"Not In TID")</f>
        <v>Not In TID</v>
      </c>
    </row>
    <row r="741" spans="1:4" x14ac:dyDescent="0.3">
      <c r="A741" t="s">
        <v>1114</v>
      </c>
      <c r="B741" t="s">
        <v>1310</v>
      </c>
      <c r="C741" t="s">
        <v>99</v>
      </c>
      <c r="D741" t="str">
        <f>IF(COUNTIF(TID[CP Number],A741)&gt;0,C741,"Not In TID")</f>
        <v>Not In TID</v>
      </c>
    </row>
    <row r="742" spans="1:4" x14ac:dyDescent="0.3">
      <c r="A742" t="s">
        <v>1116</v>
      </c>
      <c r="B742" t="s">
        <v>1117</v>
      </c>
      <c r="C742" t="s">
        <v>19</v>
      </c>
      <c r="D742" t="str">
        <f>IF(COUNTIF(TID[CP Number],A742)&gt;0,C742,"Not In TID")</f>
        <v>Not In TID</v>
      </c>
    </row>
    <row r="743" spans="1:4" x14ac:dyDescent="0.3">
      <c r="A743" t="s">
        <v>1118</v>
      </c>
      <c r="B743" t="s">
        <v>1119</v>
      </c>
      <c r="C743" t="s">
        <v>19</v>
      </c>
      <c r="D743" t="str">
        <f>IF(COUNTIF(TID[CP Number],A743)&gt;0,C743,"Not In TID")</f>
        <v>Not In TID</v>
      </c>
    </row>
    <row r="744" spans="1:4" x14ac:dyDescent="0.3">
      <c r="A744" t="s">
        <v>1120</v>
      </c>
      <c r="B744" t="s">
        <v>1121</v>
      </c>
      <c r="C744" t="s">
        <v>19</v>
      </c>
      <c r="D744" t="str">
        <f>IF(COUNTIF(TID[CP Number],A744)&gt;0,C744,"Not In TID")</f>
        <v>Not In TID</v>
      </c>
    </row>
    <row r="745" spans="1:4" x14ac:dyDescent="0.3">
      <c r="A745" t="s">
        <v>1128</v>
      </c>
      <c r="B745" t="s">
        <v>1311</v>
      </c>
      <c r="C745" t="s">
        <v>36</v>
      </c>
      <c r="D745" t="str">
        <f>IF(COUNTIF(TID[CP Number],A745)&gt;0,C745,"Not In TID")</f>
        <v>Not In TID</v>
      </c>
    </row>
    <row r="746" spans="1:4" x14ac:dyDescent="0.3">
      <c r="A746" t="s">
        <v>1130</v>
      </c>
      <c r="B746" t="s">
        <v>1131</v>
      </c>
      <c r="C746" t="s">
        <v>19</v>
      </c>
      <c r="D746" t="str">
        <f>IF(COUNTIF(TID[CP Number],A746)&gt;0,C746,"Not In TID")</f>
        <v>Not In TID</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35ec6f2-27c9-43e5-9641-671757c42cbc">
      <Terms xmlns="http://schemas.microsoft.com/office/infopath/2007/PartnerControls"/>
    </lcf76f155ced4ddcb4097134ff3c332f>
    <Category_x0020_-_x0020_Regulation_x002f_Finance xmlns="7038a6e8-2202-417a-81ce-df81f5319825" xsi:nil="true"/>
    <Link xmlns="435ec6f2-27c9-43e5-9641-671757c42cbc">
      <Url xsi:nil="true"/>
      <Description xsi:nil="true"/>
    </Link>
    <TaxCatchAll xmlns="7038a6e8-2202-417a-81ce-df81f5319825" xsi:nil="true"/>
    <No_x003a_ xmlns="435ec6f2-27c9-43e5-9641-671757c42cbc" xsi:nil="true"/>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5387FDBADF27E14585AA44A373172FD3" ma:contentTypeVersion="28" ma:contentTypeDescription="Create a new document." ma:contentTypeScope="" ma:versionID="578b27f366f7f4c07c2b56f37b4edf0e">
  <xsd:schema xmlns:xsd="http://www.w3.org/2001/XMLSchema" xmlns:xs="http://www.w3.org/2001/XMLSchema" xmlns:p="http://schemas.microsoft.com/office/2006/metadata/properties" xmlns:ns2="7038a6e8-2202-417a-81ce-df81f5319825" xmlns:ns3="435ec6f2-27c9-43e5-9641-671757c42cbc" targetNamespace="http://schemas.microsoft.com/office/2006/metadata/properties" ma:root="true" ma:fieldsID="b99130cabb58b0efed58f2072f126272" ns2:_="" ns3:_="">
    <xsd:import namespace="7038a6e8-2202-417a-81ce-df81f5319825"/>
    <xsd:import namespace="435ec6f2-27c9-43e5-9641-671757c42cbc"/>
    <xsd:element name="properties">
      <xsd:complexType>
        <xsd:sequence>
          <xsd:element name="documentManagement">
            <xsd:complexType>
              <xsd:all>
                <xsd:element ref="ns2:Category_x0020_-_x0020_Regulation_x002f_Finance" minOccurs="0"/>
                <xsd:element ref="ns3:Link"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No_x003a_"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38a6e8-2202-417a-81ce-df81f5319825" elementFormDefault="qualified">
    <xsd:import namespace="http://schemas.microsoft.com/office/2006/documentManagement/types"/>
    <xsd:import namespace="http://schemas.microsoft.com/office/infopath/2007/PartnerControls"/>
    <xsd:element name="Category_x0020_-_x0020_Regulation_x002f_Finance" ma:index="4" nillable="true" ma:displayName="Category - Regulation/Finance" ma:format="Dropdown" ma:internalName="Category_x0020__x002d__x0020_Regulation_x002F_Finance" ma:readOnly="false">
      <xsd:simpleType>
        <xsd:restriction base="dms:Choice">
          <xsd:enumeration value="Annual CER KPIs"/>
          <xsd:enumeration value="Copex Meeting: Bi-Annual"/>
          <xsd:enumeration value="Copex Reports: Quarterly"/>
          <xsd:enumeration value="Monthly Spend: To Date vs. Approval"/>
          <xsd:enumeration value="Other Relevant Communications"/>
          <xsd:enumeration value="PR4"/>
          <xsd:enumeration value="TSO Spend Forecasts - 5-Year"/>
          <xsd:enumeration value="TSO Spend Forecasts - Quarterly"/>
        </xsd:restriction>
      </xsd:simpleType>
    </xsd:element>
    <xsd:element name="TaxCatchAll" ma:index="16" nillable="true" ma:displayName="Taxonomy Catch All Column" ma:hidden="true" ma:list="{268df9fb-8cc4-45d0-aea5-91af5fb2e831}" ma:internalName="TaxCatchAll" ma:showField="CatchAllData" ma:web="7038a6e8-2202-417a-81ce-df81f53198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35ec6f2-27c9-43e5-9641-671757c42cbc" elementFormDefault="qualified">
    <xsd:import namespace="http://schemas.microsoft.com/office/2006/documentManagement/types"/>
    <xsd:import namespace="http://schemas.microsoft.com/office/infopath/2007/PartnerControls"/>
    <xsd:element name="Link" ma:index="5" nillable="true" ma:displayName="Link" ma:format="Hyperlink" ma:internalName="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description="" ma:hidden="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3225223-2279-4782-b985-99647e50217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No_x003a_" ma:index="22" nillable="true" ma:displayName="No:" ma:decimals="0" ma:format="Dropdown" ma:indexed="true" ma:internalName="No_x003a_" ma:percentage="FALSE">
      <xsd:simpleType>
        <xsd:restriction base="dms:Number"/>
      </xsd:simple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7E150A-8DFE-411C-9541-E4B4CDE01B18}">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435ec6f2-27c9-43e5-9641-671757c42cbc"/>
    <ds:schemaRef ds:uri="7038a6e8-2202-417a-81ce-df81f5319825"/>
    <ds:schemaRef ds:uri="http://www.w3.org/XML/1998/namespace"/>
    <ds:schemaRef ds:uri="http://purl.org/dc/dcmitype/"/>
  </ds:schemaRefs>
</ds:datastoreItem>
</file>

<file path=customXml/itemProps2.xml><?xml version="1.0" encoding="utf-8"?>
<ds:datastoreItem xmlns:ds="http://schemas.openxmlformats.org/officeDocument/2006/customXml" ds:itemID="{94B587FA-0B44-4E79-8EE2-DB25EF34B338}">
  <ds:schemaRefs>
    <ds:schemaRef ds:uri="http://schemas.microsoft.com/sharepoint/v3/contenttype/forms"/>
  </ds:schemaRefs>
</ds:datastoreItem>
</file>

<file path=customXml/itemProps3.xml><?xml version="1.0" encoding="utf-8"?>
<ds:datastoreItem xmlns:ds="http://schemas.openxmlformats.org/officeDocument/2006/customXml" ds:itemID="{7322D322-69BE-4703-9D1B-895C2611DB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38a6e8-2202-417a-81ce-df81f5319825"/>
    <ds:schemaRef ds:uri="435ec6f2-27c9-43e5-9641-671757c42c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1528ebb-73e5-4ac2-9d93-677ac4834cc5}" enabled="0" method="" siteId="{c1528ebb-73e5-4ac2-9d93-677ac4834cc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Cover</vt:lpstr>
      <vt:lpstr>1 - TID Report</vt:lpstr>
      <vt:lpstr>2 - Non-PR6 Projects</vt:lpstr>
      <vt:lpstr>Insights Dashboard</vt:lpstr>
      <vt:lpstr>Definitions</vt:lpstr>
      <vt:lpstr>TID Future Development</vt:lpstr>
      <vt:lpstr>Pivot data</vt:lpstr>
      <vt:lpstr>Counties Map Data</vt:lpstr>
      <vt:lpstr>Counties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Luke Tandoh</dc:creator>
  <cp:keywords/>
  <dc:description/>
  <cp:lastModifiedBy>Tandoh, Luke (EXT)</cp:lastModifiedBy>
  <cp:revision/>
  <dcterms:created xsi:type="dcterms:W3CDTF">2026-03-23T11:11:13Z</dcterms:created>
  <dcterms:modified xsi:type="dcterms:W3CDTF">2026-07-30T14:22:33Z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0x0101005387FDBADF27E14585AA44A373172FD3</vt:lpwstr>
  </property>
  <property fmtid="{D5CDD505-2E9C-101B-9397-08002B2CF9AE}" pid="3" name="MediaServiceImageTags">
    <vt:lpwstr/>
  </property>
</Properties>
</file>